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miguel_bejarano_gobiernobogota_gov_co/Documents/Alcaldía Engativa/Procesos 2026/Proceso Parques/1. Documentos Precontractuales/"/>
    </mc:Choice>
  </mc:AlternateContent>
  <xr:revisionPtr revIDLastSave="118" documentId="13_ncr:1_{904D0F53-1901-4169-85C8-E3D4D40C458F}" xr6:coauthVersionLast="47" xr6:coauthVersionMax="47" xr10:uidLastSave="{482D3086-119F-44AE-8BA6-B3B879AEC144}"/>
  <bookViews>
    <workbookView xWindow="-120" yWindow="-120" windowWidth="20730" windowHeight="11040" tabRatio="906" xr2:uid="{00000000-000D-0000-FFFF-FFFF00000000}"/>
  </bookViews>
  <sheets>
    <sheet name="PRESUPUESTO OFICIAL (Entidad)" sheetId="271" r:id="rId1"/>
    <sheet name="PROPUESTA ECONOMICA (PROPONENT)" sheetId="27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(Entidad)'!$C$11:$I$101</definedName>
    <definedName name="_xlnm._FilterDatabase" localSheetId="1" hidden="1">'PROPUESTA ECONOMICA (PROPONENT)'!$C$11:$J$102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MT5671">[23]MEMORIAS!#REF!</definedName>
    <definedName name="_PMT5805">[23]MEMORIAS!#REF!</definedName>
    <definedName name="_PMT5806">[23]MEMORIAS!#REF!</definedName>
    <definedName name="_PMT5815">[23]MEMORIAS!#REF!</definedName>
    <definedName name="_PMT5820">[23]MEMORIAS!#REF!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[27]!absc</definedName>
    <definedName name="absc1" localSheetId="1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 localSheetId="1">[27]!absc</definedName>
    <definedName name="adoc1">[27]!absc</definedName>
    <definedName name="ADOC125" localSheetId="0">[30]!absc</definedName>
    <definedName name="ADOC125" localSheetId="1">[30]!absc</definedName>
    <definedName name="ADOC125">[30]!absc</definedName>
    <definedName name="adoq" localSheetId="0">[31]!absc</definedName>
    <definedName name="adoq" localSheetId="1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 localSheetId="1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denes" hidden="1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 localSheetId="1">[39]!absc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(Entidad)'!$A$1:$K$113</definedName>
    <definedName name="_xlnm.Print_Area" localSheetId="1">'PROPUESTA ECONOMICA (PROPONENT)'!$A$1:$L$117</definedName>
    <definedName name="_xlnm.Print_Area">#REF!</definedName>
    <definedName name="Areadimp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RCUITOS">[55]Circuitos!$C$2:$C$891</definedName>
    <definedName name="CISNEROS">#REF!</definedName>
    <definedName name="CIUDAD">#REF!</definedName>
    <definedName name="civ" hidden="1">{#N/A,#N/A,TRUE,"1842CWN0"}</definedName>
    <definedName name="cjsa" hidden="1">#REF!</definedName>
    <definedName name="CL">#REF!</definedName>
    <definedName name="cmf">[56]Hoja1!$C$27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'[20]Coloc.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'[57]DATOS CONTRATO'!$G$13</definedName>
    <definedName name="Contratante">'[10]DATOS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[58]BITACORA!$E$1:$E$65536</definedName>
    <definedName name="costo2" hidden="1">#REF!</definedName>
    <definedName name="COSTODIRECTO">#REF!</definedName>
    <definedName name="COSTOS">[59]TARIFAS!$A$1:$F$52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[60]civ_roma!$C$803:$G$804</definedName>
    <definedName name="Criterios_IM">'[3]7422CW00'!#REF!</definedName>
    <definedName name="Criticidad">[61]Tabla!$A$1:$A$5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 localSheetId="1">[51]!Customize</definedName>
    <definedName name="Customize">[51]!Customize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[60]civ_roma!$C$9:$G$799</definedName>
    <definedName name="DATO1">'[62]46'!$D$3:$CK$429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'[63]Pta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cision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'[64]BASE-LISTAS'!$B$24:$B$29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[61]Tabla!$B$1:$B$397</definedName>
    <definedName name="DEPENDENCIA">[61]Tabla!$B$1:$B$397</definedName>
    <definedName name="DEPENDENCIAS">[61]Tabla!$B$1:$B$397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[65]Cronograma!#REF!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'[66]MEDIA GEOMETRICA'!$J$8,'[66]MEDIA GEOMETRICA'!$N$8,'[66]MEDIA GEOMETRICA'!$R$8,'[66]MEDIA GEOMETRICA'!$V$8,'[66]MEDIA GEOMETRICA'!$Z$8,'[66]MEDIA GEOMETRICA'!$AD$8,'[66]MEDIA GEOMETRICA'!$AH$8,'[66]MEDIA GEOMETRICA'!$AL$8,'[66]MEDIA GEOMETRICA'!#REF!,'[66]MEDIA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RECTO1">[67]APU!$U$132</definedName>
    <definedName name="DIRECTO10">[67]APU!$U$681</definedName>
    <definedName name="DIRECTO100">[67]APU!$U$6171</definedName>
    <definedName name="DIRECTO101">[67]APU!$U$6232</definedName>
    <definedName name="DIRECTO102">[67]APU!$U$6293</definedName>
    <definedName name="DIRECTO103">[67]APU!$U$6354</definedName>
    <definedName name="DIRECTO104">[67]APU!$U$6415</definedName>
    <definedName name="DIRECTO105">[67]APU!$U$6476</definedName>
    <definedName name="DIRECTO11">[67]APU!$U$742</definedName>
    <definedName name="DIRECTO12">[67]APU!$U$803</definedName>
    <definedName name="DIRECTO124">[67]APU!$U$7635</definedName>
    <definedName name="DIRECTO125">[67]APU!$U$7696</definedName>
    <definedName name="DIRECTO126">[67]APU!$U$7757</definedName>
    <definedName name="DIRECTO127">[67]APU!$U$7818</definedName>
    <definedName name="DIRECTO128">[67]APU!$U$7879</definedName>
    <definedName name="DIRECTO129">[67]APU!$U$7940</definedName>
    <definedName name="DIRECTO13">[67]APU!$U$864</definedName>
    <definedName name="DIRECTO130">[67]APU!$U$8001</definedName>
    <definedName name="DIRECTO131">[67]APU!$U$8062</definedName>
    <definedName name="DIRECTO132">[67]APU!$U$8123</definedName>
    <definedName name="DIRECTO133">[67]APU!$U$8184</definedName>
    <definedName name="DIRECTO134">[67]APU!$U$8245</definedName>
    <definedName name="DIRECTO14">[67]APU!$U$925</definedName>
    <definedName name="DIRECTO15">[67]APU!$U$986</definedName>
    <definedName name="DIRECTO16">[67]APU!$U$1047</definedName>
    <definedName name="DIRECTO17">[67]APU!$U$1108</definedName>
    <definedName name="DIRECTO18">[67]APU!$U$1169</definedName>
    <definedName name="DIRECTO2">[67]APU!$U$193</definedName>
    <definedName name="DIRECTO2.10">[67]APU!$U$14889</definedName>
    <definedName name="DIRECTO2.11">[67]APU!$U$14950</definedName>
    <definedName name="DIRECTO2.12">[67]APU!$U$15011</definedName>
    <definedName name="DIRECTO2.9">[67]APU!$U$11839</definedName>
    <definedName name="DIRECTO21">[67]APU!$U$1352</definedName>
    <definedName name="DIRECTO22">[67]APU!$U$1413</definedName>
    <definedName name="DIRECTO23">[67]APU!$U$1474</definedName>
    <definedName name="DIRECTO24">[67]APU!$U$1535</definedName>
    <definedName name="DIRECTO25">[67]APU!$U$1596</definedName>
    <definedName name="DIRECTO26">[67]APU!$U$1657</definedName>
    <definedName name="DIRECTO27">[67]APU!$U$1718</definedName>
    <definedName name="DIRECTO28">[67]APU!$U$1779</definedName>
    <definedName name="DIRECTO29">[67]APU!$U$1840</definedName>
    <definedName name="DIRECTO3">[67]APU!$U$254</definedName>
    <definedName name="DIRECTO3.15">[67]APU!$U$8667</definedName>
    <definedName name="DIRECTO3.16">[67]APU!$U$8728</definedName>
    <definedName name="DIRECTO3.17">[67]APU!$U$8789</definedName>
    <definedName name="DIRECTO3.18">[67]APU!$U$8850</definedName>
    <definedName name="DIRECTO3.19">[67]APU!$U$8911</definedName>
    <definedName name="DIRECTO3.20">[67]APU!$U$8972</definedName>
    <definedName name="DIRECTO3.21">[67]APU!$U$11961</definedName>
    <definedName name="DIRECTO3.22">[67]APU!$U$14523</definedName>
    <definedName name="DIRECTO3.23">[67]APU!$U$15133</definedName>
    <definedName name="DIRECTO3.24">[67]APU!$U$16292</definedName>
    <definedName name="DIRECTO3.25">[67]APU!$U$16353</definedName>
    <definedName name="DIRECTO3.26">[67]APU!$U$16414</definedName>
    <definedName name="DIRECTO3.27">[67]APU!$U$16475</definedName>
    <definedName name="DIRECTO3.28">[67]APU!$U$16536</definedName>
    <definedName name="DIRECTO30">[67]APU!$U$1901</definedName>
    <definedName name="DIRECTO31">[67]APU!$U$1962</definedName>
    <definedName name="DIRECTO32">[67]APU!$U$2023</definedName>
    <definedName name="DIRECTO33">[67]APU!$U$2084</definedName>
    <definedName name="DIRECTO34">[67]APU!$U$2145</definedName>
    <definedName name="DIRECTO35">[67]APU!$U$2206</definedName>
    <definedName name="DIRECTO36">[67]APU!$U$2267</definedName>
    <definedName name="DIRECTO37">[67]APU!$U$2328</definedName>
    <definedName name="DIRECTO38">[67]APU!$U$2389</definedName>
    <definedName name="DIRECTO39">[67]APU!$U$2450</definedName>
    <definedName name="DIRECTO4">[67]APU!$U$315</definedName>
    <definedName name="DIRECTO4.20">[67]APU!$U$9216</definedName>
    <definedName name="DIRECTO4.21">[67]APU!$U$9277</definedName>
    <definedName name="DIRECTO4.22">[67]APU!$U$9338</definedName>
    <definedName name="DIRECTO4.23">[67]APU!$U$9399</definedName>
    <definedName name="DIRECTO4.24">[67]APU!$U$9460</definedName>
    <definedName name="DIRECTO4.25">[67]APU!$U$9521</definedName>
    <definedName name="DIRECTO4.26">[67]APU!$U$9582</definedName>
    <definedName name="DIRECTO4.27">[67]APU!$U$9643</definedName>
    <definedName name="DIRECTO4.28">[67]APU!$U$9704</definedName>
    <definedName name="DIRECTO4.29">[67]APU!$U$9765</definedName>
    <definedName name="DIRECTO4.30">[67]APU!$U$9826</definedName>
    <definedName name="DIRECTO4.31">[67]APU!$U$9887</definedName>
    <definedName name="DIRECTO4.32">[67]APU!$U$9948</definedName>
    <definedName name="DIRECTO4.33">[67]APU!$U$10009</definedName>
    <definedName name="DIRECTO4.34">[67]APU!$U$10070</definedName>
    <definedName name="DIRECTO4.35">[67]APU!$U$11595</definedName>
    <definedName name="DIRECTO4.36">[67]APU!$U$11656</definedName>
    <definedName name="DIRECTO4.37">[67]APU!$U$15987</definedName>
    <definedName name="DIRECTO4.38">[67]APU!$U$15194</definedName>
    <definedName name="DIRECTO4.39">[67]APU!$U$14279</definedName>
    <definedName name="DIRECTO4.40">[67]APU!$U$14340</definedName>
    <definedName name="DIRECTO4.41">[67]APU!$U$14401</definedName>
    <definedName name="DIRECTO4.42">[67]APU!$U$14462</definedName>
    <definedName name="DIRECTO4.43">[67]APU!$U$14584</definedName>
    <definedName name="DIRECTO4.44">[67]APU!$U$16048</definedName>
    <definedName name="DIRECTO4.45">[67]APU!$U$16109</definedName>
    <definedName name="DIRECTO4.46">[67]APU!$U$14706</definedName>
    <definedName name="DIRECTO4.47">[67]APU!$U$15926</definedName>
    <definedName name="DIRECTO4.48">[67]APU!$U$16170</definedName>
    <definedName name="DIRECTO4.49">[67]APU!$U$16231</definedName>
    <definedName name="DIRECTO4.50">[67]APU!$U$16902</definedName>
    <definedName name="DIRECTO4.51">[67]APU!$U$17634</definedName>
    <definedName name="DIRECTO4.52">[67]APU!$U$17695</definedName>
    <definedName name="DIRECTO40">[67]APU!$U$2511</definedName>
    <definedName name="DIRECTO41">[67]APU!$U$2572</definedName>
    <definedName name="DIRECTO42">[67]APU!$U$2633</definedName>
    <definedName name="DIRECTO43">[67]APU!$U$2694</definedName>
    <definedName name="DIRECTO44">[67]APU!$U$2755</definedName>
    <definedName name="DIRECTO45">[67]APU!$U$2816</definedName>
    <definedName name="DIRECTO46">[67]APU!$U$2877</definedName>
    <definedName name="DIRECTO47">[67]APU!$U$2938</definedName>
    <definedName name="DIRECTO48">[67]APU!$U$2999</definedName>
    <definedName name="DIRECTO49">[67]APU!$U$3060</definedName>
    <definedName name="DIRECTO5">[67]APU!$U$376</definedName>
    <definedName name="DIRECTO5.100">[67]APU!$U$12449</definedName>
    <definedName name="DIRECTO5.101">[67]APU!$U$12510</definedName>
    <definedName name="DIRECTO5.104">[67]APU!$U$12571</definedName>
    <definedName name="DIRECTO5.105">[67]APU!$U$12632</definedName>
    <definedName name="DIRECTO5.106">[67]APU!$U$12693</definedName>
    <definedName name="DIRECTO5.107">[67]APU!$U$12754</definedName>
    <definedName name="DIRECTO5.108">[67]APU!$U$12815</definedName>
    <definedName name="DIRECTO5.109">[67]APU!$U$12876</definedName>
    <definedName name="DIRECTO5.111">[67]APU!$U$12937</definedName>
    <definedName name="DIRECTO5.112">[67]APU!$U$12998</definedName>
    <definedName name="DIRECTO5.113">[67]APU!$U$14767</definedName>
    <definedName name="DIRECTO5.114">[67]APU!$U$14828</definedName>
    <definedName name="DIRECTO5.115">[67]APU!$U$15072</definedName>
    <definedName name="DIRECTO5.53">[67]APU!$U$10131</definedName>
    <definedName name="DIRECTO5.54">[67]APU!$U$10192</definedName>
    <definedName name="DIRECTO5.55">[67]APU!$U$10253</definedName>
    <definedName name="DIRECTO5.56">[67]APU!$U$10314</definedName>
    <definedName name="DIRECTO5.57">[67]APU!$U$10375</definedName>
    <definedName name="DIRECTO5.58">[67]APU!$U$10436</definedName>
    <definedName name="DIRECTO5.59">[67]APU!$U$10497</definedName>
    <definedName name="DIRECTO5.60">[67]APU!$U$10558</definedName>
    <definedName name="DIRECTO5.61">[67]APU!$U$10619</definedName>
    <definedName name="DIRECTO5.62">[67]APU!$U$10680</definedName>
    <definedName name="DIRECTO5.63">[67]APU!$U$10741</definedName>
    <definedName name="DIRECTO5.64">[67]APU!$U$10802</definedName>
    <definedName name="DIRECTO5.65">[67]APU!$U$10863</definedName>
    <definedName name="DIRECTO5.66">[67]APU!$U$10924</definedName>
    <definedName name="DIRECTO5.67">[67]APU!$U$10985</definedName>
    <definedName name="DIRECTO5.68">[67]APU!$U$11046</definedName>
    <definedName name="DIRECTO5.69">[67]APU!$U$11107</definedName>
    <definedName name="DIRECTO5.70">[67]APU!$U$11168</definedName>
    <definedName name="DIRECTO5.71">[67]APU!$U$11229</definedName>
    <definedName name="DIRECTO5.72">[67]APU!$U$12022</definedName>
    <definedName name="DIRECTO5.73">[67]APU!$U$12083</definedName>
    <definedName name="DIRECTO5.74">[67]APU!$U$12144</definedName>
    <definedName name="DIRECTO5.77">[67]APU!$U$12205</definedName>
    <definedName name="DIRECTO5.78">[67]APU!$U$12327</definedName>
    <definedName name="DIRECTO5.79">[67]APU!$U$12388</definedName>
    <definedName name="DIRECTO5.80">[67]APU!$U$12266</definedName>
    <definedName name="DIRECTO5.82">[67]APU!$U$14035</definedName>
    <definedName name="DIRECTO5.83">[67]APU!$U$14096</definedName>
    <definedName name="DIRECTO5.84">[67]APU!$U$13364</definedName>
    <definedName name="DIRECTO5.85">[67]APU!$U$13425</definedName>
    <definedName name="DIRECTO5.86">[67]APU!$U$13486</definedName>
    <definedName name="DIRECTO5.87">[67]APU!$U$13547</definedName>
    <definedName name="DIRECTO5.88">[67]APU!$U$13608</definedName>
    <definedName name="DIRECTO5.89">[67]APU!$U$13669</definedName>
    <definedName name="DIRECTO5.90">[67]APU!$U$13730</definedName>
    <definedName name="DIRECTO5.91">[67]APU!$U$13791</definedName>
    <definedName name="DIRECTO5.92">[67]APU!$U$13852</definedName>
    <definedName name="DIRECTO5.93">[67]APU!$U$13913</definedName>
    <definedName name="DIRECTO5.94">[67]APU!$U$13974</definedName>
    <definedName name="DIRECTO5.95">[67]APU!$U$13059</definedName>
    <definedName name="DIRECTO5.96">[67]APU!$U$13120</definedName>
    <definedName name="DIRECTO5.97">[67]APU!$U$13181</definedName>
    <definedName name="DIRECTO5.98">[67]APU!$U$13242</definedName>
    <definedName name="DIRECTO5.99">[67]APU!$U$13303</definedName>
    <definedName name="DIRECTO50">[67]APU!$U$3121</definedName>
    <definedName name="DIRECTO51">[67]APU!$U$3182</definedName>
    <definedName name="DIRECTO52">[67]APU!$U$3243</definedName>
    <definedName name="DIRECTO53">[67]APU!$U$3304</definedName>
    <definedName name="DIRECTO54">[67]APU!$U$3365</definedName>
    <definedName name="DIRECTO55">[67]APU!$U$3426</definedName>
    <definedName name="DIRECTO56">[67]APU!$U$3487</definedName>
    <definedName name="DIRECTO57">[67]APU!$U$3548</definedName>
    <definedName name="DIRECTO58">[67]APU!$U$3609</definedName>
    <definedName name="DIRECTO59">[67]APU!$U$3670</definedName>
    <definedName name="DIRECTO6">[67]APU!$U$437</definedName>
    <definedName name="DIRECTO60">[67]APU!$U$3731</definedName>
    <definedName name="DIRECTO61">[67]APU!$U$3792</definedName>
    <definedName name="DIRECTO62">[67]APU!$U$3853</definedName>
    <definedName name="DIRECTO63">[67]APU!$U$3914</definedName>
    <definedName name="DIRECTO64">[67]APU!$U$3975</definedName>
    <definedName name="DIRECTO65">[67]APU!$U$4036</definedName>
    <definedName name="DIRECTO66">[67]APU!$U$4097</definedName>
    <definedName name="DIRECTO67">[67]APU!$U$4158</definedName>
    <definedName name="DIRECTO68">[67]APU!$U$4219</definedName>
    <definedName name="DIRECTO69">[67]APU!$U$4280</definedName>
    <definedName name="DIRECTO7">[67]APU!$U$498</definedName>
    <definedName name="DIRECTO7.12">[67]APU!$U$8305</definedName>
    <definedName name="DIRECTO7.13">[67]APU!$U$8366</definedName>
    <definedName name="DIRECTO7.14">[67]APU!$U$8427</definedName>
    <definedName name="DIRECTO7.15">[67]APU!$U$8488</definedName>
    <definedName name="DIRECTO7.16">[67]APU!$U$8606</definedName>
    <definedName name="DIRECTO7.17">[67]APU!$U$11290</definedName>
    <definedName name="DIRECTO7.18">[67]APU!$U$11351</definedName>
    <definedName name="DIRECTO7.19">[67]APU!$U$11412</definedName>
    <definedName name="DIRECTO7.20">[67]APU!$U$11473</definedName>
    <definedName name="DIRECTO7.21">[67]APU!$U$11534</definedName>
    <definedName name="DIRECTO7.22">[67]APU!$U$11717</definedName>
    <definedName name="DIRECTO7.23">[67]APU!$U$11778</definedName>
    <definedName name="DIRECTO7.24">[67]APU!$U$14645</definedName>
    <definedName name="DIRECTO7.25">[67]APU!$U$15255</definedName>
    <definedName name="DIRECTO7.26">[67]APU!$U$15316</definedName>
    <definedName name="DIRECTO7.27">[67]APU!$U$15377</definedName>
    <definedName name="DIRECTO7.28">[67]APU!$U$15438</definedName>
    <definedName name="DIRECTO7.29">[67]APU!$U$15499</definedName>
    <definedName name="DIRECTO7.30">[67]APU!$U$15560</definedName>
    <definedName name="DIRECTO7.31">[67]APU!$U$15621</definedName>
    <definedName name="DIRECTO7.32">[67]APU!$U$15682</definedName>
    <definedName name="DIRECTO7.33">[67]APU!$U$15743</definedName>
    <definedName name="DIRECTO7.34">[67]APU!$U$15804</definedName>
    <definedName name="DIRECTO7.35">[67]APU!$U$15865</definedName>
    <definedName name="DIRECTO7.36">[67]APU!$U$17085</definedName>
    <definedName name="DIRECTO7.37">[67]APU!$U$17268</definedName>
    <definedName name="DIRECTO7.38">[67]APU!$U$17207</definedName>
    <definedName name="DIRECTO7.39">[67]APU!$U$17390</definedName>
    <definedName name="DIRECTO7.40">[67]APU!$U$17451</definedName>
    <definedName name="DIRECTO7.41">[67]APU!$U$17512</definedName>
    <definedName name="DIRECTO7.42">[67]APU!$U$17146</definedName>
    <definedName name="DIRECTO7.43">[67]APU!$U$17573</definedName>
    <definedName name="DIRECTO7.44">[67]APU!$U$17329</definedName>
    <definedName name="DIRECTO70">[67]APU!$U$4341</definedName>
    <definedName name="DIRECTO71">[67]APU!$U$4402</definedName>
    <definedName name="DIRECTO72">[67]APU!$U$4463</definedName>
    <definedName name="DIRECTO73">[67]APU!$U$4524</definedName>
    <definedName name="DIRECTO74">[67]APU!$U$4585</definedName>
    <definedName name="DIRECTO75">[67]APU!$U$4646</definedName>
    <definedName name="DIRECTO76">[67]APU!$U$4707</definedName>
    <definedName name="DIRECTO77">[67]APU!$U$4768</definedName>
    <definedName name="DIRECTO78">[67]APU!$U$4829</definedName>
    <definedName name="DIRECTO79">[67]APU!$U$4890</definedName>
    <definedName name="DIRECTO8">[67]APU!$U$559</definedName>
    <definedName name="DIRECTO80">[67]APU!$U$4951</definedName>
    <definedName name="DIRECTO81">[67]APU!$U$5012</definedName>
    <definedName name="DIRECTO82">[67]APU!$U$5073</definedName>
    <definedName name="DIRECTO83">[67]APU!$U$5134</definedName>
    <definedName name="DIRECTO84">[67]APU!$U$5195</definedName>
    <definedName name="DIRECTO85">[67]APU!$U$5256</definedName>
    <definedName name="DIRECTO86">[67]APU!$U$5317</definedName>
    <definedName name="DIRECTO87">[67]APU!$U$5378</definedName>
    <definedName name="DIRECTO88">[67]APU!$U$5439</definedName>
    <definedName name="DIRECTO89">[67]APU!$U$5500</definedName>
    <definedName name="DIRECTO9">[67]APU!$U$620</definedName>
    <definedName name="DIRECTO9.1">[67]APU!$U$16597</definedName>
    <definedName name="DIRECTO9.2">[67]APU!$U$16658</definedName>
    <definedName name="DIRECTO9.3">[67]APU!$U$16719</definedName>
    <definedName name="DIRECTO9.4">[67]APU!$U$16780</definedName>
    <definedName name="DIRECTO9.5">[67]APU!$U$16841</definedName>
    <definedName name="DIRECTO90">[67]APU!$U$5561</definedName>
    <definedName name="DIRECTO91">[67]APU!$U$5622</definedName>
    <definedName name="DIRECTO92">[67]APU!$U$5683</definedName>
    <definedName name="DIRECTO93">[67]APU!$U$5744</definedName>
    <definedName name="DIRECTO94">[67]APU!$U$5805</definedName>
    <definedName name="DIRECTO95">[67]APU!$U$5866</definedName>
    <definedName name="DIRECTO96">[67]APU!$U$5927</definedName>
    <definedName name="DIRECTO97">[67]APU!$U$5988</definedName>
    <definedName name="DIRECTO98">[67]APU!$U$6049</definedName>
    <definedName name="DIRECTO99">[67]APU!$U$6110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[68]CÁLCULOS!$H$34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[65]Cronograma!#REF!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[69]EMPRESA!$I$25</definedName>
    <definedName name="DsctoPension">[69]EMPRESA!$I$23</definedName>
    <definedName name="DsctoSalud">[69]EMPRESA!$I$24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'[70]Info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[71]Equipo!$A$7:$A$65536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">[72]INSTRUCTIVO!$I$51:$I$62</definedName>
    <definedName name="estado2">[72]INSTRUCTIVO!$P$44:$P$48</definedName>
    <definedName name="Estados">#REF!</definedName>
    <definedName name="Estimate_Factor">1</definedName>
    <definedName name="ESTRAE">'[3]7422CW00'!#REF!</definedName>
    <definedName name="ESTRU">[73]Estructura!$C$7:$E$2570</definedName>
    <definedName name="ESTRUCTURA" hidden="1">{#N/A,#N/A,TRUE,"INGENIERIA";#N/A,#N/A,TRUE,"COMPRAS";#N/A,#N/A,TRUE,"DIRECCION";#N/A,#N/A,TRUE,"RESUMEN"}</definedName>
    <definedName name="ESTRUCTURAS">[74]Hoja3!$B$7:$B$15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'[75]Análisis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'[76]Itemes Renovación'!#REF!</definedName>
    <definedName name="FareWellStmnt" localSheetId="0">[51]!FareWellStmnt</definedName>
    <definedName name="FareWellStmnt" localSheetId="1">[51]!FareWellStmnt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[77]Tablas!$B$1:$B$65536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'[78]7422CW00'!#REF!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[51]!FinePrint</definedName>
    <definedName name="FinePrint" localSheetId="1">[51]!FinePrint</definedName>
    <definedName name="FinePrint">[51]!FinePrint</definedName>
    <definedName name="FM">1.18</definedName>
    <definedName name="fnic">[56]Hoja1!$C$13</definedName>
    <definedName name="FO">1.32</definedName>
    <definedName name="FORDESCR">'[3]7422CW00'!#REF!</definedName>
    <definedName name="FORM_C3">[79]Hoja1!$A$33:$N$51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'[78]7422CW00'!#REF!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[56]Hoja1!$F$6</definedName>
    <definedName name="grupo4">[56]Hoja1!$F$7</definedName>
    <definedName name="grupo5">[56]Hoja1!$F$10</definedName>
    <definedName name="grupo6">[56]Hoja1!$F$11</definedName>
    <definedName name="grupo7">[56]Hoja1!$F$12</definedName>
    <definedName name="grupo8">[56]Hoja1!$F$13</definedName>
    <definedName name="grupo9">[56]Hoja1!$F$14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[80]BASE!$C$4:$H$255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427.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[56]Datos!$D$8</definedName>
    <definedName name="hen">[56]Datos!$D$9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[56]Datos!$D$7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[56]Hoja1!$C$17</definedName>
    <definedName name="icbf">[56]Hoja1!$C$15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'[81]1'!$N$41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[82]TABLAS!$A$1:$A$65536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U">[83]INSUMOS!$A$1:$E$65536</definedName>
    <definedName name="Insumos_auxiliares">[84]Insumos!#REF!</definedName>
    <definedName name="Insumos_basicos">#REF!</definedName>
    <definedName name="Int">#REF!</definedName>
    <definedName name="InTap">[20]Interc.tapones!$E$1:$E$65536</definedName>
    <definedName name="INTER">[74]Hoja3!$F$7:$F$9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'[20]Interc.válv.'!$E$1:$E$65536</definedName>
    <definedName name="INV_11">'[85]PR 1'!$A$2:$N$655</definedName>
    <definedName name="INV_Payments" localSheetId="0">[51]!INV_Payments</definedName>
    <definedName name="INV_Payments" localSheetId="1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[56]Hoja1!$C$19</definedName>
    <definedName name="isscs">[56]Hoja1!$C$21</definedName>
    <definedName name="isseps">[56]Hoja1!$C$20</definedName>
    <definedName name="ITEM">[80]BASE!$C$4:$H$255</definedName>
    <definedName name="ITEM1">#REF!</definedName>
    <definedName name="ITEM15">#REF!</definedName>
    <definedName name="ITEM2">#REF!</definedName>
    <definedName name="ITEM2.10">[67]APU!$E$14843</definedName>
    <definedName name="ITEM2.11">[67]APU!$E$14904</definedName>
    <definedName name="ITEM2.12">[67]APU!$E$14965</definedName>
    <definedName name="item210.3">#REF!</definedName>
    <definedName name="item230.1">#REF!</definedName>
    <definedName name="ITEM3">#REF!</definedName>
    <definedName name="ITEM3.15">[67]APU!$E$8621</definedName>
    <definedName name="ITEM3.16">[67]APU!$E$8682</definedName>
    <definedName name="ITEM3.17">[67]APU!$E$8743</definedName>
    <definedName name="ITEM3.18">[67]APU!$E$8804</definedName>
    <definedName name="ITEM3.19">[67]APU!$E$8865</definedName>
    <definedName name="ITEM3.20">[67]APU!$E$8926</definedName>
    <definedName name="ITEM3.21">[67]APU!$E$11915</definedName>
    <definedName name="ITEM3.22">[67]APU!$E$14477</definedName>
    <definedName name="ITEM3.23">[67]APU!$E$15087</definedName>
    <definedName name="item310">#REF!</definedName>
    <definedName name="item320.2">#REF!</definedName>
    <definedName name="item330.1">#REF!</definedName>
    <definedName name="ITEM4.20">[67]APU!$E$9170</definedName>
    <definedName name="ITEM4.21">[67]APU!$E$9231</definedName>
    <definedName name="ITEM4.22">[67]APU!$E$9292</definedName>
    <definedName name="ITEM4.23">[67]APU!$E$9353</definedName>
    <definedName name="ITEM4.24">[67]APU!$E$9414</definedName>
    <definedName name="ITEM4.25">[67]APU!$E$9475</definedName>
    <definedName name="ITEM4.26">[67]APU!$E$9536</definedName>
    <definedName name="ITEM4.27">[67]APU!$E$9597</definedName>
    <definedName name="ITEM4.28">[67]APU!$E$9658</definedName>
    <definedName name="ITEM4.29">[67]APU!$E$9719</definedName>
    <definedName name="ITEM4.30">[67]APU!$E$9780</definedName>
    <definedName name="ITEM4.31">[67]APU!$E$9841</definedName>
    <definedName name="ITEM4.32">[67]APU!$E$9902</definedName>
    <definedName name="ITEM4.33">[67]APU!$E$9963</definedName>
    <definedName name="ITEM4.34">[67]APU!$E$10024</definedName>
    <definedName name="ITEM4.35">[67]APU!$E$11549</definedName>
    <definedName name="ITEM4.36">[67]APU!$E$11610</definedName>
    <definedName name="ITEM4.37">[67]APU!$E$15941</definedName>
    <definedName name="ITEM4.38">[67]APU!$E$15148</definedName>
    <definedName name="ITEM4.39">[67]APU!$E$14233</definedName>
    <definedName name="ITEM4.40">[67]APU!$E$14294</definedName>
    <definedName name="ITEM4.41">[67]APU!$E$14355</definedName>
    <definedName name="ITEM4.42">[67]APU!$E$14416</definedName>
    <definedName name="ITEM4.43">[67]APU!$E$14538</definedName>
    <definedName name="ITEM4.44">[67]APU!$E$16002</definedName>
    <definedName name="ITEM4.45">[67]APU!$E$16063</definedName>
    <definedName name="ITEM4.46">[67]APU!$E$14660</definedName>
    <definedName name="item420">#REF!</definedName>
    <definedName name="item450.2P">#REF!</definedName>
    <definedName name="ITEM5.100">[67]APU!$E$12403</definedName>
    <definedName name="ITEM5.101">[67]APU!$E$12464</definedName>
    <definedName name="ITEM5.104">[67]APU!$E$12525</definedName>
    <definedName name="ITEM5.105">[67]APU!$E$12586</definedName>
    <definedName name="ITEM5.106">[67]APU!$E$12647</definedName>
    <definedName name="ITEM5.107">[67]APU!$E$12708</definedName>
    <definedName name="ITEM5.108">[67]APU!$E$12769</definedName>
    <definedName name="ITEM5.109">[67]APU!$E$12830</definedName>
    <definedName name="ITEM5.111">[67]APU!$E$12891</definedName>
    <definedName name="ITEM5.112">[67]APU!$E$12952</definedName>
    <definedName name="ITEM5.113">[67]APU!$E$14721</definedName>
    <definedName name="ITEM5.114">[67]APU!$E$14782</definedName>
    <definedName name="ITEM5.115">[67]APU!$E$15026</definedName>
    <definedName name="ITEM5.53">[67]APU!$E$10085</definedName>
    <definedName name="ITEM5.54">[67]APU!$E$10146</definedName>
    <definedName name="ITEM5.55">[67]APU!$E$10207</definedName>
    <definedName name="ITEM5.56">[67]APU!$E$10268</definedName>
    <definedName name="ITEM5.57">[67]APU!$E$10329</definedName>
    <definedName name="ITEM5.58">[67]APU!$E$10390</definedName>
    <definedName name="ITEM5.59">[67]APU!$E$10451</definedName>
    <definedName name="ITEM5.60">[67]APU!$E$10512</definedName>
    <definedName name="ITEM5.61">[67]APU!$E$10573</definedName>
    <definedName name="ITEM5.62">[67]APU!$E$10634</definedName>
    <definedName name="ITEM5.63">[67]APU!$E$10695</definedName>
    <definedName name="ITEM5.64">[67]APU!$E$10756</definedName>
    <definedName name="ITEM5.65">[67]APU!$E$10817</definedName>
    <definedName name="ITEM5.66">[67]APU!$E$10878</definedName>
    <definedName name="ITEM5.67">[67]APU!$E$10939</definedName>
    <definedName name="ITEM5.68">[67]APU!$E$11000</definedName>
    <definedName name="ITEM5.69">[67]APU!$E$11061</definedName>
    <definedName name="ITEM5.70">[67]APU!$E$11122</definedName>
    <definedName name="ITEM5.71">[67]APU!$E$11183</definedName>
    <definedName name="ITEM5.72">[67]APU!$E$11976</definedName>
    <definedName name="ITEM5.73">[67]APU!$E$12037</definedName>
    <definedName name="ITEM5.74">[67]APU!$E$12098</definedName>
    <definedName name="ITEM5.77">[67]APU!$E$12159</definedName>
    <definedName name="ITEM5.78">[67]APU!$E$12281</definedName>
    <definedName name="ITEM5.79">[67]APU!$E$12342</definedName>
    <definedName name="ITEM5.80">[67]APU!$E$12220</definedName>
    <definedName name="ITEM5.82">[67]APU!$E$13989</definedName>
    <definedName name="ITEM5.83">[67]APU!$E$14050</definedName>
    <definedName name="ITEM5.84">[67]APU!$E$13318</definedName>
    <definedName name="ITEM5.85">[67]APU!$E$13379</definedName>
    <definedName name="ITEM5.86">[67]APU!$E$13440</definedName>
    <definedName name="ITEM5.87">[67]APU!$E$13501</definedName>
    <definedName name="ITEM5.88">[67]APU!$E$13562</definedName>
    <definedName name="ITEM5.89">[67]APU!$E$13623</definedName>
    <definedName name="ITEM5.90">[67]APU!$E$13684</definedName>
    <definedName name="ITEM5.91">[67]APU!$E$13745</definedName>
    <definedName name="ITEM5.92">[67]APU!$E$13806</definedName>
    <definedName name="ITEM5.93">[67]APU!$E$13867</definedName>
    <definedName name="ITEM5.94">[67]APU!$E$13928</definedName>
    <definedName name="ITEM5.95">[67]APU!$E$13013</definedName>
    <definedName name="ITEM5.96">[67]APU!$E$13074</definedName>
    <definedName name="ITEM5.97">[67]APU!$E$13135</definedName>
    <definedName name="ITEM5.98">[67]APU!$E$13196</definedName>
    <definedName name="ITEM5.99">[67]APU!$E$13257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[67]APU!$E$7589</definedName>
    <definedName name="ITEM7.10">[67]APU!$E$8138</definedName>
    <definedName name="ITEM7.11">[67]APU!$E$8199</definedName>
    <definedName name="ITEM7.12">[67]APU!$E$8259</definedName>
    <definedName name="ITEM7.13">[67]APU!$E$8320</definedName>
    <definedName name="ITEM7.14">[67]APU!$E$8381</definedName>
    <definedName name="ITEM7.15">[67]APU!$E$8442</definedName>
    <definedName name="ITEM7.16">[67]APU!$E$8560</definedName>
    <definedName name="ITEM7.17">[67]APU!$E$11244</definedName>
    <definedName name="ITEM7.18">[67]APU!$E$11305</definedName>
    <definedName name="ITEM7.19">[67]APU!$E$11366</definedName>
    <definedName name="ITEM7.2">[67]APU!$E$7650</definedName>
    <definedName name="ITEM7.20">[67]APU!$E$11427</definedName>
    <definedName name="ITEM7.21">[67]APU!$E$11488</definedName>
    <definedName name="ITEM7.22">[67]APU!$E$11671</definedName>
    <definedName name="ITEM7.23">[67]APU!$E$11732</definedName>
    <definedName name="ITEM7.24">[67]APU!$E$14599</definedName>
    <definedName name="ITEM7.25">[67]APU!$E$15209</definedName>
    <definedName name="ITEM7.26">[67]APU!$E$15270</definedName>
    <definedName name="ITEM7.27">[67]APU!$E$15331</definedName>
    <definedName name="ITEM7.28">[67]APU!$E$15392</definedName>
    <definedName name="ITEM7.29">[67]APU!$E$15453</definedName>
    <definedName name="ITEM7.3">[67]APU!$E$7711</definedName>
    <definedName name="ITEM7.30">[67]APU!$E$15514</definedName>
    <definedName name="ITEM7.31">[67]APU!$E$15575</definedName>
    <definedName name="ITEM7.32">[67]APU!$E$15636</definedName>
    <definedName name="ITEM7.33">[67]APU!$E$15697</definedName>
    <definedName name="ITEM7.34">[67]APU!$E$15758</definedName>
    <definedName name="ITEM7.35">[67]APU!$E$15819</definedName>
    <definedName name="ITEM7.4">[67]APU!$E$7772</definedName>
    <definedName name="ITEM7.5">[67]APU!$E$7833</definedName>
    <definedName name="ITEM7.6">[67]APU!$E$7894</definedName>
    <definedName name="ITEM7.7">[67]APU!$E$7955</definedName>
    <definedName name="ITEM7.8">[67]APU!$E$8016</definedName>
    <definedName name="ITEM7.9">[67]APU!$E$8077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[86]LISTADO!#REF!</definedName>
    <definedName name="LICITACION">#REF!</definedName>
    <definedName name="LINEA">[87]CONT_ADI!#REF!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[88]TOTALES!$D$7:$D$654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[89]tub!$C$1:$J$39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 localSheetId="1">[27]!absc</definedName>
    <definedName name="LOCA">[27]!absc</definedName>
    <definedName name="LOCA1" localSheetId="0">[39]!absc</definedName>
    <definedName name="LOCA1" localSheetId="1">[39]!absc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'[90]Informe Semanal 1'!#REF!</definedName>
    <definedName name="masor" hidden="1">{"via1",#N/A,TRUE,"general";"via2",#N/A,TRUE,"general";"via3",#N/A,TRUE,"general"}</definedName>
    <definedName name="MAT">#REF!</definedName>
    <definedName name="MATERIAL">'[91]TABLA MATERIALES'!$A$3:$D$654</definedName>
    <definedName name="materiales">[71]materiales!$A$7:$A$1317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'[92]CCP,LEYES,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[26]PRESUPUESTO!$C$13</definedName>
    <definedName name="MesCotiz">'[10]LIQ-NOM'!$H$3</definedName>
    <definedName name="MesCotizacion">'[41]LIQUIDA-NOMINA'!$H$3</definedName>
    <definedName name="MESES">#REF!</definedName>
    <definedName name="MesesMora">'[10]LIQ-NOM'!$I$3</definedName>
    <definedName name="met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[93]Tablas!$AO$6:$AO$7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 localSheetId="1">[51]!Nada</definedName>
    <definedName name="Nada">[51]!Nada</definedName>
    <definedName name="Nafta_2">'[94] ASR+Nafta'!$K$19:$AS$19</definedName>
    <definedName name="Nafta2">'[94] ASR+Nafta'!$K$19:$AS$19</definedName>
    <definedName name="Nafta3">'[94]Todos+Nafta'!$K$19:$AS$19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DATE(YEAR([95]!Loan_Start),MONTH([95]!Loan_Start)+Payment_Number,DAY([95]!Loan_Start))</definedName>
    <definedName name="obras1" localSheetId="1">DATE(YEAR([95]!Loan_Start),MONTH([95]!Loan_Start)+Payment_Number,DAY([95]!Loan_Start))</definedName>
    <definedName name="obras1">DATE(YEAR([95]!Loan_Start),MONTH([95]!Loan_Start)+Payment_Number,DAY([95]!Loan_Start))</definedName>
    <definedName name="obras11" hidden="1">#REF!</definedName>
    <definedName name="obras111" localSheetId="0">DATE(YEAR([96]!Loan_Start),MONTH([96]!Loan_Start)+Payment_Number,DAY([96]!Loan_Start))</definedName>
    <definedName name="obras111" localSheetId="1">DATE(YEAR([96]!Loan_Start),MONTH([96]!Loan_Start)+Payment_Number,DAY([96]!Loan_Start))</definedName>
    <definedName name="obras111">DATE(YEAR([96]!Loan_Start),MONTH([96]!Loan_Start)+Payment_Number,DAY([96]!Loan_Start))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[71]otros!$A$6:$A$1235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[58]Tablas!$A$1:$A$65536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DATE(YEAR([96]!Loan_Start),MONTH([96]!Loan_Start)+Payment_Number,DAY([96]!Loan_Start))</definedName>
    <definedName name="Payment_Date1" localSheetId="1">DATE(YEAR([96]!Loan_Start),MONTH([96]!Loan_Start)+Payment_Number,DAY([96]!Loan_Start))</definedName>
    <definedName name="Payment_Date1">DATE(YEAR([96]!Loan_Start),MONTH([96]!Loan_Start)+Payment_Number,DAY([96]!Loan_Start))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[56]Hoja1!$C$4</definedName>
    <definedName name="phen">[56]Hoja1!$C$5</definedName>
    <definedName name="Pindis">#REF!</definedName>
    <definedName name="pint">'[78]7422CW00'!#REF!</definedName>
    <definedName name="pintura">'[78]7422CW00'!#REF!</definedName>
    <definedName name="pintyura">[97]STRSUMM0!#REF!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'[98]Hoja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[58]Tablas!$C$1:$C$65536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'[90]Informe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[56]Hoja1!$C$3</definedName>
    <definedName name="prnf">[56]Hoja1!$C$6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OVISIONALES" hidden="1">#REF!</definedName>
    <definedName name="PRUEBA" localSheetId="0">[99]!absc</definedName>
    <definedName name="PRUEBA" localSheetId="1">[99]!absc</definedName>
    <definedName name="PRUEBA">[99]!absc</definedName>
    <definedName name="prueba1" localSheetId="0">[99]!absc</definedName>
    <definedName name="prueba1" localSheetId="1">[99]!absc</definedName>
    <definedName name="prueba1">[99]!absc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'[100]ORITO 02 '!$A$12</definedName>
    <definedName name="Pwf_actual">'[100]ORITO 02 '!$E$6</definedName>
    <definedName name="Pwf_i">[47]medelo!$A$66:$A$83</definedName>
    <definedName name="Pwf_min">'[100]ORITO 02 '!$E$8</definedName>
    <definedName name="Pwfd">#REF!</definedName>
    <definedName name="Q">#REF!</definedName>
    <definedName name="Q_actual">'[100]ORITO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'[100]ORITO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'[94] ASR+Nafta'!$E$9:$E$21</definedName>
    <definedName name="Recall_3">'[94]Todos+Nafta'!$E$9:$E$21</definedName>
    <definedName name="Recorder">#REF!</definedName>
    <definedName name="recursos">[101]RECURSOS!$A$8:$A$204</definedName>
    <definedName name="rege" hidden="1">{"TAB1",#N/A,TRUE,"GENERAL";"TAB2",#N/A,TRUE,"GENERAL";"TAB3",#N/A,TRUE,"GENERAL";"TAB4",#N/A,TRUE,"GENERAL";"TAB5",#N/A,TRUE,"GENERAL"}</definedName>
    <definedName name="REGIMEN_CONTRAT">[93]Tablas!$M$6:$M$8</definedName>
    <definedName name="REGIONAL">[93]Tablas!$I$6:$I$10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[102]Ingenieria!#REF!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[56]Datos!$D$12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'[103]Form5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[56]Hoja1!$C$14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[56]Hoja1!$C$12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'[66]ASPECTOS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 (PROPONENT)'!#REF!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(Entidad)'!$I$107</definedName>
    <definedName name="solver_lhs1" localSheetId="1" hidden="1">'PROPUESTA ECONOMICA (PROPONENT)'!$J$108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(Entidad)'!$I$107</definedName>
    <definedName name="solver_opt" localSheetId="1" hidden="1">'PROPUESTA ECONOMICA (PROPONENT)'!$J$108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(Entidad)'!$I$108</definedName>
    <definedName name="solver_rhs1" localSheetId="1" hidden="1">'PROPUESTA ECONOMICA (PROPONENT)'!$J$109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[56]Hoja1!$C$25</definedName>
    <definedName name="ssh">[56]Hoja1!$C$24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'[104]PxQ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[58]Tablas!$H$1:$H$65536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[58]Tablas!$B$1:$B$65536</definedName>
    <definedName name="TABLA">#REF!</definedName>
    <definedName name="tabla1">[105]Hoja3!$B$4:$F$28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[106]TARIFAS!$A$1:$F$52</definedName>
    <definedName name="TarifaSalud">[41]EMPRESA!$F$26</definedName>
    <definedName name="Tasa">#REF!</definedName>
    <definedName name="TASA_DE_CAMBIO">#REF!</definedName>
    <definedName name="Tasa1">'[107]Bases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[93]Tablas!$U$6:$U$15</definedName>
    <definedName name="TipoNeces">[93]Tablas!$Q$6:$Q$8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[56]Datos!$D$14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[108]desmonte!$E$48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[109]Tablas!$B$2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'[92]CCP,LEYES,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'[110]Lista APU'!$A$3:$D$479</definedName>
    <definedName name="UNITARIO">[111]Unitarios!$A$3:$D$13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'[81]1'!$N$42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[112]CONTRATO!$E$9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'[78]7422CW00'!#REF!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[93]Tablas!$A$6:$A$26</definedName>
    <definedName name="VigenciaDolares">#REF!</definedName>
    <definedName name="VigenciaPesos">#REF!</definedName>
    <definedName name="VIGFUTURA">[93]Tablas!$J$6:$J$8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'[113]2004'!#REF!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[114]!absc</definedName>
    <definedName name="xxxxx" localSheetId="1">[114]!absc</definedName>
    <definedName name="xxxxx">[114]!absc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 localSheetId="1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'[115]AISLAMIENTO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0" i="278" l="1"/>
  <c r="G16" i="278"/>
  <c r="I20" i="271"/>
  <c r="I30" i="271"/>
  <c r="I57" i="271"/>
  <c r="I66" i="271"/>
  <c r="G16" i="271" l="1"/>
  <c r="I16" i="271" s="1"/>
  <c r="G60" i="271"/>
  <c r="I80" i="271"/>
  <c r="I67" i="271"/>
  <c r="I75" i="271"/>
  <c r="I42" i="271"/>
  <c r="I41" i="271"/>
  <c r="I35" i="271"/>
  <c r="I15" i="271"/>
  <c r="I73" i="271"/>
  <c r="I29" i="271"/>
  <c r="I28" i="271"/>
  <c r="I86" i="271"/>
  <c r="I26" i="271"/>
  <c r="I55" i="271"/>
  <c r="I84" i="271"/>
  <c r="I22" i="271"/>
  <c r="I25" i="271" l="1"/>
  <c r="I24" i="271"/>
  <c r="I34" i="271" l="1"/>
  <c r="I19" i="271"/>
  <c r="I72" i="271" l="1"/>
  <c r="I71" i="271"/>
  <c r="I74" i="271"/>
  <c r="I31" i="271" l="1"/>
  <c r="I97" i="271"/>
  <c r="I76" i="271"/>
  <c r="I96" i="271"/>
  <c r="I95" i="271"/>
  <c r="I94" i="271"/>
  <c r="I93" i="271"/>
  <c r="I91" i="271"/>
  <c r="I89" i="271"/>
  <c r="I90" i="271"/>
  <c r="I92" i="271"/>
  <c r="I79" i="271"/>
  <c r="I56" i="271"/>
  <c r="I46" i="271"/>
  <c r="I27" i="271"/>
  <c r="I61" i="271"/>
  <c r="I60" i="271"/>
  <c r="I88" i="271" l="1"/>
  <c r="I83" i="271"/>
  <c r="I82" i="271"/>
  <c r="I81" i="271"/>
  <c r="I78" i="271"/>
  <c r="I68" i="271"/>
  <c r="I64" i="271"/>
  <c r="I54" i="271"/>
  <c r="I51" i="271"/>
  <c r="I49" i="271"/>
  <c r="I47" i="271"/>
  <c r="I45" i="271"/>
  <c r="I38" i="271"/>
  <c r="I37" i="271"/>
  <c r="I18" i="271"/>
  <c r="I98" i="271" l="1"/>
  <c r="I109" i="271"/>
  <c r="I99" i="271" l="1"/>
  <c r="I100" i="271"/>
  <c r="I101" i="271" l="1"/>
</calcChain>
</file>

<file path=xl/sharedStrings.xml><?xml version="1.0" encoding="utf-8"?>
<sst xmlns="http://schemas.openxmlformats.org/spreadsheetml/2006/main" count="504" uniqueCount="195">
  <si>
    <t>Formulario 1 - Propuesta económica - Licitación de obra pública de infraestructura social</t>
  </si>
  <si>
    <t>Código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</si>
  <si>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</si>
  <si>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</si>
  <si>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</si>
  <si>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</si>
  <si>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DESCRIPCIÓN</t>
  </si>
  <si>
    <t>UND.</t>
  </si>
  <si>
    <t>CANTIDAD</t>
  </si>
  <si>
    <t>VALOR UNITARIO</t>
  </si>
  <si>
    <t>PRELIMINARES</t>
  </si>
  <si>
    <t xml:space="preserve">PRELIMINARES                                                                                                  </t>
  </si>
  <si>
    <t>1,1,1</t>
  </si>
  <si>
    <t>M2</t>
  </si>
  <si>
    <t>1,1,2</t>
  </si>
  <si>
    <t>Descapote mecanico y retiro m2 (e=0.10M) **</t>
  </si>
  <si>
    <t>Descompactación y arado de base para empradización con motoazada</t>
  </si>
  <si>
    <t xml:space="preserve">DEMOLICIONES                                                                                                  </t>
  </si>
  <si>
    <t xml:space="preserve">     </t>
  </si>
  <si>
    <t>1,2,1</t>
  </si>
  <si>
    <t>Demolicion anden concr e = 0.10 incl. cargue y ret *</t>
  </si>
  <si>
    <t>1,2,2</t>
  </si>
  <si>
    <t>1,2,3</t>
  </si>
  <si>
    <t>ML</t>
  </si>
  <si>
    <t>Demolición Pavimento Asfaltico</t>
  </si>
  <si>
    <t>M3</t>
  </si>
  <si>
    <t>Demolicion placa de contrapiso incl.cargue+retiro</t>
  </si>
  <si>
    <t xml:space="preserve">DESMONTES Y RETIROS , DESTAPES                                                                                         </t>
  </si>
  <si>
    <t>1,3,1</t>
  </si>
  <si>
    <t>UN</t>
  </si>
  <si>
    <t>Desmonte Señal (IDG-S)</t>
  </si>
  <si>
    <t>GRAMA SINT. DESMONTE+RETIRO+DISPOSICION FINAL</t>
  </si>
  <si>
    <t xml:space="preserve">DESMONTES Y REINSTALACIONES                                                                                   </t>
  </si>
  <si>
    <t>1,4,1</t>
  </si>
  <si>
    <t>1,4,2</t>
  </si>
  <si>
    <t>Desmonte  malla proteccion contra impacto</t>
  </si>
  <si>
    <t>1,4,3</t>
  </si>
  <si>
    <t>Malla Eslabonada CAL.10+Angulo11/2"x1/8"+Plat(Sum+Ins) M2</t>
  </si>
  <si>
    <t>1,4,4</t>
  </si>
  <si>
    <t>Desmonte Piso de Caucho (Trasiego+Retiro)</t>
  </si>
  <si>
    <t>m2</t>
  </si>
  <si>
    <t>1,4,5</t>
  </si>
  <si>
    <t>1,4,6</t>
  </si>
  <si>
    <t>Desmonte y Reinstalacion juegos infantil tipo M-3</t>
  </si>
  <si>
    <t>1,4,7</t>
  </si>
  <si>
    <t>1,4,8</t>
  </si>
  <si>
    <t xml:space="preserve">Instalación- Cerramiento Juego Infantil </t>
  </si>
  <si>
    <t>Desmonte y Reinstalación Baranda Pista Patinaje</t>
  </si>
  <si>
    <t>Desmonte Corte y reinstal. adoquin Arcilla 20X10X6CM + arena + B-600(10cm)</t>
  </si>
  <si>
    <t xml:space="preserve">EXCAVACIONES Y RELLENOS   </t>
  </si>
  <si>
    <t xml:space="preserve">EXCAVACIONES CON RETIRO                                                                                       </t>
  </si>
  <si>
    <t>2,1,1</t>
  </si>
  <si>
    <t>2,1,2</t>
  </si>
  <si>
    <t xml:space="preserve">Excavación Mecanica  (Cargue+Transp+Disp final) </t>
  </si>
  <si>
    <t>Excavación Zanja h=1 M  Material Compactado</t>
  </si>
  <si>
    <t>2,2,1</t>
  </si>
  <si>
    <t xml:space="preserve">RELLENOS                                                                                                      </t>
  </si>
  <si>
    <t xml:space="preserve">Relleno compactado  Base granular tipo IDRD </t>
  </si>
  <si>
    <t>Relleno Recebo Subbase granular (Compact-rana)</t>
  </si>
  <si>
    <t>ESTRUCTURA</t>
  </si>
  <si>
    <t xml:space="preserve">COLUMNAS, VIGAS, PLACAS Y SUPER-ESTRUCTURA                                                                    </t>
  </si>
  <si>
    <t>3,1,1</t>
  </si>
  <si>
    <t>3,1,2</t>
  </si>
  <si>
    <t>Viga 0.2*0.4  cerram  IDRD 17.5 Mpa reforzado **</t>
  </si>
  <si>
    <t>Dados en concreto 3000 psi 20 X 20 X 40 cms</t>
  </si>
  <si>
    <t>REDES HIDRAULICAS</t>
  </si>
  <si>
    <t xml:space="preserve">REDES Y CONDUCCIÓN                                                                                            </t>
  </si>
  <si>
    <t>4,1,1</t>
  </si>
  <si>
    <t>Caja Inspección (0.60x0.60m) Hprom=0.74m (Inc.Exca</t>
  </si>
  <si>
    <t>4,1,2</t>
  </si>
  <si>
    <t>CAJA INSPECCION 100x100x100 + Excavación</t>
  </si>
  <si>
    <t>4,1,3</t>
  </si>
  <si>
    <t>Tuberia drenaje d=100mm exca y relleno recebo (ml)</t>
  </si>
  <si>
    <t xml:space="preserve">CAÑUELAS Y CANALES                                                                                            </t>
  </si>
  <si>
    <t>4,2,1</t>
  </si>
  <si>
    <t>CunetaPrefabricTrape(0.30+0.10)h=0.10m(SueloMedio)</t>
  </si>
  <si>
    <t xml:space="preserve">FILTROS                                                                                             </t>
  </si>
  <si>
    <t>4,3,1</t>
  </si>
  <si>
    <t>Filtro frances30*30 Excav+geoNT-1600+tubo 100mm **</t>
  </si>
  <si>
    <t>PISOS Y ENCHAPES</t>
  </si>
  <si>
    <t xml:space="preserve">PISOS                                                                                                         </t>
  </si>
  <si>
    <t>5,1,1</t>
  </si>
  <si>
    <t>Corte dilataciones en concreto Con Pulidora   **</t>
  </si>
  <si>
    <t>5,1,2</t>
  </si>
  <si>
    <t>5,1,3</t>
  </si>
  <si>
    <t>5,1,4</t>
  </si>
  <si>
    <t xml:space="preserve">Pavimento asfaltico </t>
  </si>
  <si>
    <t>Piso Caucho recicl 5cm (EPDM 1cm+SBR 4cm sum+inst)</t>
  </si>
  <si>
    <t xml:space="preserve">PatinodromoGranito+concret e=0.10 4.3-1 bland geoP </t>
  </si>
  <si>
    <t>PINTURA</t>
  </si>
  <si>
    <t xml:space="preserve">PINTURA EXTERIORES                                                                                            </t>
  </si>
  <si>
    <t>6,1,1</t>
  </si>
  <si>
    <t>6,1,2</t>
  </si>
  <si>
    <t>Demarcacion pintura trafico multiple a=0.1 **</t>
  </si>
  <si>
    <t>Demarcacion pintura trafico futbol sobre prado</t>
  </si>
  <si>
    <t>JGO</t>
  </si>
  <si>
    <t>EXTERIORES-ESPACIO PUBLICO</t>
  </si>
  <si>
    <t xml:space="preserve">EMPRADIZACIÓN Y ARBORIZACIÓN                                                                                  </t>
  </si>
  <si>
    <t>7,1,1</t>
  </si>
  <si>
    <t>Empradizacion sencilla cespedon pasto kikuyo + Tierra</t>
  </si>
  <si>
    <t xml:space="preserve">CONFINAMIENTOS                                                                                                </t>
  </si>
  <si>
    <t>7,2,1</t>
  </si>
  <si>
    <t>Bordillo prefabricadoA-80(0.35x0.2x0.80m)ZV-conAtr</t>
  </si>
  <si>
    <t>7,2,2</t>
  </si>
  <si>
    <t>7,2,3</t>
  </si>
  <si>
    <t>Desmonte e instalac Bordillo prefabricado A-80 ** ml</t>
  </si>
  <si>
    <t>Geotextil   T-2400 Suministro e instalacion CDRC</t>
  </si>
  <si>
    <t>MOBILIARIO</t>
  </si>
  <si>
    <t>CANCHAS</t>
  </si>
  <si>
    <t>8,1,1</t>
  </si>
  <si>
    <t>12017</t>
  </si>
  <si>
    <t xml:space="preserve">CanchaAsfalto e=0.05 R-IDRD 4.3-B medio+Geotextil </t>
  </si>
  <si>
    <t>8,1,2</t>
  </si>
  <si>
    <t>Grama Sint MONOFIL.60MM-FIFAPRinc arena+caucho+ins</t>
  </si>
  <si>
    <t>8,1,3</t>
  </si>
  <si>
    <t>Empradiz. zonas canchas(Humus+tierra+arena+pasto)</t>
  </si>
  <si>
    <t>8,1,4</t>
  </si>
  <si>
    <t>12059</t>
  </si>
  <si>
    <t>Nivelación asfalto cancha (realce usando recebo)**</t>
  </si>
  <si>
    <t>8,1,5</t>
  </si>
  <si>
    <t>8,1,6</t>
  </si>
  <si>
    <t>Porteria Estructura Marco Futbol(DESM+SUM+INST) JG</t>
  </si>
  <si>
    <t>Recubrimiento Sintetico Acrilico campos deportivos</t>
  </si>
  <si>
    <t>MOBILIARIO URBANO</t>
  </si>
  <si>
    <t>8,2,1</t>
  </si>
  <si>
    <t>Banca prefab M-31 sinEspald sumin e instala Z.V.**</t>
  </si>
  <si>
    <t>8,2,2</t>
  </si>
  <si>
    <t>Banca prefab M-31 sinEspald sumin+instala Z.dura**</t>
  </si>
  <si>
    <t>8,2,3</t>
  </si>
  <si>
    <t>8,2,4</t>
  </si>
  <si>
    <t>8,2,5</t>
  </si>
  <si>
    <t>8,2,6</t>
  </si>
  <si>
    <t>8,2,7</t>
  </si>
  <si>
    <t xml:space="preserve">Baranda Patinodromo+Viga Conc.(Tub. Galvanizada) </t>
  </si>
  <si>
    <t>Canecas acero inoxidable  (sum + inst)</t>
  </si>
  <si>
    <t>Cerramiento contra impacto IDRD h= 5 **</t>
  </si>
  <si>
    <t>Plataforma cuadrada juego infantil(desm+sum+inst)</t>
  </si>
  <si>
    <t>Malla Futbol Arco Tipo C(Barrio.)Cal.2(Sum+Ins)</t>
  </si>
  <si>
    <t xml:space="preserve">SEÑALIZACIÓN                                                                                                  </t>
  </si>
  <si>
    <t>8,3,1</t>
  </si>
  <si>
    <t>SEÑAL ENTRADA (6X0.80M) 2 CARAS (Sum+Instal)</t>
  </si>
  <si>
    <t xml:space="preserve">MÓDULOS Y JUEGOS  ULTIMA GENERACIÓN                                                                                    </t>
  </si>
  <si>
    <t>8,4,1</t>
  </si>
  <si>
    <t xml:space="preserve">	Modulo pierna prensa horizontal  (sum + inst) guiro</t>
  </si>
  <si>
    <t>8,4,2</t>
  </si>
  <si>
    <t>8,4,3</t>
  </si>
  <si>
    <t>Modulo Multifuncional A-4 Gim aire libre(Sum+Inst)</t>
  </si>
  <si>
    <t>8,4,4</t>
  </si>
  <si>
    <t>MODULO M-3(DESM+SUM+INST)</t>
  </si>
  <si>
    <t>8,4,5</t>
  </si>
  <si>
    <t>8,4,6</t>
  </si>
  <si>
    <t>8,4,7</t>
  </si>
  <si>
    <t>8,4,8</t>
  </si>
  <si>
    <t>8,4,9</t>
  </si>
  <si>
    <t>8,4,10</t>
  </si>
  <si>
    <t>ModuloFlexionesTricepsSencGimn.aire libre(Sum+Inst</t>
  </si>
  <si>
    <t>Modulo M-5 Columpio (DESM+SUM+INST)</t>
  </si>
  <si>
    <t>RODADERO CORTO EN ACERO (SUM + INST)</t>
  </si>
  <si>
    <t>RODADERO CORTO EN ACERO(DESM+SUM+INST)</t>
  </si>
  <si>
    <t>RODADERO LARGO EN ACERO(DESM+SUM+INST)</t>
  </si>
  <si>
    <t>PLATAFORMA CUADRADA JUEGO INFANTIL(DESM+SUM+INST)</t>
  </si>
  <si>
    <t>Modulo Complemento para Baranda M-80(0,80x0,85m)**</t>
  </si>
  <si>
    <t>COSTO DIRECTO OBRAS INICIALES:</t>
  </si>
  <si>
    <t>TOTAL PRESUPUESTO OFICIAL</t>
  </si>
  <si>
    <t>DESCRIPCION</t>
  </si>
  <si>
    <t>PORCENTAJE</t>
  </si>
  <si>
    <t>ADMINISTRACIÓN</t>
  </si>
  <si>
    <t>A=</t>
  </si>
  <si>
    <t>IMPREVISTO</t>
  </si>
  <si>
    <t>I=</t>
  </si>
  <si>
    <t xml:space="preserve">UTILIDAD
</t>
  </si>
  <si>
    <t>U=</t>
  </si>
  <si>
    <t>TOTAL A.I.U</t>
  </si>
  <si>
    <t>A.I.U.=</t>
  </si>
  <si>
    <t>UTILIDAD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</si>
  <si>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</si>
  <si>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</si>
  <si>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t xml:space="preserve">NOTA 3: </t>
    </r>
    <r>
      <rPr>
        <sz val="10"/>
        <rFont val="Arial"/>
        <family val="2"/>
      </rPr>
      <t xml:space="preserve">El A.I.U y su discriminación deben estar en porcentaje (%). </t>
    </r>
  </si>
  <si>
    <t>COSTOS COMPONENTES SOCIAL, AMBIENTAL, SST Y PMT - INCLUYE AIU COMPONENTES</t>
  </si>
  <si>
    <t xml:space="preserve">A.I.U. OBRAS </t>
  </si>
  <si>
    <t>CODIGO IDRD</t>
  </si>
  <si>
    <t>2,2,2</t>
  </si>
  <si>
    <t>VALOR UNITARIO PROPUESTO</t>
  </si>
  <si>
    <t>VALOR UNITARIO INCLUYE A.I.U. PROPUESTO</t>
  </si>
  <si>
    <t xml:space="preserve">VALOR PARCIAL PROPUESTO                         </t>
  </si>
  <si>
    <t xml:space="preserve">VALOR PARCIAL    </t>
  </si>
  <si>
    <t>COSTO DIRECTO OBRAS INICIALES MÁS A.I.U. OBRAS INICIALES (A):</t>
  </si>
  <si>
    <t>OTROS COSTOS INDIRECTOS</t>
  </si>
  <si>
    <t>PORCENTAJE FIJO NO OFERTABLE</t>
  </si>
  <si>
    <t>VALOR</t>
  </si>
  <si>
    <t>COSTOS COMPONENTES SOCIAL, AMBIENTAL, SST Y PMT - INCLUYE AIU COMPONENTES (B):</t>
  </si>
  <si>
    <t>VALOR PROPUESTA ECONÓMICA - CON ESTE VALOR SE APLICARÁN LAS FÓRMULAS DE EVALUACIÓN DEL PLIEGO DE CONDICIONES (C) = (A) + (B)  =</t>
  </si>
  <si>
    <t>PORCENTAJE PROPUESTO</t>
  </si>
  <si>
    <t>TOTAL A.I.U PROPUESTO</t>
  </si>
  <si>
    <t>FIRMA DEL PROPONENTE (REPRESENTANTE LEGAL)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</si>
</sst>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_-&quot;$&quot;\ * #,##0.00_-;\-&quot;$&quot;\ * #,##0.00_-;_-&quot;$&quot;\ * &quot;-&quot;_-;_-@_-"/>
    <numFmt numFmtId="199" formatCode="&quot;$&quot;\ #,##0_);\(&quot;$&quot;\ #,##0\)"/>
    <numFmt numFmtId="200" formatCode="0.0"/>
    <numFmt numFmtId="201" formatCode="_ [$€]\ * #,##0.00_ ;_ [$€]\ * \-#,##0.00_ ;_ [$€]\ * &quot;-&quot;??_ ;_ @_ "/>
    <numFmt numFmtId="202" formatCode="_-[$$-240A]\ * #,##0.00_-;\-[$$-240A]\ * #,##0.00_-;_-[$$-240A]\ * &quot;-&quot;??_-;_-@_-"/>
    <numFmt numFmtId="203" formatCode="&quot;$&quot;\ #,##0.00"/>
    <numFmt numFmtId="209" formatCode="_(&quot;$&quot;\ * #,##0_);_(&quot;$&quot;\ * \(#,##0\);_(&quot;$&quot;\ * &quot;-&quot;_);_(@_)"/>
    <numFmt numFmtId="222" formatCode="0.0000000%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</font>
    <font>
      <b/>
      <sz val="12"/>
      <name val="Arial Narrow"/>
      <family val="2"/>
    </font>
    <font>
      <sz val="10"/>
      <name val="Arial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0"/>
      <color indexed="64"/>
      <name val="Arial"/>
      <charset val="1"/>
    </font>
    <font>
      <sz val="10"/>
      <color indexed="6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80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9" fontId="7" fillId="0" borderId="0" applyFont="0" applyFill="0" applyBorder="0" applyAlignment="0" applyProtection="0"/>
    <xf numFmtId="0" fontId="18" fillId="3" borderId="0" applyNumberFormat="0" applyBorder="0" applyAlignment="0" applyProtection="0"/>
    <xf numFmtId="173" fontId="6" fillId="0" borderId="0" applyFont="0" applyFill="0" applyBorder="0" applyAlignment="0" applyProtection="0"/>
    <xf numFmtId="2" fontId="8" fillId="0" borderId="4" applyFont="0" applyBorder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10" fillId="0" borderId="0" applyFont="0" applyFill="0" applyBorder="0" applyAlignment="0" applyProtection="0"/>
    <xf numFmtId="174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3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2" fontId="8" fillId="0" borderId="43">
      <alignment horizontal="right"/>
    </xf>
    <xf numFmtId="182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3" fontId="8" fillId="0" borderId="0"/>
    <xf numFmtId="183" fontId="8" fillId="0" borderId="0"/>
    <xf numFmtId="183" fontId="8" fillId="0" borderId="0"/>
    <xf numFmtId="184" fontId="9" fillId="0" borderId="0"/>
    <xf numFmtId="184" fontId="9" fillId="0" borderId="0"/>
    <xf numFmtId="184" fontId="9" fillId="0" borderId="0"/>
    <xf numFmtId="182" fontId="8" fillId="0" borderId="43">
      <alignment horizontal="right"/>
    </xf>
    <xf numFmtId="185" fontId="6" fillId="0" borderId="0">
      <protection locked="0"/>
    </xf>
    <xf numFmtId="3" fontId="35" fillId="0" borderId="0" applyFont="0" applyFill="0" applyBorder="0" applyAlignment="0" applyProtection="0"/>
    <xf numFmtId="186" fontId="6" fillId="0" borderId="0">
      <protection locked="0"/>
    </xf>
    <xf numFmtId="187" fontId="35" fillId="0" borderId="0" applyFont="0" applyFill="0" applyBorder="0" applyAlignment="0" applyProtection="0"/>
    <xf numFmtId="188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90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1" fontId="6" fillId="0" borderId="0">
      <protection locked="0"/>
    </xf>
    <xf numFmtId="191" fontId="6" fillId="0" borderId="0">
      <protection locked="0"/>
    </xf>
    <xf numFmtId="0" fontId="18" fillId="3" borderId="0" applyNumberFormat="0" applyBorder="0" applyAlignment="0" applyProtection="0"/>
    <xf numFmtId="192" fontId="8" fillId="0" borderId="0">
      <alignment horizontal="right"/>
    </xf>
    <xf numFmtId="192" fontId="8" fillId="0" borderId="0">
      <alignment horizontal="right"/>
    </xf>
    <xf numFmtId="192" fontId="8" fillId="0" borderId="0">
      <alignment horizontal="right"/>
    </xf>
    <xf numFmtId="193" fontId="8" fillId="0" borderId="0" applyFont="0" applyFill="0" applyBorder="0" applyAlignment="0">
      <alignment horizontal="center"/>
    </xf>
    <xf numFmtId="193" fontId="8" fillId="0" borderId="0" applyFont="0" applyFill="0" applyBorder="0" applyAlignment="0">
      <alignment horizontal="center"/>
    </xf>
    <xf numFmtId="2" fontId="8" fillId="0" borderId="4" applyFont="0" applyBorder="0"/>
    <xf numFmtId="169" fontId="10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10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6" fontId="8" fillId="0" borderId="0" applyFont="0" applyFill="0" applyBorder="0" applyAlignment="0">
      <alignment horizontal="center"/>
    </xf>
    <xf numFmtId="196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7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1" fontId="6" fillId="0" borderId="45">
      <protection locked="0"/>
    </xf>
    <xf numFmtId="44" fontId="50" fillId="0" borderId="0" applyFont="0" applyFill="0" applyBorder="0" applyAlignment="0" applyProtection="0"/>
    <xf numFmtId="42" fontId="5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ill="0" applyBorder="0" applyAlignment="0" applyProtection="0"/>
    <xf numFmtId="167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201" fontId="6" fillId="0" borderId="0"/>
    <xf numFmtId="9" fontId="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7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09" fontId="1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41" fillId="0" borderId="0"/>
    <xf numFmtId="0" fontId="6" fillId="0" borderId="0"/>
  </cellStyleXfs>
  <cellXfs count="248">
    <xf numFmtId="0" fontId="0" fillId="0" borderId="0" xfId="0"/>
    <xf numFmtId="0" fontId="31" fillId="0" borderId="0" xfId="88" applyFont="1"/>
    <xf numFmtId="0" fontId="33" fillId="0" borderId="0" xfId="89" applyFont="1"/>
    <xf numFmtId="0" fontId="32" fillId="0" borderId="0" xfId="89" applyFont="1"/>
    <xf numFmtId="0" fontId="34" fillId="0" borderId="0" xfId="88" applyFont="1"/>
    <xf numFmtId="0" fontId="34" fillId="0" borderId="37" xfId="88" applyFont="1" applyBorder="1"/>
    <xf numFmtId="0" fontId="34" fillId="0" borderId="38" xfId="88" applyFont="1" applyBorder="1"/>
    <xf numFmtId="0" fontId="34" fillId="0" borderId="35" xfId="88" applyFont="1" applyBorder="1"/>
    <xf numFmtId="0" fontId="34" fillId="0" borderId="36" xfId="88" applyFont="1" applyBorder="1"/>
    <xf numFmtId="0" fontId="34" fillId="0" borderId="0" xfId="89" applyFont="1"/>
    <xf numFmtId="0" fontId="34" fillId="0" borderId="35" xfId="89" applyFont="1" applyBorder="1"/>
    <xf numFmtId="0" fontId="34" fillId="0" borderId="36" xfId="89" applyFont="1" applyBorder="1"/>
    <xf numFmtId="178" fontId="34" fillId="0" borderId="36" xfId="89" applyNumberFormat="1" applyFont="1" applyBorder="1"/>
    <xf numFmtId="180" fontId="34" fillId="0" borderId="36" xfId="89" applyNumberFormat="1" applyFont="1" applyBorder="1"/>
    <xf numFmtId="0" fontId="34" fillId="25" borderId="0" xfId="88" applyFont="1" applyFill="1"/>
    <xf numFmtId="0" fontId="31" fillId="25" borderId="0" xfId="88" applyFont="1" applyFill="1"/>
    <xf numFmtId="0" fontId="34" fillId="25" borderId="36" xfId="88" applyFont="1" applyFill="1" applyBorder="1"/>
    <xf numFmtId="0" fontId="45" fillId="0" borderId="0" xfId="88" applyFont="1"/>
    <xf numFmtId="49" fontId="47" fillId="0" borderId="0" xfId="130" applyNumberFormat="1" applyFont="1" applyAlignment="1">
      <alignment horizontal="right" vertical="center"/>
    </xf>
    <xf numFmtId="0" fontId="34" fillId="25" borderId="60" xfId="88" applyFont="1" applyFill="1" applyBorder="1"/>
    <xf numFmtId="0" fontId="34" fillId="0" borderId="60" xfId="88" applyFont="1" applyBorder="1"/>
    <xf numFmtId="49" fontId="47" fillId="0" borderId="0" xfId="130" applyNumberFormat="1" applyFont="1" applyAlignment="1">
      <alignment horizontal="right" vertical="center" wrapText="1"/>
    </xf>
    <xf numFmtId="0" fontId="51" fillId="0" borderId="0" xfId="88" applyFont="1"/>
    <xf numFmtId="0" fontId="51" fillId="0" borderId="35" xfId="88" applyFont="1" applyBorder="1"/>
    <xf numFmtId="0" fontId="51" fillId="0" borderId="36" xfId="88" applyFont="1" applyBorder="1"/>
    <xf numFmtId="0" fontId="34" fillId="0" borderId="55" xfId="89" applyFont="1" applyBorder="1"/>
    <xf numFmtId="0" fontId="34" fillId="0" borderId="57" xfId="88" applyFont="1" applyBorder="1"/>
    <xf numFmtId="44" fontId="47" fillId="25" borderId="0" xfId="254" applyFont="1" applyFill="1" applyAlignment="1">
      <alignment horizontal="right" vertical="center"/>
    </xf>
    <xf numFmtId="44" fontId="47" fillId="25" borderId="18" xfId="254" applyFont="1" applyFill="1" applyBorder="1" applyAlignment="1">
      <alignment horizontal="center" vertical="center"/>
    </xf>
    <xf numFmtId="173" fontId="47" fillId="0" borderId="0" xfId="34" applyFont="1" applyAlignment="1">
      <alignment vertical="center"/>
    </xf>
    <xf numFmtId="10" fontId="47" fillId="0" borderId="18" xfId="72" applyNumberFormat="1" applyFont="1" applyBorder="1" applyAlignment="1">
      <alignment vertical="center"/>
    </xf>
    <xf numFmtId="0" fontId="47" fillId="28" borderId="27" xfId="72" applyFont="1" applyFill="1" applyBorder="1" applyAlignment="1">
      <alignment vertical="center"/>
    </xf>
    <xf numFmtId="10" fontId="47" fillId="26" borderId="29" xfId="94" applyNumberFormat="1" applyFont="1" applyFill="1" applyBorder="1" applyAlignment="1">
      <alignment horizontal="center" vertical="center"/>
    </xf>
    <xf numFmtId="0" fontId="47" fillId="28" borderId="28" xfId="72" applyFont="1" applyFill="1" applyBorder="1" applyAlignment="1">
      <alignment vertical="center"/>
    </xf>
    <xf numFmtId="4" fontId="46" fillId="0" borderId="18" xfId="61" applyNumberFormat="1" applyFont="1" applyBorder="1" applyAlignment="1">
      <alignment horizontal="center" vertical="center" wrapText="1"/>
    </xf>
    <xf numFmtId="0" fontId="47" fillId="27" borderId="18" xfId="134" applyFont="1" applyFill="1" applyBorder="1" applyAlignment="1">
      <alignment horizontal="center" vertical="center"/>
    </xf>
    <xf numFmtId="44" fontId="47" fillId="27" borderId="18" xfId="254" applyFont="1" applyFill="1" applyBorder="1" applyAlignment="1">
      <alignment horizontal="center" vertical="center"/>
    </xf>
    <xf numFmtId="4" fontId="46" fillId="27" borderId="18" xfId="61" applyNumberFormat="1" applyFont="1" applyFill="1" applyBorder="1" applyAlignment="1">
      <alignment horizontal="center" vertical="center" wrapText="1"/>
    </xf>
    <xf numFmtId="4" fontId="46" fillId="0" borderId="18" xfId="61" applyNumberFormat="1" applyFont="1" applyFill="1" applyBorder="1" applyAlignment="1">
      <alignment horizontal="center" vertical="center" wrapText="1"/>
    </xf>
    <xf numFmtId="44" fontId="46" fillId="0" borderId="18" xfId="254" applyFont="1" applyFill="1" applyBorder="1" applyAlignment="1">
      <alignment horizontal="center" vertical="center"/>
    </xf>
    <xf numFmtId="44" fontId="46" fillId="25" borderId="18" xfId="254" applyFont="1" applyFill="1" applyBorder="1" applyAlignment="1">
      <alignment horizontal="center" vertical="center"/>
    </xf>
    <xf numFmtId="0" fontId="48" fillId="0" borderId="59" xfId="0" applyFont="1" applyBorder="1" applyAlignment="1">
      <alignment horizontal="center" vertical="center"/>
    </xf>
    <xf numFmtId="49" fontId="47" fillId="0" borderId="0" xfId="130" applyNumberFormat="1" applyFont="1" applyAlignment="1">
      <alignment horizontal="center" vertical="center"/>
    </xf>
    <xf numFmtId="0" fontId="47" fillId="0" borderId="33" xfId="78" applyFont="1" applyBorder="1" applyAlignment="1">
      <alignment horizontal="center" vertical="center"/>
    </xf>
    <xf numFmtId="0" fontId="34" fillId="0" borderId="0" xfId="88" applyFont="1" applyAlignment="1">
      <alignment horizontal="center" vertical="center"/>
    </xf>
    <xf numFmtId="0" fontId="34" fillId="0" borderId="0" xfId="88" applyFont="1" applyAlignment="1">
      <alignment vertical="center"/>
    </xf>
    <xf numFmtId="0" fontId="34" fillId="0" borderId="0" xfId="88" applyFont="1" applyAlignment="1">
      <alignment vertical="center" wrapText="1"/>
    </xf>
    <xf numFmtId="44" fontId="34" fillId="25" borderId="0" xfId="254" applyFont="1" applyFill="1" applyAlignment="1">
      <alignment vertical="center"/>
    </xf>
    <xf numFmtId="173" fontId="34" fillId="0" borderId="0" xfId="34" applyFont="1" applyAlignment="1">
      <alignment vertical="center"/>
    </xf>
    <xf numFmtId="0" fontId="34" fillId="0" borderId="54" xfId="88" applyFont="1" applyBorder="1" applyAlignment="1">
      <alignment horizontal="center" vertical="center"/>
    </xf>
    <xf numFmtId="0" fontId="34" fillId="0" borderId="54" xfId="88" applyFont="1" applyBorder="1" applyAlignment="1">
      <alignment vertical="center"/>
    </xf>
    <xf numFmtId="0" fontId="34" fillId="0" borderId="54" xfId="88" applyFont="1" applyBorder="1" applyAlignment="1">
      <alignment vertical="center" wrapText="1"/>
    </xf>
    <xf numFmtId="44" fontId="34" fillId="25" borderId="54" xfId="254" applyFont="1" applyFill="1" applyBorder="1" applyAlignment="1">
      <alignment vertical="center"/>
    </xf>
    <xf numFmtId="173" fontId="34" fillId="0" borderId="54" xfId="34" applyFont="1" applyBorder="1" applyAlignment="1">
      <alignment vertical="center"/>
    </xf>
    <xf numFmtId="44" fontId="34" fillId="25" borderId="0" xfId="254" applyFont="1" applyFill="1" applyBorder="1" applyAlignment="1">
      <alignment vertical="center"/>
    </xf>
    <xf numFmtId="0" fontId="47" fillId="27" borderId="18" xfId="134" applyFont="1" applyFill="1" applyBorder="1" applyAlignment="1">
      <alignment horizontal="left" vertical="center"/>
    </xf>
    <xf numFmtId="0" fontId="46" fillId="0" borderId="0" xfId="127" applyFont="1" applyAlignment="1">
      <alignment horizontal="center" vertical="center"/>
    </xf>
    <xf numFmtId="0" fontId="46" fillId="0" borderId="0" xfId="127" applyFont="1" applyAlignment="1">
      <alignment vertical="center" wrapText="1"/>
    </xf>
    <xf numFmtId="0" fontId="46" fillId="0" borderId="0" xfId="127" applyFont="1" applyAlignment="1">
      <alignment vertical="center"/>
    </xf>
    <xf numFmtId="2" fontId="46" fillId="0" borderId="0" xfId="127" applyNumberFormat="1" applyFont="1" applyAlignment="1">
      <alignment vertical="center"/>
    </xf>
    <xf numFmtId="44" fontId="46" fillId="25" borderId="0" xfId="254" applyFont="1" applyFill="1" applyAlignment="1">
      <alignment vertical="center"/>
    </xf>
    <xf numFmtId="0" fontId="34" fillId="0" borderId="56" xfId="88" applyFont="1" applyBorder="1" applyAlignment="1">
      <alignment horizontal="center" vertical="center"/>
    </xf>
    <xf numFmtId="0" fontId="34" fillId="0" borderId="56" xfId="88" applyFont="1" applyBorder="1" applyAlignment="1">
      <alignment vertical="center"/>
    </xf>
    <xf numFmtId="181" fontId="34" fillId="0" borderId="56" xfId="34" applyNumberFormat="1" applyFont="1" applyBorder="1" applyAlignment="1">
      <alignment vertical="center" wrapText="1"/>
    </xf>
    <xf numFmtId="44" fontId="34" fillId="25" borderId="56" xfId="254" applyFont="1" applyFill="1" applyBorder="1" applyAlignment="1">
      <alignment vertical="center"/>
    </xf>
    <xf numFmtId="173" fontId="34" fillId="0" borderId="56" xfId="34" applyFont="1" applyBorder="1" applyAlignment="1">
      <alignment vertical="center"/>
    </xf>
    <xf numFmtId="0" fontId="31" fillId="0" borderId="0" xfId="88" applyFont="1" applyAlignment="1">
      <alignment horizontal="center" vertical="center"/>
    </xf>
    <xf numFmtId="0" fontId="31" fillId="0" borderId="0" xfId="88" applyFont="1" applyAlignment="1">
      <alignment vertical="center"/>
    </xf>
    <xf numFmtId="0" fontId="31" fillId="0" borderId="0" xfId="88" applyFont="1" applyAlignment="1">
      <alignment vertical="center" wrapText="1"/>
    </xf>
    <xf numFmtId="44" fontId="31" fillId="25" borderId="0" xfId="254" applyFont="1" applyFill="1" applyAlignment="1">
      <alignment vertical="center"/>
    </xf>
    <xf numFmtId="173" fontId="31" fillId="0" borderId="0" xfId="34" applyFont="1" applyAlignment="1">
      <alignment vertical="center"/>
    </xf>
    <xf numFmtId="0" fontId="49" fillId="0" borderId="59" xfId="0" applyFont="1" applyBorder="1" applyAlignment="1">
      <alignment horizontal="center" vertical="center"/>
    </xf>
    <xf numFmtId="0" fontId="46" fillId="0" borderId="18" xfId="88" applyFont="1" applyBorder="1" applyAlignment="1">
      <alignment horizontal="center" vertical="center"/>
    </xf>
    <xf numFmtId="0" fontId="46" fillId="27" borderId="18" xfId="88" applyFont="1" applyFill="1" applyBorder="1" applyAlignment="1">
      <alignment horizontal="center" vertical="center"/>
    </xf>
    <xf numFmtId="0" fontId="47" fillId="27" borderId="18" xfId="72" applyFont="1" applyFill="1" applyBorder="1" applyAlignment="1">
      <alignment horizontal="center" vertical="center"/>
    </xf>
    <xf numFmtId="0" fontId="46" fillId="0" borderId="18" xfId="34" applyNumberFormat="1" applyFont="1" applyFill="1" applyBorder="1" applyAlignment="1">
      <alignment horizontal="center" vertical="center"/>
    </xf>
    <xf numFmtId="0" fontId="47" fillId="24" borderId="63" xfId="72" applyFont="1" applyFill="1" applyBorder="1" applyAlignment="1">
      <alignment horizontal="center" vertical="center"/>
    </xf>
    <xf numFmtId="0" fontId="47" fillId="24" borderId="64" xfId="72" applyFont="1" applyFill="1" applyBorder="1" applyAlignment="1">
      <alignment vertical="center"/>
    </xf>
    <xf numFmtId="0" fontId="47" fillId="24" borderId="64" xfId="72" applyFont="1" applyFill="1" applyBorder="1" applyAlignment="1">
      <alignment horizontal="center" vertical="center"/>
    </xf>
    <xf numFmtId="0" fontId="47" fillId="24" borderId="64" xfId="72" applyFont="1" applyFill="1" applyBorder="1" applyAlignment="1">
      <alignment vertical="center" wrapText="1"/>
    </xf>
    <xf numFmtId="173" fontId="47" fillId="24" borderId="65" xfId="34" applyFont="1" applyFill="1" applyBorder="1" applyAlignment="1">
      <alignment vertical="center"/>
    </xf>
    <xf numFmtId="199" fontId="47" fillId="24" borderId="64" xfId="72" applyNumberFormat="1" applyFont="1" applyFill="1" applyBorder="1" applyAlignment="1">
      <alignment vertical="center"/>
    </xf>
    <xf numFmtId="0" fontId="47" fillId="27" borderId="31" xfId="72" applyFont="1" applyFill="1" applyBorder="1" applyAlignment="1">
      <alignment horizontal="center" vertical="center"/>
    </xf>
    <xf numFmtId="0" fontId="47" fillId="27" borderId="28" xfId="72" applyFont="1" applyFill="1" applyBorder="1" applyAlignment="1">
      <alignment vertical="center"/>
    </xf>
    <xf numFmtId="0" fontId="47" fillId="27" borderId="28" xfId="72" applyFont="1" applyFill="1" applyBorder="1" applyAlignment="1">
      <alignment horizontal="center" vertical="center"/>
    </xf>
    <xf numFmtId="0" fontId="47" fillId="27" borderId="28" xfId="134" applyFont="1" applyFill="1" applyBorder="1" applyAlignment="1">
      <alignment horizontal="left" vertical="center"/>
    </xf>
    <xf numFmtId="0" fontId="47" fillId="27" borderId="28" xfId="134" applyFont="1" applyFill="1" applyBorder="1" applyAlignment="1">
      <alignment horizontal="center" vertical="center"/>
    </xf>
    <xf numFmtId="44" fontId="47" fillId="27" borderId="28" xfId="254" applyFont="1" applyFill="1" applyBorder="1" applyAlignment="1">
      <alignment horizontal="center" vertical="center"/>
    </xf>
    <xf numFmtId="0" fontId="47" fillId="27" borderId="32" xfId="72" applyFont="1" applyFill="1" applyBorder="1" applyAlignment="1">
      <alignment horizontal="center" vertical="center"/>
    </xf>
    <xf numFmtId="200" fontId="47" fillId="27" borderId="32" xfId="72" applyNumberFormat="1" applyFont="1" applyFill="1" applyBorder="1" applyAlignment="1">
      <alignment horizontal="center" vertical="center"/>
    </xf>
    <xf numFmtId="0" fontId="46" fillId="27" borderId="28" xfId="88" applyFont="1" applyFill="1" applyBorder="1" applyAlignment="1">
      <alignment horizontal="center" vertical="center"/>
    </xf>
    <xf numFmtId="198" fontId="46" fillId="27" borderId="28" xfId="255" applyNumberFormat="1" applyFont="1" applyFill="1" applyBorder="1" applyAlignment="1">
      <alignment vertical="center" wrapText="1"/>
    </xf>
    <xf numFmtId="4" fontId="46" fillId="27" borderId="28" xfId="61" applyNumberFormat="1" applyFont="1" applyFill="1" applyBorder="1" applyAlignment="1">
      <alignment horizontal="center" vertical="center" wrapText="1"/>
    </xf>
    <xf numFmtId="173" fontId="47" fillId="27" borderId="34" xfId="34" applyFont="1" applyFill="1" applyBorder="1" applyAlignment="1">
      <alignment vertical="center"/>
    </xf>
    <xf numFmtId="0" fontId="47" fillId="24" borderId="53" xfId="72" applyFont="1" applyFill="1" applyBorder="1" applyAlignment="1">
      <alignment horizontal="center" vertical="center"/>
    </xf>
    <xf numFmtId="0" fontId="47" fillId="24" borderId="61" xfId="72" applyFont="1" applyFill="1" applyBorder="1" applyAlignment="1">
      <alignment vertical="center"/>
    </xf>
    <xf numFmtId="0" fontId="47" fillId="24" borderId="61" xfId="72" applyFont="1" applyFill="1" applyBorder="1" applyAlignment="1">
      <alignment horizontal="center" vertical="center"/>
    </xf>
    <xf numFmtId="0" fontId="47" fillId="24" borderId="61" xfId="72" applyFont="1" applyFill="1" applyBorder="1" applyAlignment="1">
      <alignment vertical="center" wrapText="1"/>
    </xf>
    <xf numFmtId="199" fontId="47" fillId="24" borderId="61" xfId="72" applyNumberFormat="1" applyFont="1" applyFill="1" applyBorder="1" applyAlignment="1">
      <alignment vertical="center"/>
    </xf>
    <xf numFmtId="0" fontId="47" fillId="27" borderId="44" xfId="72" applyFont="1" applyFill="1" applyBorder="1" applyAlignment="1">
      <alignment horizontal="center" vertical="center"/>
    </xf>
    <xf numFmtId="0" fontId="47" fillId="27" borderId="24" xfId="72" applyFont="1" applyFill="1" applyBorder="1" applyAlignment="1">
      <alignment horizontal="center" vertical="center"/>
    </xf>
    <xf numFmtId="0" fontId="47" fillId="27" borderId="24" xfId="134" applyFont="1" applyFill="1" applyBorder="1" applyAlignment="1">
      <alignment horizontal="left" vertical="center"/>
    </xf>
    <xf numFmtId="0" fontId="47" fillId="27" borderId="24" xfId="134" applyFont="1" applyFill="1" applyBorder="1" applyAlignment="1">
      <alignment horizontal="center" vertical="center"/>
    </xf>
    <xf numFmtId="44" fontId="47" fillId="27" borderId="24" xfId="254" applyFont="1" applyFill="1" applyBorder="1" applyAlignment="1">
      <alignment horizontal="center" vertical="center"/>
    </xf>
    <xf numFmtId="0" fontId="46" fillId="0" borderId="18" xfId="134" applyFont="1" applyBorder="1" applyAlignment="1">
      <alignment horizontal="left" vertical="center"/>
    </xf>
    <xf numFmtId="0" fontId="46" fillId="0" borderId="18" xfId="134" applyFont="1" applyBorder="1" applyAlignment="1">
      <alignment horizontal="center" vertical="center"/>
    </xf>
    <xf numFmtId="202" fontId="46" fillId="0" borderId="29" xfId="34" applyNumberFormat="1" applyFont="1" applyBorder="1" applyAlignment="1">
      <alignment horizontal="right" vertical="center" wrapText="1"/>
    </xf>
    <xf numFmtId="202" fontId="46" fillId="27" borderId="29" xfId="34" applyNumberFormat="1" applyFont="1" applyFill="1" applyBorder="1" applyAlignment="1">
      <alignment horizontal="right" vertical="center" wrapText="1"/>
    </xf>
    <xf numFmtId="202" fontId="46" fillId="0" borderId="29" xfId="34" applyNumberFormat="1" applyFont="1" applyFill="1" applyBorder="1" applyAlignment="1">
      <alignment horizontal="right" vertical="center" wrapText="1"/>
    </xf>
    <xf numFmtId="202" fontId="47" fillId="24" borderId="65" xfId="34" applyNumberFormat="1" applyFont="1" applyFill="1" applyBorder="1" applyAlignment="1">
      <alignment vertical="center"/>
    </xf>
    <xf numFmtId="202" fontId="46" fillId="27" borderId="34" xfId="34" applyNumberFormat="1" applyFont="1" applyFill="1" applyBorder="1" applyAlignment="1">
      <alignment horizontal="right" vertical="center" wrapText="1"/>
    </xf>
    <xf numFmtId="202" fontId="47" fillId="24" borderId="66" xfId="34" applyNumberFormat="1" applyFont="1" applyFill="1" applyBorder="1" applyAlignment="1">
      <alignment vertical="center"/>
    </xf>
    <xf numFmtId="202" fontId="47" fillId="27" borderId="34" xfId="34" applyNumberFormat="1" applyFont="1" applyFill="1" applyBorder="1" applyAlignment="1">
      <alignment horizontal="right" vertical="center" wrapText="1"/>
    </xf>
    <xf numFmtId="202" fontId="47" fillId="27" borderId="42" xfId="34" applyNumberFormat="1" applyFont="1" applyFill="1" applyBorder="1" applyAlignment="1">
      <alignment horizontal="right" vertical="center" wrapText="1"/>
    </xf>
    <xf numFmtId="202" fontId="47" fillId="27" borderId="29" xfId="34" applyNumberFormat="1" applyFont="1" applyFill="1" applyBorder="1" applyAlignment="1">
      <alignment horizontal="right" vertical="center" wrapText="1"/>
    </xf>
    <xf numFmtId="202" fontId="47" fillId="28" borderId="25" xfId="34" applyNumberFormat="1" applyFont="1" applyFill="1" applyBorder="1" applyAlignment="1">
      <alignment horizontal="right" vertical="center" wrapText="1"/>
    </xf>
    <xf numFmtId="202" fontId="47" fillId="0" borderId="46" xfId="34" applyNumberFormat="1" applyFont="1" applyBorder="1" applyAlignment="1">
      <alignment horizontal="right" vertical="center" wrapText="1"/>
    </xf>
    <xf numFmtId="202" fontId="47" fillId="28" borderId="40" xfId="34" applyNumberFormat="1" applyFont="1" applyFill="1" applyBorder="1" applyAlignment="1">
      <alignment horizontal="right" vertical="center" wrapText="1"/>
    </xf>
    <xf numFmtId="0" fontId="46" fillId="29" borderId="32" xfId="72" applyFont="1" applyFill="1" applyBorder="1" applyAlignment="1">
      <alignment horizontal="center" vertical="center"/>
    </xf>
    <xf numFmtId="0" fontId="46" fillId="0" borderId="43" xfId="88" applyFont="1" applyBorder="1" applyAlignment="1">
      <alignment horizontal="center" vertical="center"/>
    </xf>
    <xf numFmtId="0" fontId="46" fillId="0" borderId="43" xfId="134" applyFont="1" applyBorder="1" applyAlignment="1">
      <alignment horizontal="left" vertical="center"/>
    </xf>
    <xf numFmtId="4" fontId="46" fillId="0" borderId="43" xfId="61" applyNumberFormat="1" applyFont="1" applyBorder="1" applyAlignment="1">
      <alignment horizontal="center" vertical="center" wrapText="1"/>
    </xf>
    <xf numFmtId="203" fontId="56" fillId="0" borderId="0" xfId="254" applyNumberFormat="1" applyFont="1" applyFill="1"/>
    <xf numFmtId="0" fontId="47" fillId="28" borderId="21" xfId="72" applyFont="1" applyFill="1" applyBorder="1" applyAlignment="1">
      <alignment horizontal="right" vertical="center" wrapText="1"/>
    </xf>
    <xf numFmtId="0" fontId="47" fillId="28" borderId="22" xfId="72" applyFont="1" applyFill="1" applyBorder="1" applyAlignment="1">
      <alignment horizontal="right" vertical="center" wrapText="1"/>
    </xf>
    <xf numFmtId="0" fontId="47" fillId="28" borderId="23" xfId="72" applyFont="1" applyFill="1" applyBorder="1" applyAlignment="1">
      <alignment horizontal="right" vertical="center" wrapText="1"/>
    </xf>
    <xf numFmtId="0" fontId="47" fillId="28" borderId="21" xfId="72" applyFont="1" applyFill="1" applyBorder="1" applyAlignment="1">
      <alignment horizontal="right" vertical="center"/>
    </xf>
    <xf numFmtId="0" fontId="47" fillId="28" borderId="22" xfId="72" applyFont="1" applyFill="1" applyBorder="1" applyAlignment="1">
      <alignment horizontal="right" vertical="center"/>
    </xf>
    <xf numFmtId="0" fontId="47" fillId="28" borderId="23" xfId="72" applyFont="1" applyFill="1" applyBorder="1" applyAlignment="1">
      <alignment horizontal="right" vertical="center"/>
    </xf>
    <xf numFmtId="0" fontId="44" fillId="0" borderId="58" xfId="88" applyFont="1" applyBorder="1" applyAlignment="1">
      <alignment horizontal="center" vertical="center" wrapText="1"/>
    </xf>
    <xf numFmtId="0" fontId="47" fillId="0" borderId="0" xfId="129" applyFont="1" applyAlignment="1">
      <alignment horizontal="center" vertical="center"/>
    </xf>
    <xf numFmtId="0" fontId="47" fillId="0" borderId="14" xfId="129" applyFont="1" applyBorder="1" applyAlignment="1">
      <alignment horizontal="center" vertical="center"/>
    </xf>
    <xf numFmtId="0" fontId="46" fillId="27" borderId="44" xfId="88" applyFont="1" applyFill="1" applyBorder="1" applyAlignment="1">
      <alignment horizontal="left" vertical="center" wrapText="1"/>
    </xf>
    <xf numFmtId="0" fontId="46" fillId="27" borderId="24" xfId="88" applyFont="1" applyFill="1" applyBorder="1" applyAlignment="1">
      <alignment horizontal="left" vertical="center" wrapText="1"/>
    </xf>
    <xf numFmtId="0" fontId="46" fillId="27" borderId="42" xfId="88" applyFont="1" applyFill="1" applyBorder="1" applyAlignment="1">
      <alignment horizontal="left" vertical="center" wrapText="1"/>
    </xf>
    <xf numFmtId="0" fontId="46" fillId="27" borderId="32" xfId="88" applyFont="1" applyFill="1" applyBorder="1" applyAlignment="1">
      <alignment horizontal="left" vertical="center" wrapText="1"/>
    </xf>
    <xf numFmtId="0" fontId="46" fillId="27" borderId="18" xfId="88" applyFont="1" applyFill="1" applyBorder="1" applyAlignment="1">
      <alignment horizontal="left" vertical="center" wrapText="1"/>
    </xf>
    <xf numFmtId="0" fontId="46" fillId="27" borderId="29" xfId="88" applyFont="1" applyFill="1" applyBorder="1" applyAlignment="1">
      <alignment horizontal="left" vertical="center" wrapText="1"/>
    </xf>
    <xf numFmtId="0" fontId="46" fillId="26" borderId="21" xfId="88" applyFont="1" applyFill="1" applyBorder="1" applyAlignment="1">
      <alignment horizontal="center" vertical="center" wrapText="1"/>
    </xf>
    <xf numFmtId="0" fontId="46" fillId="26" borderId="22" xfId="88" applyFont="1" applyFill="1" applyBorder="1" applyAlignment="1">
      <alignment horizontal="center" vertical="center" wrapText="1"/>
    </xf>
    <xf numFmtId="0" fontId="46" fillId="26" borderId="46" xfId="88" applyFont="1" applyFill="1" applyBorder="1" applyAlignment="1">
      <alignment horizontal="center" vertical="center" wrapText="1"/>
    </xf>
    <xf numFmtId="0" fontId="47" fillId="24" borderId="13" xfId="72" applyFont="1" applyFill="1" applyBorder="1" applyAlignment="1">
      <alignment horizontal="left" vertical="center"/>
    </xf>
    <xf numFmtId="0" fontId="47" fillId="24" borderId="14" xfId="72" applyFont="1" applyFill="1" applyBorder="1" applyAlignment="1">
      <alignment horizontal="left" vertical="center"/>
    </xf>
    <xf numFmtId="0" fontId="47" fillId="24" borderId="15" xfId="72" applyFont="1" applyFill="1" applyBorder="1" applyAlignment="1">
      <alignment horizontal="left" vertical="center"/>
    </xf>
    <xf numFmtId="0" fontId="47" fillId="25" borderId="31" xfId="72" applyFont="1" applyFill="1" applyBorder="1" applyAlignment="1">
      <alignment horizontal="center" vertical="center" wrapText="1"/>
    </xf>
    <xf numFmtId="0" fontId="47" fillId="25" borderId="62" xfId="72" applyFont="1" applyFill="1" applyBorder="1" applyAlignment="1">
      <alignment horizontal="center" vertical="center" wrapText="1"/>
    </xf>
    <xf numFmtId="0" fontId="47" fillId="25" borderId="28" xfId="72" applyFont="1" applyFill="1" applyBorder="1" applyAlignment="1">
      <alignment horizontal="center" vertical="center" wrapText="1"/>
    </xf>
    <xf numFmtId="0" fontId="47" fillId="25" borderId="51" xfId="72" applyFont="1" applyFill="1" applyBorder="1" applyAlignment="1">
      <alignment horizontal="center" vertical="center" wrapText="1"/>
    </xf>
    <xf numFmtId="44" fontId="47" fillId="25" borderId="28" xfId="254" applyFont="1" applyFill="1" applyBorder="1" applyAlignment="1">
      <alignment horizontal="center" vertical="center" wrapText="1"/>
    </xf>
    <xf numFmtId="44" fontId="47" fillId="25" borderId="51" xfId="254" applyFont="1" applyFill="1" applyBorder="1" applyAlignment="1">
      <alignment horizontal="center" vertical="center" wrapText="1"/>
    </xf>
    <xf numFmtId="173" fontId="47" fillId="25" borderId="34" xfId="34" applyFont="1" applyFill="1" applyBorder="1" applyAlignment="1">
      <alignment horizontal="center" vertical="center" wrapText="1"/>
    </xf>
    <xf numFmtId="173" fontId="47" fillId="25" borderId="50" xfId="34" applyFont="1" applyFill="1" applyBorder="1" applyAlignment="1">
      <alignment horizontal="center" vertical="center" wrapText="1"/>
    </xf>
    <xf numFmtId="0" fontId="47" fillId="28" borderId="33" xfId="72" applyFont="1" applyFill="1" applyBorder="1" applyAlignment="1">
      <alignment horizontal="right" vertical="center"/>
    </xf>
    <xf numFmtId="0" fontId="47" fillId="28" borderId="16" xfId="72" applyFont="1" applyFill="1" applyBorder="1" applyAlignment="1">
      <alignment horizontal="right" vertical="center"/>
    </xf>
    <xf numFmtId="0" fontId="47" fillId="28" borderId="17" xfId="72" applyFont="1" applyFill="1" applyBorder="1" applyAlignment="1">
      <alignment horizontal="right" vertical="center"/>
    </xf>
    <xf numFmtId="0" fontId="46" fillId="25" borderId="20" xfId="129" applyFont="1" applyFill="1" applyBorder="1" applyAlignment="1">
      <alignment horizontal="center" vertical="center" wrapText="1"/>
    </xf>
    <xf numFmtId="0" fontId="46" fillId="25" borderId="40" xfId="129" applyFont="1" applyFill="1" applyBorder="1" applyAlignment="1">
      <alignment horizontal="center" vertical="center" wrapText="1"/>
    </xf>
    <xf numFmtId="0" fontId="43" fillId="0" borderId="32" xfId="129" applyFont="1" applyBorder="1" applyAlignment="1">
      <alignment vertical="center" wrapText="1"/>
    </xf>
    <xf numFmtId="0" fontId="6" fillId="0" borderId="18" xfId="129" applyFont="1" applyBorder="1" applyAlignment="1">
      <alignment vertical="center" wrapText="1"/>
    </xf>
    <xf numFmtId="0" fontId="6" fillId="0" borderId="32" xfId="129" applyFont="1" applyBorder="1" applyAlignment="1">
      <alignment vertical="center" wrapText="1"/>
    </xf>
    <xf numFmtId="0" fontId="47" fillId="28" borderId="26" xfId="72" applyFont="1" applyFill="1" applyBorder="1" applyAlignment="1">
      <alignment horizontal="right" vertical="center"/>
    </xf>
    <xf numFmtId="0" fontId="47" fillId="28" borderId="30" xfId="72" applyFont="1" applyFill="1" applyBorder="1" applyAlignment="1">
      <alignment horizontal="right" vertical="center"/>
    </xf>
    <xf numFmtId="0" fontId="47" fillId="28" borderId="27" xfId="72" applyFont="1" applyFill="1" applyBorder="1" applyAlignment="1">
      <alignment horizontal="right" vertical="center"/>
    </xf>
    <xf numFmtId="0" fontId="47" fillId="26" borderId="18" xfId="129" applyFont="1" applyFill="1" applyBorder="1" applyAlignment="1">
      <alignment horizontal="center" vertical="center" wrapText="1"/>
    </xf>
    <xf numFmtId="0" fontId="47" fillId="26" borderId="18" xfId="129" applyFont="1" applyFill="1" applyBorder="1" applyAlignment="1">
      <alignment horizontal="center" vertical="center"/>
    </xf>
    <xf numFmtId="3" fontId="47" fillId="26" borderId="18" xfId="129" applyNumberFormat="1" applyFont="1" applyFill="1" applyBorder="1" applyAlignment="1">
      <alignment horizontal="center" vertical="center" wrapText="1"/>
    </xf>
    <xf numFmtId="3" fontId="47" fillId="26" borderId="18" xfId="129" applyNumberFormat="1" applyFont="1" applyFill="1" applyBorder="1" applyAlignment="1">
      <alignment horizontal="center" vertical="center"/>
    </xf>
    <xf numFmtId="0" fontId="46" fillId="0" borderId="16" xfId="78" applyFont="1" applyBorder="1" applyAlignment="1">
      <alignment horizontal="center" vertical="center"/>
    </xf>
    <xf numFmtId="0" fontId="46" fillId="0" borderId="25" xfId="78" applyFont="1" applyBorder="1" applyAlignment="1">
      <alignment horizontal="center" vertical="center"/>
    </xf>
    <xf numFmtId="0" fontId="53" fillId="0" borderId="0" xfId="88" applyFont="1" applyFill="1"/>
    <xf numFmtId="0" fontId="31" fillId="0" borderId="0" xfId="88" applyFont="1" applyFill="1"/>
    <xf numFmtId="4" fontId="31" fillId="0" borderId="0" xfId="88" applyNumberFormat="1" applyFont="1" applyFill="1"/>
    <xf numFmtId="0" fontId="34" fillId="0" borderId="0" xfId="88" applyFont="1" applyFill="1"/>
    <xf numFmtId="0" fontId="55" fillId="0" borderId="0" xfId="88" applyFont="1" applyFill="1"/>
    <xf numFmtId="0" fontId="45" fillId="0" borderId="0" xfId="88" applyFont="1" applyFill="1"/>
    <xf numFmtId="202" fontId="53" fillId="0" borderId="0" xfId="88" applyNumberFormat="1" applyFont="1" applyFill="1"/>
    <xf numFmtId="202" fontId="34" fillId="0" borderId="0" xfId="88" applyNumberFormat="1" applyFont="1" applyFill="1"/>
    <xf numFmtId="44" fontId="53" fillId="0" borderId="0" xfId="254" applyFont="1" applyFill="1"/>
    <xf numFmtId="0" fontId="53" fillId="0" borderId="0" xfId="94" applyNumberFormat="1" applyFont="1" applyFill="1"/>
    <xf numFmtId="165" fontId="45" fillId="0" borderId="0" xfId="88" applyNumberFormat="1" applyFont="1" applyFill="1"/>
    <xf numFmtId="10" fontId="45" fillId="0" borderId="0" xfId="94" applyNumberFormat="1" applyFont="1" applyFill="1"/>
    <xf numFmtId="44" fontId="55" fillId="0" borderId="0" xfId="254" applyFont="1" applyFill="1"/>
    <xf numFmtId="222" fontId="45" fillId="0" borderId="0" xfId="94" applyNumberFormat="1" applyFont="1" applyFill="1"/>
    <xf numFmtId="0" fontId="33" fillId="0" borderId="0" xfId="89" applyFont="1" applyFill="1"/>
    <xf numFmtId="44" fontId="56" fillId="0" borderId="0" xfId="89" applyNumberFormat="1" applyFont="1" applyFill="1"/>
    <xf numFmtId="0" fontId="53" fillId="0" borderId="0" xfId="89" applyFont="1" applyFill="1"/>
    <xf numFmtId="0" fontId="32" fillId="0" borderId="0" xfId="89" applyFont="1" applyFill="1"/>
    <xf numFmtId="0" fontId="54" fillId="0" borderId="0" xfId="88" applyFont="1" applyFill="1"/>
    <xf numFmtId="0" fontId="47" fillId="0" borderId="66" xfId="125" applyFont="1" applyBorder="1" applyAlignment="1">
      <alignment horizontal="center" vertical="center" wrapText="1"/>
    </xf>
    <xf numFmtId="0" fontId="47" fillId="0" borderId="39" xfId="125" applyFont="1" applyBorder="1" applyAlignment="1">
      <alignment horizontal="center" vertical="center" wrapText="1"/>
    </xf>
    <xf numFmtId="0" fontId="46" fillId="27" borderId="49" xfId="88" applyFont="1" applyFill="1" applyBorder="1" applyAlignment="1">
      <alignment horizontal="left" vertical="center" wrapText="1"/>
    </xf>
    <xf numFmtId="0" fontId="46" fillId="27" borderId="19" xfId="88" applyFont="1" applyFill="1" applyBorder="1" applyAlignment="1">
      <alignment horizontal="left" vertical="center" wrapText="1"/>
    </xf>
    <xf numFmtId="0" fontId="47" fillId="24" borderId="67" xfId="72" applyFont="1" applyFill="1" applyBorder="1" applyAlignment="1">
      <alignment vertical="center"/>
    </xf>
    <xf numFmtId="0" fontId="47" fillId="27" borderId="41" xfId="72" applyFont="1" applyFill="1" applyBorder="1" applyAlignment="1">
      <alignment vertical="center"/>
    </xf>
    <xf numFmtId="44" fontId="46" fillId="0" borderId="19" xfId="254" applyFont="1" applyFill="1" applyBorder="1" applyAlignment="1">
      <alignment horizontal="center" vertical="center"/>
    </xf>
    <xf numFmtId="44" fontId="47" fillId="27" borderId="19" xfId="254" applyFont="1" applyFill="1" applyBorder="1" applyAlignment="1">
      <alignment horizontal="center" vertical="center"/>
    </xf>
    <xf numFmtId="44" fontId="47" fillId="27" borderId="41" xfId="254" applyFont="1" applyFill="1" applyBorder="1" applyAlignment="1">
      <alignment horizontal="center" vertical="center"/>
    </xf>
    <xf numFmtId="0" fontId="47" fillId="27" borderId="41" xfId="134" applyFont="1" applyFill="1" applyBorder="1" applyAlignment="1">
      <alignment horizontal="left" vertical="center"/>
    </xf>
    <xf numFmtId="0" fontId="47" fillId="24" borderId="52" xfId="72" applyFont="1" applyFill="1" applyBorder="1" applyAlignment="1">
      <alignment vertical="center"/>
    </xf>
    <xf numFmtId="44" fontId="46" fillId="25" borderId="19" xfId="254" applyFont="1" applyFill="1" applyBorder="1" applyAlignment="1">
      <alignment horizontal="center" vertical="center"/>
    </xf>
    <xf numFmtId="44" fontId="47" fillId="27" borderId="49" xfId="254" applyFont="1" applyFill="1" applyBorder="1" applyAlignment="1">
      <alignment horizontal="center" vertical="center"/>
    </xf>
    <xf numFmtId="0" fontId="46" fillId="29" borderId="62" xfId="72" applyFont="1" applyFill="1" applyBorder="1" applyAlignment="1">
      <alignment horizontal="center" vertical="center"/>
    </xf>
    <xf numFmtId="0" fontId="46" fillId="0" borderId="51" xfId="88" applyFont="1" applyBorder="1" applyAlignment="1">
      <alignment horizontal="center" vertical="center"/>
    </xf>
    <xf numFmtId="0" fontId="46" fillId="0" borderId="51" xfId="134" applyFont="1" applyBorder="1" applyAlignment="1">
      <alignment horizontal="left" vertical="center"/>
    </xf>
    <xf numFmtId="0" fontId="46" fillId="0" borderId="51" xfId="134" applyFont="1" applyBorder="1" applyAlignment="1">
      <alignment horizontal="center" vertical="center"/>
    </xf>
    <xf numFmtId="4" fontId="46" fillId="0" borderId="51" xfId="61" applyNumberFormat="1" applyFont="1" applyFill="1" applyBorder="1" applyAlignment="1">
      <alignment horizontal="center" vertical="center" wrapText="1"/>
    </xf>
    <xf numFmtId="44" fontId="46" fillId="0" borderId="51" xfId="254" applyFont="1" applyFill="1" applyBorder="1" applyAlignment="1">
      <alignment horizontal="center" vertical="center"/>
    </xf>
    <xf numFmtId="44" fontId="46" fillId="0" borderId="48" xfId="254" applyFont="1" applyFill="1" applyBorder="1" applyAlignment="1">
      <alignment horizontal="center" vertical="center"/>
    </xf>
    <xf numFmtId="202" fontId="46" fillId="0" borderId="50" xfId="34" applyNumberFormat="1" applyFont="1" applyFill="1" applyBorder="1" applyAlignment="1">
      <alignment horizontal="right" vertical="center" wrapText="1"/>
    </xf>
    <xf numFmtId="0" fontId="47" fillId="0" borderId="0" xfId="72" applyFont="1" applyFill="1" applyBorder="1" applyAlignment="1">
      <alignment horizontal="center" vertical="center"/>
    </xf>
    <xf numFmtId="0" fontId="47" fillId="0" borderId="11" xfId="72" applyFont="1" applyFill="1" applyBorder="1" applyAlignment="1">
      <alignment horizontal="center" vertical="center"/>
    </xf>
    <xf numFmtId="202" fontId="47" fillId="0" borderId="12" xfId="34" applyNumberFormat="1" applyFont="1" applyFill="1" applyBorder="1" applyAlignment="1">
      <alignment horizontal="right" vertical="center" wrapText="1"/>
    </xf>
    <xf numFmtId="0" fontId="47" fillId="30" borderId="63" xfId="72" applyFont="1" applyFill="1" applyBorder="1" applyAlignment="1">
      <alignment horizontal="center" vertical="center"/>
    </xf>
    <xf numFmtId="0" fontId="47" fillId="30" borderId="64" xfId="72" applyFont="1" applyFill="1" applyBorder="1" applyAlignment="1">
      <alignment horizontal="center" vertical="center"/>
    </xf>
    <xf numFmtId="202" fontId="47" fillId="30" borderId="65" xfId="34" applyNumberFormat="1" applyFont="1" applyFill="1" applyBorder="1" applyAlignment="1">
      <alignment horizontal="right" vertical="center" wrapText="1"/>
    </xf>
    <xf numFmtId="0" fontId="6" fillId="0" borderId="62" xfId="129" applyFont="1" applyBorder="1" applyAlignment="1">
      <alignment vertical="center" wrapText="1"/>
    </xf>
    <xf numFmtId="0" fontId="6" fillId="0" borderId="51" xfId="129" applyFont="1" applyBorder="1" applyAlignment="1">
      <alignment vertical="center" wrapText="1"/>
    </xf>
    <xf numFmtId="0" fontId="6" fillId="0" borderId="0" xfId="129" applyFont="1" applyFill="1" applyBorder="1" applyAlignment="1">
      <alignment vertical="center" wrapText="1"/>
    </xf>
    <xf numFmtId="3" fontId="47" fillId="0" borderId="0" xfId="129" applyNumberFormat="1" applyFont="1" applyFill="1" applyBorder="1" applyAlignment="1">
      <alignment horizontal="center" vertical="center"/>
    </xf>
    <xf numFmtId="44" fontId="47" fillId="0" borderId="0" xfId="254" applyFont="1" applyFill="1" applyBorder="1" applyAlignment="1">
      <alignment horizontal="center" vertical="center"/>
    </xf>
    <xf numFmtId="0" fontId="47" fillId="32" borderId="63" xfId="72" applyFont="1" applyFill="1" applyBorder="1" applyAlignment="1">
      <alignment horizontal="center" vertical="center"/>
    </xf>
    <xf numFmtId="0" fontId="47" fillId="32" borderId="64" xfId="72" applyFont="1" applyFill="1" applyBorder="1" applyAlignment="1">
      <alignment horizontal="center" vertical="center"/>
    </xf>
    <xf numFmtId="202" fontId="47" fillId="32" borderId="65" xfId="34" applyNumberFormat="1" applyFont="1" applyFill="1" applyBorder="1" applyAlignment="1">
      <alignment horizontal="right" vertical="center" wrapText="1"/>
    </xf>
    <xf numFmtId="0" fontId="6" fillId="0" borderId="11" xfId="129" applyFont="1" applyFill="1" applyBorder="1" applyAlignment="1">
      <alignment vertical="center" wrapText="1"/>
    </xf>
    <xf numFmtId="10" fontId="47" fillId="0" borderId="12" xfId="94" applyNumberFormat="1" applyFont="1" applyFill="1" applyBorder="1" applyAlignment="1">
      <alignment horizontal="center" vertical="center"/>
    </xf>
    <xf numFmtId="0" fontId="6" fillId="0" borderId="0" xfId="129" applyFont="1" applyBorder="1" applyAlignment="1">
      <alignment vertical="center" wrapText="1"/>
    </xf>
    <xf numFmtId="0" fontId="6" fillId="0" borderId="14" xfId="129" applyFont="1" applyFill="1" applyBorder="1" applyAlignment="1">
      <alignment vertical="center" wrapText="1"/>
    </xf>
    <xf numFmtId="173" fontId="47" fillId="26" borderId="29" xfId="34" applyFont="1" applyFill="1" applyBorder="1" applyAlignment="1">
      <alignment horizontal="center" vertical="center" wrapText="1"/>
    </xf>
    <xf numFmtId="0" fontId="6" fillId="0" borderId="13" xfId="129" applyFont="1" applyBorder="1" applyAlignment="1">
      <alignment vertical="center" wrapText="1"/>
    </xf>
    <xf numFmtId="0" fontId="6" fillId="0" borderId="14" xfId="129" applyFont="1" applyBorder="1" applyAlignment="1">
      <alignment vertical="center" wrapText="1"/>
    </xf>
    <xf numFmtId="0" fontId="43" fillId="0" borderId="14" xfId="129" applyFont="1" applyBorder="1" applyAlignment="1">
      <alignment horizontal="center" vertical="center" wrapText="1"/>
    </xf>
    <xf numFmtId="0" fontId="46" fillId="25" borderId="14" xfId="129" applyFont="1" applyFill="1" applyBorder="1" applyAlignment="1">
      <alignment horizontal="center" vertical="center" wrapText="1"/>
    </xf>
    <xf numFmtId="0" fontId="46" fillId="25" borderId="15" xfId="129" applyFont="1" applyFill="1" applyBorder="1" applyAlignment="1">
      <alignment horizontal="center" vertical="center" wrapText="1"/>
    </xf>
    <xf numFmtId="0" fontId="47" fillId="31" borderId="31" xfId="72" applyFont="1" applyFill="1" applyBorder="1" applyAlignment="1">
      <alignment horizontal="center" vertical="center" wrapText="1"/>
    </xf>
    <xf numFmtId="0" fontId="47" fillId="31" borderId="28" xfId="72" applyFont="1" applyFill="1" applyBorder="1" applyAlignment="1">
      <alignment horizontal="center" vertical="center" wrapText="1"/>
    </xf>
    <xf numFmtId="10" fontId="47" fillId="31" borderId="28" xfId="72" applyNumberFormat="1" applyFont="1" applyFill="1" applyBorder="1" applyAlignment="1">
      <alignment horizontal="center" vertical="center" wrapText="1"/>
    </xf>
    <xf numFmtId="202" fontId="47" fillId="31" borderId="34" xfId="34" applyNumberFormat="1" applyFont="1" applyFill="1" applyBorder="1" applyAlignment="1">
      <alignment horizontal="center" vertical="center" wrapText="1"/>
    </xf>
    <xf numFmtId="0" fontId="47" fillId="31" borderId="68" xfId="72" applyFont="1" applyFill="1" applyBorder="1" applyAlignment="1">
      <alignment horizontal="center" vertical="center" wrapText="1"/>
    </xf>
    <xf numFmtId="0" fontId="47" fillId="31" borderId="47" xfId="72" applyFont="1" applyFill="1" applyBorder="1" applyAlignment="1">
      <alignment horizontal="center" vertical="center" wrapText="1"/>
    </xf>
    <xf numFmtId="10" fontId="47" fillId="31" borderId="47" xfId="72" applyNumberFormat="1" applyFont="1" applyFill="1" applyBorder="1" applyAlignment="1">
      <alignment horizontal="center" vertical="center"/>
    </xf>
    <xf numFmtId="202" fontId="47" fillId="31" borderId="39" xfId="34" applyNumberFormat="1" applyFont="1" applyFill="1" applyBorder="1" applyAlignment="1">
      <alignment horizontal="center" vertical="center" wrapText="1"/>
    </xf>
    <xf numFmtId="0" fontId="46" fillId="25" borderId="27" xfId="129" applyFont="1" applyFill="1" applyBorder="1" applyAlignment="1">
      <alignment horizontal="center" vertical="center" wrapText="1"/>
    </xf>
    <xf numFmtId="0" fontId="6" fillId="0" borderId="19" xfId="129" applyFont="1" applyBorder="1" applyAlignment="1">
      <alignment vertical="center" wrapText="1"/>
    </xf>
    <xf numFmtId="173" fontId="47" fillId="26" borderId="29" xfId="34" applyFont="1" applyFill="1" applyBorder="1" applyAlignment="1">
      <alignment horizontal="center" vertical="center"/>
    </xf>
    <xf numFmtId="0" fontId="43" fillId="0" borderId="11" xfId="129" applyFont="1" applyBorder="1" applyAlignment="1">
      <alignment vertical="center" wrapText="1"/>
    </xf>
    <xf numFmtId="0" fontId="6" fillId="0" borderId="11" xfId="129" applyFont="1" applyBorder="1" applyAlignment="1">
      <alignment vertical="center" wrapText="1"/>
    </xf>
    <xf numFmtId="0" fontId="6" fillId="0" borderId="13" xfId="129" applyFont="1" applyBorder="1" applyAlignment="1">
      <alignment vertical="center" wrapText="1"/>
    </xf>
    <xf numFmtId="0" fontId="6" fillId="0" borderId="14" xfId="129" applyFont="1" applyBorder="1" applyAlignment="1">
      <alignment vertical="center" wrapText="1"/>
    </xf>
  </cellXfs>
  <cellStyles count="280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4" xr:uid="{00000000-0005-0000-0000-00006B000000}"/>
    <cellStyle name="Millares 13" xfId="133" xr:uid="{00000000-0005-0000-0000-00006C000000}"/>
    <cellStyle name="Millares 13 2 5 2" xfId="263" xr:uid="{00000000-0005-0000-0000-00006D000000}"/>
    <cellStyle name="Millares 14" xfId="277" xr:uid="{9C4BFEF7-2B1E-4B7B-9979-1F172D5CB185}"/>
    <cellStyle name="Millares 2" xfId="39" xr:uid="{00000000-0005-0000-0000-00006E000000}"/>
    <cellStyle name="Millares 2 2" xfId="40" xr:uid="{00000000-0005-0000-0000-00006F000000}"/>
    <cellStyle name="Millares 2 3" xfId="41" xr:uid="{00000000-0005-0000-0000-000070000000}"/>
    <cellStyle name="Millares 2 4" xfId="203" xr:uid="{00000000-0005-0000-0000-000071000000}"/>
    <cellStyle name="Millares 2 5" xfId="42" xr:uid="{00000000-0005-0000-0000-000072000000}"/>
    <cellStyle name="Millares 2_APU´S_NO_PREVISTOS (1)" xfId="204" xr:uid="{00000000-0005-0000-0000-000073000000}"/>
    <cellStyle name="Millares 28" xfId="267" xr:uid="{00000000-0005-0000-0000-000074000000}"/>
    <cellStyle name="Millares 3" xfId="43" xr:uid="{00000000-0005-0000-0000-000075000000}"/>
    <cellStyle name="Millares 3 2" xfId="44" xr:uid="{00000000-0005-0000-0000-000076000000}"/>
    <cellStyle name="Millares 3 3" xfId="45" xr:uid="{00000000-0005-0000-0000-000077000000}"/>
    <cellStyle name="Millares 3 4" xfId="46" xr:uid="{00000000-0005-0000-0000-000078000000}"/>
    <cellStyle name="Millares 3 5" xfId="47" xr:uid="{00000000-0005-0000-0000-000079000000}"/>
    <cellStyle name="Millares 4" xfId="48" xr:uid="{00000000-0005-0000-0000-00007A000000}"/>
    <cellStyle name="Millares 4 2" xfId="49" xr:uid="{00000000-0005-0000-0000-00007B000000}"/>
    <cellStyle name="Millares 4 3" xfId="205" xr:uid="{00000000-0005-0000-0000-00007C000000}"/>
    <cellStyle name="Millares 4_APU´S_NO_PREVISTOS (1)" xfId="206" xr:uid="{00000000-0005-0000-0000-00007D000000}"/>
    <cellStyle name="Millares 5" xfId="50" xr:uid="{00000000-0005-0000-0000-00007E000000}"/>
    <cellStyle name="Millares 5 2" xfId="207" xr:uid="{00000000-0005-0000-0000-00007F000000}"/>
    <cellStyle name="Millares 5 3" xfId="262" xr:uid="{00000000-0005-0000-0000-000080000000}"/>
    <cellStyle name="Millares 6" xfId="51" xr:uid="{00000000-0005-0000-0000-000081000000}"/>
    <cellStyle name="Millares 6 2" xfId="52" xr:uid="{00000000-0005-0000-0000-000082000000}"/>
    <cellStyle name="Millares 7" xfId="53" xr:uid="{00000000-0005-0000-0000-000083000000}"/>
    <cellStyle name="Millares 7 2" xfId="54" xr:uid="{00000000-0005-0000-0000-000084000000}"/>
    <cellStyle name="Millares 7 2 2" xfId="55" xr:uid="{00000000-0005-0000-0000-000085000000}"/>
    <cellStyle name="Millares 8" xfId="56" xr:uid="{00000000-0005-0000-0000-000086000000}"/>
    <cellStyle name="Millares 8 2" xfId="57" xr:uid="{00000000-0005-0000-0000-000087000000}"/>
    <cellStyle name="Millares 8 3" xfId="257" xr:uid="{00000000-0005-0000-0000-000088000000}"/>
    <cellStyle name="Millares 9" xfId="58" xr:uid="{00000000-0005-0000-0000-000089000000}"/>
    <cellStyle name="Millares 9 2" xfId="59" xr:uid="{00000000-0005-0000-0000-00008A000000}"/>
    <cellStyle name="MILLONES" xfId="208" xr:uid="{00000000-0005-0000-0000-00008B000000}"/>
    <cellStyle name="MILLONES 2" xfId="209" xr:uid="{00000000-0005-0000-0000-00008C000000}"/>
    <cellStyle name="MILLONES_PRESUPUESTO FASE III ABR-2015 Rev3" xfId="210" xr:uid="{00000000-0005-0000-0000-00008D000000}"/>
    <cellStyle name="Moneda" xfId="254" builtinId="4"/>
    <cellStyle name="Moneda [0]" xfId="255" builtinId="7"/>
    <cellStyle name="Moneda [0] 2" xfId="272" xr:uid="{00000000-0005-0000-0000-000090000000}"/>
    <cellStyle name="Moneda [0] 3" xfId="270" xr:uid="{00000000-0005-0000-0000-000091000000}"/>
    <cellStyle name="Moneda [0] 4" xfId="276" xr:uid="{48D6EE2E-6EBF-4DE4-9D9A-7B847F0A7689}"/>
    <cellStyle name="Moneda 10 2" xfId="60" xr:uid="{00000000-0005-0000-0000-000092000000}"/>
    <cellStyle name="Moneda 15" xfId="268" xr:uid="{00000000-0005-0000-0000-000093000000}"/>
    <cellStyle name="Moneda 2" xfId="61" xr:uid="{00000000-0005-0000-0000-000094000000}"/>
    <cellStyle name="Moneda 2 10" xfId="211" xr:uid="{00000000-0005-0000-0000-000095000000}"/>
    <cellStyle name="Moneda 2 11" xfId="212" xr:uid="{00000000-0005-0000-0000-000096000000}"/>
    <cellStyle name="Moneda 2 12" xfId="213" xr:uid="{00000000-0005-0000-0000-000097000000}"/>
    <cellStyle name="Moneda 2 2" xfId="62" xr:uid="{00000000-0005-0000-0000-000098000000}"/>
    <cellStyle name="Moneda 2 2 2" xfId="63" xr:uid="{00000000-0005-0000-0000-000099000000}"/>
    <cellStyle name="Moneda 2 2 2 2" xfId="64" xr:uid="{00000000-0005-0000-0000-00009A000000}"/>
    <cellStyle name="Moneda 2 2 2 2 2" xfId="128" xr:uid="{00000000-0005-0000-0000-00009B000000}"/>
    <cellStyle name="Moneda 2 2 3" xfId="65" xr:uid="{00000000-0005-0000-0000-00009C000000}"/>
    <cellStyle name="Moneda 2 2 4" xfId="66" xr:uid="{00000000-0005-0000-0000-00009D000000}"/>
    <cellStyle name="Moneda 2 2 5" xfId="67" xr:uid="{00000000-0005-0000-0000-00009E000000}"/>
    <cellStyle name="Moneda 2 2_APU´S_NO_PREVISTOS (1)" xfId="214" xr:uid="{00000000-0005-0000-0000-00009F000000}"/>
    <cellStyle name="Moneda 2 3" xfId="68" xr:uid="{00000000-0005-0000-0000-0000A0000000}"/>
    <cellStyle name="Moneda 2 4" xfId="215" xr:uid="{00000000-0005-0000-0000-0000A1000000}"/>
    <cellStyle name="Moneda 2 5" xfId="216" xr:uid="{00000000-0005-0000-0000-0000A2000000}"/>
    <cellStyle name="Moneda 2 6" xfId="217" xr:uid="{00000000-0005-0000-0000-0000A3000000}"/>
    <cellStyle name="Moneda 2 7" xfId="218" xr:uid="{00000000-0005-0000-0000-0000A4000000}"/>
    <cellStyle name="Moneda 2 8" xfId="219" xr:uid="{00000000-0005-0000-0000-0000A5000000}"/>
    <cellStyle name="Moneda 2 9" xfId="220" xr:uid="{00000000-0005-0000-0000-0000A6000000}"/>
    <cellStyle name="Moneda 2_APU´S_NO_PREVISTOS (1)" xfId="221" xr:uid="{00000000-0005-0000-0000-0000A7000000}"/>
    <cellStyle name="Moneda 3" xfId="69" xr:uid="{00000000-0005-0000-0000-0000A8000000}"/>
    <cellStyle name="Moneda 4" xfId="222" xr:uid="{00000000-0005-0000-0000-0000A9000000}"/>
    <cellStyle name="Moneda 5" xfId="259" xr:uid="{00000000-0005-0000-0000-0000AA000000}"/>
    <cellStyle name="Moneda 6" xfId="275" xr:uid="{ADCDFD45-9157-40D5-A68E-49C72BFA5D80}"/>
    <cellStyle name="Monetario0" xfId="223" xr:uid="{00000000-0005-0000-0000-0000AB000000}"/>
    <cellStyle name="Neutral" xfId="70" builtinId="28" customBuiltin="1"/>
    <cellStyle name="Neutral 2" xfId="71" xr:uid="{00000000-0005-0000-0000-0000AD000000}"/>
    <cellStyle name="Neutral 3" xfId="224" xr:uid="{00000000-0005-0000-0000-0000AE000000}"/>
    <cellStyle name="No. punto" xfId="225" xr:uid="{00000000-0005-0000-0000-0000AF000000}"/>
    <cellStyle name="No. punto 2" xfId="226" xr:uid="{00000000-0005-0000-0000-0000B0000000}"/>
    <cellStyle name="Normal" xfId="0" builtinId="0"/>
    <cellStyle name="Normal 10" xfId="264" xr:uid="{00000000-0005-0000-0000-0000B2000000}"/>
    <cellStyle name="Normal 10 2 2" xfId="266" xr:uid="{00000000-0005-0000-0000-0000B3000000}"/>
    <cellStyle name="Normal 11" xfId="256" xr:uid="{00000000-0005-0000-0000-0000B4000000}"/>
    <cellStyle name="Normal 12" xfId="260" xr:uid="{00000000-0005-0000-0000-0000B5000000}"/>
    <cellStyle name="Normal 13" xfId="273" xr:uid="{FA9D8F85-C4BD-4FDC-9483-7ABD611924B5}"/>
    <cellStyle name="Normal 2" xfId="72" xr:uid="{00000000-0005-0000-0000-0000B6000000}"/>
    <cellStyle name="Normal 2 10" xfId="73" xr:uid="{00000000-0005-0000-0000-0000B7000000}"/>
    <cellStyle name="Normal 2 10 2" xfId="74" xr:uid="{00000000-0005-0000-0000-0000B8000000}"/>
    <cellStyle name="Normal 2 10 2 2" xfId="134" xr:uid="{00000000-0005-0000-0000-0000B9000000}"/>
    <cellStyle name="Normal 2 10 3" xfId="125" xr:uid="{00000000-0005-0000-0000-0000BA000000}"/>
    <cellStyle name="Normal 2 10 4" xfId="278" xr:uid="{CEC64AAA-4ADE-4C2C-A2D7-C3F12E30AD12}"/>
    <cellStyle name="Normal 2 11" xfId="75" xr:uid="{00000000-0005-0000-0000-0000BB000000}"/>
    <cellStyle name="Normal 2 12" xfId="76" xr:uid="{00000000-0005-0000-0000-0000BC000000}"/>
    <cellStyle name="Normal 2 13" xfId="77" xr:uid="{00000000-0005-0000-0000-0000BD000000}"/>
    <cellStyle name="Normal 2 2" xfId="78" xr:uid="{00000000-0005-0000-0000-0000BE000000}"/>
    <cellStyle name="Normal 2 2 2" xfId="227" xr:uid="{00000000-0005-0000-0000-0000BF000000}"/>
    <cellStyle name="Normal 2 2 3" xfId="228" xr:uid="{00000000-0005-0000-0000-0000C0000000}"/>
    <cellStyle name="Normal 2 2 5" xfId="279" xr:uid="{37DEAE86-B886-4984-8F81-A834399F3CCD}"/>
    <cellStyle name="Normal 2 3" xfId="79" xr:uid="{00000000-0005-0000-0000-0000C1000000}"/>
    <cellStyle name="Normal 2 3 2" xfId="229" xr:uid="{00000000-0005-0000-0000-0000C2000000}"/>
    <cellStyle name="Normal 2 4" xfId="80" xr:uid="{00000000-0005-0000-0000-0000C3000000}"/>
    <cellStyle name="Normal 2 5" xfId="81" xr:uid="{00000000-0005-0000-0000-0000C4000000}"/>
    <cellStyle name="Normal 2 6" xfId="82" xr:uid="{00000000-0005-0000-0000-0000C5000000}"/>
    <cellStyle name="Normal 2 7" xfId="83" xr:uid="{00000000-0005-0000-0000-0000C6000000}"/>
    <cellStyle name="Normal 2 8" xfId="84" xr:uid="{00000000-0005-0000-0000-0000C7000000}"/>
    <cellStyle name="Normal 2 9" xfId="85" xr:uid="{00000000-0005-0000-0000-0000C8000000}"/>
    <cellStyle name="Normal 2_APU NO PREVISTOS MTTO" xfId="86" xr:uid="{00000000-0005-0000-0000-0000C9000000}"/>
    <cellStyle name="Normal 29" xfId="87" xr:uid="{00000000-0005-0000-0000-0000CA000000}"/>
    <cellStyle name="Normal 3" xfId="88" xr:uid="{00000000-0005-0000-0000-0000CB000000}"/>
    <cellStyle name="Normal 3 11" xfId="129" xr:uid="{00000000-0005-0000-0000-0000CC000000}"/>
    <cellStyle name="Normal 3 2" xfId="89" xr:uid="{00000000-0005-0000-0000-0000CD000000}"/>
    <cellStyle name="Normal 3 2 2" xfId="127" xr:uid="{00000000-0005-0000-0000-0000CE000000}"/>
    <cellStyle name="Normal 3 3" xfId="230" xr:uid="{00000000-0005-0000-0000-0000CF000000}"/>
    <cellStyle name="Normal 3_APU´S_NO_PREVISTOS (1)" xfId="231" xr:uid="{00000000-0005-0000-0000-0000D0000000}"/>
    <cellStyle name="Normal 4" xfId="90" xr:uid="{00000000-0005-0000-0000-0000D1000000}"/>
    <cellStyle name="Normal 4 2" xfId="91" xr:uid="{00000000-0005-0000-0000-0000D2000000}"/>
    <cellStyle name="Normal 4 2 2" xfId="232" xr:uid="{00000000-0005-0000-0000-0000D3000000}"/>
    <cellStyle name="Normal 5" xfId="132" xr:uid="{00000000-0005-0000-0000-0000D4000000}"/>
    <cellStyle name="Normal 6" xfId="233" xr:uid="{00000000-0005-0000-0000-0000D5000000}"/>
    <cellStyle name="Normal 6 2" xfId="234" xr:uid="{00000000-0005-0000-0000-0000D6000000}"/>
    <cellStyle name="Normal 7" xfId="235" xr:uid="{00000000-0005-0000-0000-0000D7000000}"/>
    <cellStyle name="Normal 8" xfId="236" xr:uid="{00000000-0005-0000-0000-0000D8000000}"/>
    <cellStyle name="Normal 9" xfId="237" xr:uid="{00000000-0005-0000-0000-0000D9000000}"/>
    <cellStyle name="Normal 9 2" xfId="131" xr:uid="{00000000-0005-0000-0000-0000DA000000}"/>
    <cellStyle name="Normal_PTO OFICIAL PREPLIEGO (CORREGIDO) 2" xfId="130" xr:uid="{00000000-0005-0000-0000-0000DC000000}"/>
    <cellStyle name="Notas 2" xfId="92" xr:uid="{00000000-0005-0000-0000-0000DD000000}"/>
    <cellStyle name="Notas 3" xfId="238" xr:uid="{00000000-0005-0000-0000-0000DE000000}"/>
    <cellStyle name="Percent" xfId="239" xr:uid="{00000000-0005-0000-0000-0000DF000000}"/>
    <cellStyle name="Porcentaje" xfId="94" builtinId="5"/>
    <cellStyle name="Porcentaje 2" xfId="240" xr:uid="{00000000-0005-0000-0000-0000E1000000}"/>
    <cellStyle name="Porcentaje 2 2" xfId="261" xr:uid="{00000000-0005-0000-0000-0000E2000000}"/>
    <cellStyle name="Porcentaje 2 4 2" xfId="265" xr:uid="{00000000-0005-0000-0000-0000E3000000}"/>
    <cellStyle name="Porcentaje 2 4 2 2" xfId="271" xr:uid="{00000000-0005-0000-0000-0000E4000000}"/>
    <cellStyle name="Porcentaje 3" xfId="93" xr:uid="{00000000-0005-0000-0000-0000E5000000}"/>
    <cellStyle name="Porcentaje 4" xfId="241" xr:uid="{00000000-0005-0000-0000-0000E6000000}"/>
    <cellStyle name="Porcentaje 5" xfId="242" xr:uid="{00000000-0005-0000-0000-0000E7000000}"/>
    <cellStyle name="Porcentaje 5 2" xfId="243" xr:uid="{00000000-0005-0000-0000-0000E8000000}"/>
    <cellStyle name="Porcentaje 6" xfId="274" xr:uid="{6B2A234C-BA26-42DB-8D74-996F4D645E61}"/>
    <cellStyle name="Porcentaje 7" xfId="269" xr:uid="{00000000-0005-0000-0000-0000E9000000}"/>
    <cellStyle name="Porcentual 2" xfId="95" xr:uid="{00000000-0005-0000-0000-0000EA000000}"/>
    <cellStyle name="Porcentual 2 10" xfId="96" xr:uid="{00000000-0005-0000-0000-0000EB000000}"/>
    <cellStyle name="Porcentual 2 10 2" xfId="97" xr:uid="{00000000-0005-0000-0000-0000EC000000}"/>
    <cellStyle name="Porcentual 2 11" xfId="98" xr:uid="{00000000-0005-0000-0000-0000ED000000}"/>
    <cellStyle name="Porcentual 2 12" xfId="99" xr:uid="{00000000-0005-0000-0000-0000EE000000}"/>
    <cellStyle name="Porcentual 2 2" xfId="100" xr:uid="{00000000-0005-0000-0000-0000EF000000}"/>
    <cellStyle name="Porcentual 2 3" xfId="101" xr:uid="{00000000-0005-0000-0000-0000F0000000}"/>
    <cellStyle name="Porcentual 2 4" xfId="102" xr:uid="{00000000-0005-0000-0000-0000F1000000}"/>
    <cellStyle name="Porcentual 2 5" xfId="103" xr:uid="{00000000-0005-0000-0000-0000F2000000}"/>
    <cellStyle name="Porcentual 2 6" xfId="104" xr:uid="{00000000-0005-0000-0000-0000F3000000}"/>
    <cellStyle name="Porcentual 2 7" xfId="105" xr:uid="{00000000-0005-0000-0000-0000F4000000}"/>
    <cellStyle name="Porcentual 2 8" xfId="106" xr:uid="{00000000-0005-0000-0000-0000F5000000}"/>
    <cellStyle name="Porcentual 2 9" xfId="107" xr:uid="{00000000-0005-0000-0000-0000F6000000}"/>
    <cellStyle name="Porcentual 3" xfId="108" xr:uid="{00000000-0005-0000-0000-0000F7000000}"/>
    <cellStyle name="Porcentual 4" xfId="109" xr:uid="{00000000-0005-0000-0000-0000F8000000}"/>
    <cellStyle name="Porcentual 4 2" xfId="110" xr:uid="{00000000-0005-0000-0000-0000F9000000}"/>
    <cellStyle name="Porcentual 5" xfId="111" xr:uid="{00000000-0005-0000-0000-0000FA000000}"/>
    <cellStyle name="Porcentual 5 2" xfId="244" xr:uid="{00000000-0005-0000-0000-0000FB000000}"/>
    <cellStyle name="Porcentual 6" xfId="112" xr:uid="{00000000-0005-0000-0000-0000FC000000}"/>
    <cellStyle name="Porcentual 6 2" xfId="113" xr:uid="{00000000-0005-0000-0000-0000FD000000}"/>
    <cellStyle name="Porcentual 7" xfId="114" xr:uid="{00000000-0005-0000-0000-0000FE000000}"/>
    <cellStyle name="Porcentual 8" xfId="126" xr:uid="{00000000-0005-0000-0000-0000FF000000}"/>
    <cellStyle name="Porcentual_CALCULO DEL AIU-2012" xfId="258" xr:uid="{00000000-0005-0000-0000-000000010000}"/>
    <cellStyle name="resaltado" xfId="245" xr:uid="{00000000-0005-0000-0000-000001010000}"/>
    <cellStyle name="Salida 2" xfId="115" xr:uid="{00000000-0005-0000-0000-000002010000}"/>
    <cellStyle name="Salida 3" xfId="246" xr:uid="{00000000-0005-0000-0000-000003010000}"/>
    <cellStyle name="Texto de advertencia 2" xfId="116" xr:uid="{00000000-0005-0000-0000-000004010000}"/>
    <cellStyle name="Texto de advertencia 3" xfId="247" xr:uid="{00000000-0005-0000-0000-000005010000}"/>
    <cellStyle name="Texto explicativo 2" xfId="117" xr:uid="{00000000-0005-0000-0000-000006010000}"/>
    <cellStyle name="Texto explicativo 3" xfId="248" xr:uid="{00000000-0005-0000-0000-000007010000}"/>
    <cellStyle name="Título 1 2" xfId="118" xr:uid="{00000000-0005-0000-0000-000008010000}"/>
    <cellStyle name="Título 1 3" xfId="249" xr:uid="{00000000-0005-0000-0000-000009010000}"/>
    <cellStyle name="Título 2 2" xfId="119" xr:uid="{00000000-0005-0000-0000-00000A010000}"/>
    <cellStyle name="Título 2 3" xfId="250" xr:uid="{00000000-0005-0000-0000-00000B010000}"/>
    <cellStyle name="Título 3 2" xfId="120" xr:uid="{00000000-0005-0000-0000-00000C010000}"/>
    <cellStyle name="Título 3 3" xfId="251" xr:uid="{00000000-0005-0000-0000-00000D010000}"/>
    <cellStyle name="Título 4" xfId="121" xr:uid="{00000000-0005-0000-0000-00000E010000}"/>
    <cellStyle name="Título 5" xfId="252" xr:uid="{00000000-0005-0000-0000-00000F010000}"/>
    <cellStyle name="Total" xfId="122" builtinId="25" customBuiltin="1"/>
    <cellStyle name="Total 2" xfId="123" xr:uid="{00000000-0005-0000-0000-000011010000}"/>
    <cellStyle name="Total 3" xfId="253" xr:uid="{00000000-0005-0000-0000-000012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theme" Target="theme/theme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tyles" Target="style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gel%202006\PROCESOS_LIC_PAV_LOC\LICITACION_PPL_4_GRUPOS\PRESUPUESTOS_26_06_06\PRESUP_DEFINITIVOS_4G\PRESUP_PRECIOS_UNIFICADOS_OK\PRESUPUESTO%205-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Cofinanciacion/FICHAS%20Y%20FORMATOS/UNITARIOS%20GENERAL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usurio/Escritorio/Jose%20luis/Domingo%2006-05%20Memory/cca/InformeEjecutivoU-200_ViscoT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onica.chipatecua\Downloads\FOIC02_REPORTE_V_2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quitania/Mis%20documentos/MIKO%20EN%20EJECUCION/NUNCHIA/Cofinanciacion/FICHAS%20Y%20FORMATOS/UNITARIOS%20GENERALE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>
        <row r="83">
          <cell r="O83" t="str">
            <v>Pendiente</v>
          </cell>
        </row>
      </sheetData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Hoja3"/>
      <sheetName val="Hoja2"/>
      <sheetName val="Transportes"/>
      <sheetName val="MYE OBRA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/>
      <sheetData sheetId="1040"/>
      <sheetData sheetId="1041"/>
      <sheetData sheetId="1042"/>
      <sheetData sheetId="1043" refreshError="1"/>
      <sheetData sheetId="1044"/>
      <sheetData sheetId="1045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/>
      <sheetData sheetId="5326" refreshError="1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 refreshError="1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 refreshError="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 refreshError="1"/>
      <sheetData sheetId="5437" refreshError="1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/>
      <sheetData sheetId="5467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FACTOR PRESTACIONAL 2008"/>
      <sheetName val="SALARIO CELADOR 2008"/>
      <sheetName val="TARIFAS DIARIO OFICIAL 2008"/>
      <sheetName val="COSTOS OFICINA"/>
      <sheetName val="COSTOS CAMPAMENTO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\Users\JoseGabriel\Downloads\Ví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ETAPA 50 SMMLV"/>
      <sheetName val="Capacidad M3"/>
      <sheetName val="Contrato"/>
      <sheetName val="SOL"/>
      <sheetName val="Soporte Cantidades"/>
      <sheetName val="FormCan"/>
      <sheetName val="PrecRec"/>
      <sheetName val="SUB APU"/>
      <sheetName val="SUB_AP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/>
      <sheetData sheetId="985"/>
      <sheetData sheetId="986">
        <row r="1">
          <cell r="A1" t="str">
            <v>INSTITUTO NACIONAL DE VIAS</v>
          </cell>
        </row>
      </sheetData>
      <sheetData sheetId="987"/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33">
          <cell r="C33">
            <v>0.77967625899280601</v>
          </cell>
        </row>
      </sheetData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168">
          <cell r="D168">
            <v>0.16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>
        <row r="1">
          <cell r="C1">
            <v>0.2</v>
          </cell>
        </row>
      </sheetData>
      <sheetData sheetId="2757"/>
      <sheetData sheetId="2758"/>
      <sheetData sheetId="2759"/>
      <sheetData sheetId="2760">
        <row r="1">
          <cell r="A1" t="str">
            <v>ITEM</v>
          </cell>
        </row>
      </sheetData>
      <sheetData sheetId="2761">
        <row r="1">
          <cell r="A1" t="str">
            <v>EQUIPO</v>
          </cell>
        </row>
      </sheetData>
      <sheetData sheetId="2762">
        <row r="1">
          <cell r="A1" t="str">
            <v>ADMINISTRACION</v>
          </cell>
        </row>
      </sheetData>
      <sheetData sheetId="2763"/>
      <sheetData sheetId="2764">
        <row r="1">
          <cell r="A1" t="str">
            <v>ITEM</v>
          </cell>
        </row>
      </sheetData>
      <sheetData sheetId="2765">
        <row r="1">
          <cell r="A1" t="str">
            <v>EQUIPO</v>
          </cell>
        </row>
      </sheetData>
      <sheetData sheetId="2766"/>
      <sheetData sheetId="2767"/>
      <sheetData sheetId="2768"/>
      <sheetData sheetId="2769"/>
      <sheetData sheetId="2770">
        <row r="1">
          <cell r="A1" t="str">
            <v>EQUIPO</v>
          </cell>
        </row>
      </sheetData>
      <sheetData sheetId="2771"/>
      <sheetData sheetId="2772"/>
      <sheetData sheetId="2773"/>
      <sheetData sheetId="2774"/>
      <sheetData sheetId="2775"/>
      <sheetData sheetId="2776"/>
      <sheetData sheetId="2777"/>
      <sheetData sheetId="2778">
        <row r="1">
          <cell r="A1" t="str">
            <v>ITEM</v>
          </cell>
        </row>
      </sheetData>
      <sheetData sheetId="2779">
        <row r="1">
          <cell r="A1" t="str">
            <v>EQUIPO</v>
          </cell>
        </row>
      </sheetData>
      <sheetData sheetId="2780">
        <row r="1">
          <cell r="A1" t="str">
            <v>ADMINISTRACION</v>
          </cell>
        </row>
      </sheetData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>
        <row r="1">
          <cell r="A1" t="str">
            <v>ITEM</v>
          </cell>
        </row>
      </sheetData>
      <sheetData sheetId="2818">
        <row r="1">
          <cell r="A1" t="str">
            <v>EQUIPO</v>
          </cell>
        </row>
      </sheetData>
      <sheetData sheetId="2819">
        <row r="1">
          <cell r="A1" t="str">
            <v>ADMINISTRACION</v>
          </cell>
        </row>
      </sheetData>
      <sheetData sheetId="2820" refreshError="1"/>
      <sheetData sheetId="2821" refreshError="1"/>
      <sheetData sheetId="2822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 refreshError="1"/>
      <sheetData sheetId="2850" refreshError="1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 refreshError="1"/>
      <sheetData sheetId="2887" refreshError="1"/>
      <sheetData sheetId="2888" refreshError="1"/>
      <sheetData sheetId="2889" refreshError="1"/>
      <sheetData sheetId="2890"/>
      <sheetData sheetId="2891"/>
      <sheetData sheetId="2892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/>
      <sheetData sheetId="292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/>
      <sheetData sheetId="2934">
        <row r="14">
          <cell r="D14">
            <v>38504</v>
          </cell>
        </row>
      </sheetData>
      <sheetData sheetId="2935" refreshError="1"/>
      <sheetData sheetId="2936" refreshError="1"/>
      <sheetData sheetId="2937">
        <row r="14">
          <cell r="D14">
            <v>38504</v>
          </cell>
        </row>
      </sheetData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 refreshError="1"/>
      <sheetData sheetId="3020" refreshError="1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>
        <row r="1">
          <cell r="A1" t="str">
            <v>INSTITUTO NACIONAL DE VIAS</v>
          </cell>
        </row>
      </sheetData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>
        <row r="1">
          <cell r="A1" t="str">
            <v>INSTITUTO NACIONAL DE VIAS</v>
          </cell>
        </row>
      </sheetData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>
        <row r="1">
          <cell r="A1" t="str">
            <v>INSTITUTO NACIONAL DE VIAS</v>
          </cell>
        </row>
      </sheetData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>
        <row r="1">
          <cell r="A1" t="str">
            <v>INSTITUTO NACIONAL DE VIAS</v>
          </cell>
        </row>
      </sheetData>
      <sheetData sheetId="3071"/>
      <sheetData sheetId="3072"/>
      <sheetData sheetId="3073"/>
      <sheetData sheetId="3074"/>
      <sheetData sheetId="3075"/>
      <sheetData sheetId="3076"/>
      <sheetData sheetId="3077"/>
      <sheetData sheetId="3078">
        <row r="1">
          <cell r="A1" t="str">
            <v>INSTITUTO NACIONAL DE VIAS</v>
          </cell>
        </row>
      </sheetData>
      <sheetData sheetId="3079"/>
      <sheetData sheetId="3080"/>
      <sheetData sheetId="3081"/>
      <sheetData sheetId="3082"/>
      <sheetData sheetId="3083"/>
      <sheetData sheetId="3084"/>
      <sheetData sheetId="3085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>
        <row r="2">
          <cell r="A2" t="str">
            <v>ACTA No</v>
          </cell>
        </row>
      </sheetData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>
        <row r="2">
          <cell r="A2" t="str">
            <v>ACTA No</v>
          </cell>
        </row>
      </sheetData>
      <sheetData sheetId="3133">
        <row r="1">
          <cell r="A1" t="str">
            <v>Name</v>
          </cell>
        </row>
      </sheetData>
      <sheetData sheetId="3134"/>
      <sheetData sheetId="3135"/>
      <sheetData sheetId="3136"/>
      <sheetData sheetId="3137"/>
      <sheetData sheetId="3138"/>
      <sheetData sheetId="3139"/>
      <sheetData sheetId="3140" refreshError="1"/>
      <sheetData sheetId="3141"/>
      <sheetData sheetId="3142">
        <row r="1">
          <cell r="A1" t="str">
            <v>INSTITUTO NACIONAL DE VIAS</v>
          </cell>
        </row>
      </sheetData>
      <sheetData sheetId="3143"/>
      <sheetData sheetId="3144"/>
      <sheetData sheetId="3145"/>
      <sheetData sheetId="3146"/>
      <sheetData sheetId="3147"/>
      <sheetData sheetId="3148"/>
      <sheetData sheetId="3149"/>
      <sheetData sheetId="3150">
        <row r="1">
          <cell r="A1" t="str">
            <v>Name</v>
          </cell>
        </row>
      </sheetData>
      <sheetData sheetId="3151"/>
      <sheetData sheetId="3152"/>
      <sheetData sheetId="3153"/>
      <sheetData sheetId="3154"/>
      <sheetData sheetId="3155"/>
      <sheetData sheetId="3156"/>
      <sheetData sheetId="3157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/>
      <sheetData sheetId="3175" refreshError="1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/>
      <sheetData sheetId="3220" refreshError="1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/>
      <sheetData sheetId="3310" refreshError="1"/>
      <sheetData sheetId="3311" refreshError="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>
        <row r="2">
          <cell r="A2" t="str">
            <v>ACTA No</v>
          </cell>
        </row>
      </sheetData>
      <sheetData sheetId="3338"/>
      <sheetData sheetId="3339"/>
      <sheetData sheetId="3340"/>
      <sheetData sheetId="3341"/>
      <sheetData sheetId="3342"/>
      <sheetData sheetId="3343"/>
      <sheetData sheetId="3344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>
        <row r="3">
          <cell r="A3">
            <v>1</v>
          </cell>
        </row>
      </sheetData>
      <sheetData sheetId="3370"/>
      <sheetData sheetId="3371"/>
      <sheetData sheetId="3372"/>
      <sheetData sheetId="3373"/>
      <sheetData sheetId="3374"/>
      <sheetData sheetId="3375"/>
      <sheetData sheetId="3376">
        <row r="1">
          <cell r="A1" t="str">
            <v>LISTADO DE INSUMOS GENERAL</v>
          </cell>
        </row>
      </sheetData>
      <sheetData sheetId="3377"/>
      <sheetData sheetId="3378"/>
      <sheetData sheetId="3379"/>
      <sheetData sheetId="3380"/>
      <sheetData sheetId="3381"/>
      <sheetData sheetId="3382"/>
      <sheetData sheetId="3383"/>
      <sheetData sheetId="3384" refreshError="1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>
        <row r="2">
          <cell r="A2" t="str">
            <v>ACTA No</v>
          </cell>
        </row>
      </sheetData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>
        <row r="2">
          <cell r="A2" t="str">
            <v>ACTA No</v>
          </cell>
        </row>
      </sheetData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>
        <row r="8">
          <cell r="A8">
            <v>2.1</v>
          </cell>
        </row>
      </sheetData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/>
      <sheetData sheetId="3430" refreshError="1"/>
      <sheetData sheetId="3431" refreshError="1"/>
      <sheetData sheetId="3432" refreshError="1"/>
      <sheetData sheetId="3433">
        <row r="8">
          <cell r="A8">
            <v>3.1</v>
          </cell>
        </row>
      </sheetData>
      <sheetData sheetId="3434">
        <row r="8">
          <cell r="A8">
            <v>2.1</v>
          </cell>
        </row>
      </sheetData>
      <sheetData sheetId="3435">
        <row r="8">
          <cell r="A8">
            <v>3.1</v>
          </cell>
        </row>
      </sheetData>
      <sheetData sheetId="3436"/>
      <sheetData sheetId="3437"/>
      <sheetData sheetId="3438">
        <row r="1">
          <cell r="A1" t="str">
            <v>ITEM</v>
          </cell>
        </row>
      </sheetData>
      <sheetData sheetId="3439">
        <row r="1">
          <cell r="A1" t="str">
            <v>EQUIPO</v>
          </cell>
        </row>
      </sheetData>
      <sheetData sheetId="3440">
        <row r="1">
          <cell r="A1" t="str">
            <v>ADMINISTRACION</v>
          </cell>
        </row>
      </sheetData>
      <sheetData sheetId="3441">
        <row r="3">
          <cell r="A3">
            <v>1</v>
          </cell>
        </row>
      </sheetData>
      <sheetData sheetId="3442"/>
      <sheetData sheetId="3443"/>
      <sheetData sheetId="3444"/>
      <sheetData sheetId="3445"/>
      <sheetData sheetId="3446">
        <row r="1">
          <cell r="A1" t="str">
            <v>LISTADO DE INSUMOS GENERAL</v>
          </cell>
        </row>
      </sheetData>
      <sheetData sheetId="3447"/>
      <sheetData sheetId="3448">
        <row r="1">
          <cell r="A1" t="str">
            <v>LISTADO DE INSUMOS GENERAL</v>
          </cell>
        </row>
      </sheetData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>
        <row r="8">
          <cell r="A8">
            <v>2.1</v>
          </cell>
        </row>
      </sheetData>
      <sheetData sheetId="3463">
        <row r="8">
          <cell r="A8">
            <v>3.1</v>
          </cell>
        </row>
      </sheetData>
      <sheetData sheetId="3464"/>
      <sheetData sheetId="3465"/>
      <sheetData sheetId="3466">
        <row r="1">
          <cell r="A1" t="str">
            <v>ITEM</v>
          </cell>
        </row>
      </sheetData>
      <sheetData sheetId="3467">
        <row r="1">
          <cell r="A1" t="str">
            <v>EQUIPO</v>
          </cell>
        </row>
      </sheetData>
      <sheetData sheetId="3468">
        <row r="1">
          <cell r="A1" t="str">
            <v>ADMINISTRACION</v>
          </cell>
        </row>
      </sheetData>
      <sheetData sheetId="3469">
        <row r="3">
          <cell r="A3">
            <v>1</v>
          </cell>
        </row>
      </sheetData>
      <sheetData sheetId="3470">
        <row r="1">
          <cell r="A1" t="str">
            <v>ITEM</v>
          </cell>
        </row>
      </sheetData>
      <sheetData sheetId="3471">
        <row r="1">
          <cell r="A1" t="str">
            <v>EQUIPO</v>
          </cell>
        </row>
      </sheetData>
      <sheetData sheetId="3472">
        <row r="1">
          <cell r="A1" t="str">
            <v>ADMINISTRACION</v>
          </cell>
        </row>
      </sheetData>
      <sheetData sheetId="3473"/>
      <sheetData sheetId="3474"/>
      <sheetData sheetId="3475">
        <row r="3">
          <cell r="A3">
            <v>1</v>
          </cell>
        </row>
      </sheetData>
      <sheetData sheetId="3476">
        <row r="1">
          <cell r="A1" t="str">
            <v>LISTADO DE INSUMOS GENERAL</v>
          </cell>
        </row>
      </sheetData>
      <sheetData sheetId="3477"/>
      <sheetData sheetId="3478">
        <row r="1">
          <cell r="A1" t="str">
            <v>ITEM</v>
          </cell>
        </row>
      </sheetData>
      <sheetData sheetId="3479">
        <row r="1">
          <cell r="A1" t="str">
            <v>EQUIPO</v>
          </cell>
        </row>
      </sheetData>
      <sheetData sheetId="3480">
        <row r="1">
          <cell r="A1" t="str">
            <v>ADMINISTRACION</v>
          </cell>
        </row>
      </sheetData>
      <sheetData sheetId="3481"/>
      <sheetData sheetId="3482">
        <row r="1">
          <cell r="A1" t="str">
            <v>LISTADO DE INSUMOS GENERAL</v>
          </cell>
        </row>
      </sheetData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 refreshError="1"/>
      <sheetData sheetId="3494"/>
      <sheetData sheetId="3495"/>
      <sheetData sheetId="3496">
        <row r="8">
          <cell r="A8">
            <v>2.1</v>
          </cell>
        </row>
      </sheetData>
      <sheetData sheetId="3497">
        <row r="8">
          <cell r="A8">
            <v>3.1</v>
          </cell>
        </row>
      </sheetData>
      <sheetData sheetId="3498">
        <row r="1">
          <cell r="A1" t="str">
            <v>ITEM</v>
          </cell>
        </row>
      </sheetData>
      <sheetData sheetId="3499">
        <row r="1">
          <cell r="A1" t="str">
            <v>EQUIPO</v>
          </cell>
        </row>
      </sheetData>
      <sheetData sheetId="3500">
        <row r="1">
          <cell r="A1" t="str">
            <v>ADMINISTRACION</v>
          </cell>
        </row>
      </sheetData>
      <sheetData sheetId="3501"/>
      <sheetData sheetId="3502"/>
      <sheetData sheetId="3503">
        <row r="3">
          <cell r="A3">
            <v>1</v>
          </cell>
        </row>
      </sheetData>
      <sheetData sheetId="3504"/>
      <sheetData sheetId="3505"/>
      <sheetData sheetId="3506">
        <row r="1">
          <cell r="A1" t="str">
            <v>ITEM</v>
          </cell>
        </row>
      </sheetData>
      <sheetData sheetId="3507">
        <row r="1">
          <cell r="A1" t="str">
            <v>EQUIPO</v>
          </cell>
        </row>
      </sheetData>
      <sheetData sheetId="3508">
        <row r="1">
          <cell r="A1" t="str">
            <v>ADMINISTRACION</v>
          </cell>
        </row>
      </sheetData>
      <sheetData sheetId="3509"/>
      <sheetData sheetId="3510">
        <row r="1">
          <cell r="A1" t="str">
            <v>LISTADO DE INSUMOS GENERAL</v>
          </cell>
        </row>
      </sheetData>
      <sheetData sheetId="3511">
        <row r="1">
          <cell r="A1" t="str">
            <v>EQUIPO</v>
          </cell>
        </row>
      </sheetData>
      <sheetData sheetId="3512">
        <row r="1">
          <cell r="A1" t="str">
            <v>ADMINISTRACION</v>
          </cell>
        </row>
      </sheetData>
      <sheetData sheetId="3513"/>
      <sheetData sheetId="3514"/>
      <sheetData sheetId="3515"/>
      <sheetData sheetId="3516"/>
      <sheetData sheetId="3517">
        <row r="1">
          <cell r="C1">
            <v>0.2</v>
          </cell>
        </row>
      </sheetData>
      <sheetData sheetId="3518"/>
      <sheetData sheetId="3519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/>
      <sheetData sheetId="3569" refreshError="1"/>
      <sheetData sheetId="3570" refreshError="1"/>
      <sheetData sheetId="3571" refreshError="1"/>
      <sheetData sheetId="3572"/>
      <sheetData sheetId="3573" refreshError="1"/>
      <sheetData sheetId="3574"/>
      <sheetData sheetId="3575"/>
      <sheetData sheetId="3576"/>
      <sheetData sheetId="3577"/>
      <sheetData sheetId="3578"/>
      <sheetData sheetId="3579"/>
      <sheetData sheetId="3580"/>
      <sheetData sheetId="3581">
        <row r="1">
          <cell r="A1" t="str">
            <v>ITEM</v>
          </cell>
        </row>
      </sheetData>
      <sheetData sheetId="3582">
        <row r="1">
          <cell r="A1" t="str">
            <v>EQUIPO</v>
          </cell>
        </row>
      </sheetData>
      <sheetData sheetId="3583">
        <row r="1">
          <cell r="A1" t="str">
            <v>ADMINISTRACION</v>
          </cell>
        </row>
      </sheetData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 refreshError="1"/>
      <sheetData sheetId="3599" refreshError="1"/>
      <sheetData sheetId="3600"/>
      <sheetData sheetId="3601" refreshError="1"/>
      <sheetData sheetId="3602" refreshError="1"/>
      <sheetData sheetId="3603" refreshError="1"/>
      <sheetData sheetId="3604"/>
      <sheetData sheetId="3605" refreshError="1"/>
      <sheetData sheetId="3606" refreshError="1"/>
      <sheetData sheetId="3607"/>
      <sheetData sheetId="3608"/>
      <sheetData sheetId="3609">
        <row r="1">
          <cell r="A1" t="str">
            <v>ITEM</v>
          </cell>
        </row>
      </sheetData>
      <sheetData sheetId="3610">
        <row r="1">
          <cell r="A1" t="str">
            <v>ADMINISTRACION</v>
          </cell>
        </row>
      </sheetData>
      <sheetData sheetId="3611"/>
      <sheetData sheetId="3612"/>
      <sheetData sheetId="3613"/>
      <sheetData sheetId="3614"/>
      <sheetData sheetId="3615">
        <row r="1">
          <cell r="A1" t="str">
            <v>ITEM</v>
          </cell>
        </row>
      </sheetData>
      <sheetData sheetId="3616">
        <row r="1">
          <cell r="A1" t="str">
            <v>EQUIPO</v>
          </cell>
        </row>
      </sheetData>
      <sheetData sheetId="3617">
        <row r="1">
          <cell r="A1" t="str">
            <v>ADMINISTRACION</v>
          </cell>
        </row>
      </sheetData>
      <sheetData sheetId="3618"/>
      <sheetData sheetId="3619">
        <row r="1">
          <cell r="A1" t="str">
            <v>ITEM</v>
          </cell>
        </row>
      </sheetData>
      <sheetData sheetId="3620">
        <row r="1">
          <cell r="A1" t="str">
            <v>EQUIPO</v>
          </cell>
        </row>
      </sheetData>
      <sheetData sheetId="3621">
        <row r="1">
          <cell r="A1" t="str">
            <v>ADMINISTRACION</v>
          </cell>
        </row>
      </sheetData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>
        <row r="1">
          <cell r="A1" t="str">
            <v>ITEM</v>
          </cell>
        </row>
      </sheetData>
      <sheetData sheetId="3644">
        <row r="1">
          <cell r="A1" t="str">
            <v>EQUIPO</v>
          </cell>
        </row>
      </sheetData>
      <sheetData sheetId="3645">
        <row r="1">
          <cell r="A1" t="str">
            <v>ADMINISTRACION</v>
          </cell>
        </row>
      </sheetData>
      <sheetData sheetId="3646"/>
      <sheetData sheetId="3647">
        <row r="1">
          <cell r="A1" t="str">
            <v>ITEM</v>
          </cell>
        </row>
      </sheetData>
      <sheetData sheetId="3648">
        <row r="1">
          <cell r="A1" t="str">
            <v>EQUIPO</v>
          </cell>
        </row>
      </sheetData>
      <sheetData sheetId="3649">
        <row r="1">
          <cell r="A1" t="str">
            <v>ADMINISTRACION</v>
          </cell>
        </row>
      </sheetData>
      <sheetData sheetId="3650"/>
      <sheetData sheetId="3651"/>
      <sheetData sheetId="3652"/>
      <sheetData sheetId="3653"/>
      <sheetData sheetId="3654">
        <row r="1">
          <cell r="A1" t="str">
            <v>ITEM</v>
          </cell>
        </row>
      </sheetData>
      <sheetData sheetId="3655">
        <row r="1">
          <cell r="A1" t="str">
            <v>EQUIPO</v>
          </cell>
        </row>
      </sheetData>
      <sheetData sheetId="3656">
        <row r="1">
          <cell r="A1" t="str">
            <v>ADMINISTRACION</v>
          </cell>
        </row>
      </sheetData>
      <sheetData sheetId="3657"/>
      <sheetData sheetId="3658"/>
      <sheetData sheetId="3659">
        <row r="1">
          <cell r="A1" t="str">
            <v>ITEM</v>
          </cell>
        </row>
      </sheetData>
      <sheetData sheetId="3660">
        <row r="1">
          <cell r="A1" t="str">
            <v>EQUIPO</v>
          </cell>
        </row>
      </sheetData>
      <sheetData sheetId="3661">
        <row r="1">
          <cell r="A1" t="str">
            <v>ADMINISTRACION</v>
          </cell>
        </row>
      </sheetData>
      <sheetData sheetId="3662"/>
      <sheetData sheetId="3663"/>
      <sheetData sheetId="3664"/>
      <sheetData sheetId="3665"/>
      <sheetData sheetId="3666"/>
      <sheetData sheetId="3667">
        <row r="1">
          <cell r="A1" t="str">
            <v>Name</v>
          </cell>
        </row>
      </sheetData>
      <sheetData sheetId="3668"/>
      <sheetData sheetId="3669"/>
      <sheetData sheetId="3670"/>
      <sheetData sheetId="3671"/>
      <sheetData sheetId="3672"/>
      <sheetData sheetId="3673"/>
      <sheetData sheetId="3674"/>
      <sheetData sheetId="3675" refreshError="1"/>
      <sheetData sheetId="3676"/>
      <sheetData sheetId="3677"/>
      <sheetData sheetId="3678"/>
      <sheetData sheetId="3679"/>
      <sheetData sheetId="3680"/>
      <sheetData sheetId="3681"/>
      <sheetData sheetId="3682" refreshError="1"/>
      <sheetData sheetId="3683" refreshError="1"/>
      <sheetData sheetId="3684">
        <row r="1">
          <cell r="A1" t="str">
            <v>ADMINISTRACION</v>
          </cell>
        </row>
      </sheetData>
      <sheetData sheetId="3685"/>
      <sheetData sheetId="3686"/>
      <sheetData sheetId="3687">
        <row r="1">
          <cell r="A1" t="str">
            <v>ITEM</v>
          </cell>
        </row>
      </sheetData>
      <sheetData sheetId="3688">
        <row r="1">
          <cell r="A1" t="str">
            <v>EQUIPO</v>
          </cell>
        </row>
      </sheetData>
      <sheetData sheetId="3689" refreshError="1"/>
      <sheetData sheetId="3690"/>
      <sheetData sheetId="3691"/>
      <sheetData sheetId="3692"/>
      <sheetData sheetId="3693"/>
      <sheetData sheetId="3694"/>
      <sheetData sheetId="3695">
        <row r="1">
          <cell r="A1" t="str">
            <v>Name</v>
          </cell>
        </row>
      </sheetData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/>
      <sheetData sheetId="3753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/>
      <sheetData sheetId="3856"/>
      <sheetData sheetId="3857" refreshError="1"/>
      <sheetData sheetId="3858"/>
      <sheetData sheetId="3859" refreshError="1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>
        <row r="2">
          <cell r="A2" t="str">
            <v>ACTA No</v>
          </cell>
        </row>
      </sheetData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/>
      <sheetData sheetId="3900"/>
      <sheetData sheetId="3901"/>
      <sheetData sheetId="3902"/>
      <sheetData sheetId="3903">
        <row r="1">
          <cell r="A1" t="str">
            <v>Name</v>
          </cell>
        </row>
      </sheetData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/>
      <sheetData sheetId="3964"/>
      <sheetData sheetId="3965">
        <row r="1">
          <cell r="A1" t="str">
            <v>ITEM</v>
          </cell>
        </row>
      </sheetData>
      <sheetData sheetId="3966">
        <row r="1">
          <cell r="A1" t="str">
            <v>EQUIPO</v>
          </cell>
        </row>
      </sheetData>
      <sheetData sheetId="3967">
        <row r="1">
          <cell r="A1" t="str">
            <v>ADMINISTRACION</v>
          </cell>
        </row>
      </sheetData>
      <sheetData sheetId="3968"/>
      <sheetData sheetId="3969"/>
      <sheetData sheetId="3970"/>
      <sheetData sheetId="3971"/>
      <sheetData sheetId="3972"/>
      <sheetData sheetId="3973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>
        <row r="14">
          <cell r="D14">
            <v>38504</v>
          </cell>
        </row>
      </sheetData>
      <sheetData sheetId="4081"/>
      <sheetData sheetId="4082"/>
      <sheetData sheetId="4083">
        <row r="14">
          <cell r="D14">
            <v>38504</v>
          </cell>
        </row>
      </sheetData>
      <sheetData sheetId="4084"/>
      <sheetData sheetId="4085"/>
      <sheetData sheetId="4086"/>
      <sheetData sheetId="4087">
        <row r="14">
          <cell r="D14">
            <v>38504</v>
          </cell>
        </row>
      </sheetData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>
        <row r="1">
          <cell r="A1" t="str">
            <v>ITEM</v>
          </cell>
        </row>
      </sheetData>
      <sheetData sheetId="4216">
        <row r="1">
          <cell r="A1" t="str">
            <v>EQUIPO</v>
          </cell>
        </row>
      </sheetData>
      <sheetData sheetId="4217">
        <row r="1">
          <cell r="A1" t="str">
            <v>ADMINISTRACION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>
        <row r="1">
          <cell r="A1" t="str">
            <v>ITEM</v>
          </cell>
        </row>
      </sheetData>
      <sheetData sheetId="4254">
        <row r="1">
          <cell r="A1" t="str">
            <v>EQUIPO</v>
          </cell>
        </row>
      </sheetData>
      <sheetData sheetId="4255">
        <row r="1">
          <cell r="A1" t="str">
            <v>ADMINISTRACION</v>
          </cell>
        </row>
      </sheetData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 refreshError="1"/>
      <sheetData sheetId="4270"/>
      <sheetData sheetId="4271"/>
      <sheetData sheetId="4272"/>
      <sheetData sheetId="4273"/>
      <sheetData sheetId="4274"/>
      <sheetData sheetId="4275"/>
      <sheetData sheetId="4276"/>
      <sheetData sheetId="4277">
        <row r="2">
          <cell r="A2" t="str">
            <v>ACTA No</v>
          </cell>
        </row>
      </sheetData>
      <sheetData sheetId="4278"/>
      <sheetData sheetId="4279"/>
      <sheetData sheetId="4280"/>
      <sheetData sheetId="4281"/>
      <sheetData sheetId="4282"/>
      <sheetData sheetId="4283"/>
      <sheetData sheetId="4284"/>
      <sheetData sheetId="4285">
        <row r="1">
          <cell r="A1" t="str">
            <v>INSTITUTO NACIONAL DE VIAS</v>
          </cell>
        </row>
      </sheetData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>
        <row r="1">
          <cell r="A1" t="str">
            <v>Name</v>
          </cell>
        </row>
      </sheetData>
      <sheetData sheetId="4296"/>
      <sheetData sheetId="4297"/>
      <sheetData sheetId="4298"/>
      <sheetData sheetId="4299"/>
      <sheetData sheetId="4300">
        <row r="1">
          <cell r="A1" t="str">
            <v>ITEM</v>
          </cell>
        </row>
      </sheetData>
      <sheetData sheetId="4301">
        <row r="1">
          <cell r="A1" t="str">
            <v>EQUIPO</v>
          </cell>
        </row>
      </sheetData>
      <sheetData sheetId="4302">
        <row r="1">
          <cell r="A1" t="str">
            <v>ADMINISTRACION</v>
          </cell>
        </row>
      </sheetData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 refreshError="1"/>
      <sheetData sheetId="4318" refreshError="1"/>
      <sheetData sheetId="4319" refreshError="1"/>
      <sheetData sheetId="4320" refreshError="1"/>
      <sheetData sheetId="432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>
        <row r="5">
          <cell r="E5" t="str">
            <v>CANTIDAD</v>
          </cell>
        </row>
      </sheetData>
      <sheetData sheetId="4404">
        <row r="5">
          <cell r="E5" t="str">
            <v>CANTIDAD</v>
          </cell>
        </row>
      </sheetData>
      <sheetData sheetId="4405">
        <row r="5">
          <cell r="E5" t="str">
            <v>CANTIDAD</v>
          </cell>
        </row>
      </sheetData>
      <sheetData sheetId="4406">
        <row r="5">
          <cell r="E5" t="str">
            <v>CANTIDAD</v>
          </cell>
        </row>
      </sheetData>
      <sheetData sheetId="4407">
        <row r="5">
          <cell r="E5" t="str">
            <v>CANTIDAD</v>
          </cell>
        </row>
      </sheetData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>
        <row r="16">
          <cell r="A16" t="str">
            <v>ABONO 10-30-10</v>
          </cell>
        </row>
      </sheetData>
      <sheetData sheetId="4639"/>
      <sheetData sheetId="4640"/>
      <sheetData sheetId="4641" refreshError="1"/>
      <sheetData sheetId="4642" refreshError="1"/>
      <sheetData sheetId="4643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/>
      <sheetData sheetId="4652"/>
      <sheetData sheetId="4653"/>
      <sheetData sheetId="4654"/>
      <sheetData sheetId="4655"/>
      <sheetData sheetId="4656"/>
      <sheetData sheetId="4657" refreshError="1"/>
      <sheetData sheetId="4658"/>
      <sheetData sheetId="4659" refreshError="1"/>
      <sheetData sheetId="4660"/>
      <sheetData sheetId="4661"/>
      <sheetData sheetId="4662"/>
      <sheetData sheetId="4663" refreshError="1"/>
      <sheetData sheetId="4664"/>
      <sheetData sheetId="4665"/>
      <sheetData sheetId="4666"/>
      <sheetData sheetId="4667"/>
      <sheetData sheetId="4668" refreshError="1"/>
      <sheetData sheetId="4669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/>
      <sheetData sheetId="4903"/>
      <sheetData sheetId="4904"/>
      <sheetData sheetId="4905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/>
      <sheetData sheetId="4913" refreshError="1"/>
      <sheetData sheetId="4914"/>
      <sheetData sheetId="4915" refreshError="1"/>
      <sheetData sheetId="4916"/>
      <sheetData sheetId="4917"/>
      <sheetData sheetId="4918"/>
      <sheetData sheetId="4919"/>
      <sheetData sheetId="4920" refreshError="1"/>
      <sheetData sheetId="4921"/>
      <sheetData sheetId="4922"/>
      <sheetData sheetId="4923"/>
      <sheetData sheetId="4924"/>
      <sheetData sheetId="4925" refreshError="1"/>
      <sheetData sheetId="4926" refreshError="1"/>
      <sheetData sheetId="4927" refreshError="1"/>
      <sheetData sheetId="4928" refreshError="1"/>
      <sheetData sheetId="4929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/>
      <sheetData sheetId="4938" refreshError="1"/>
      <sheetData sheetId="4939" refreshError="1"/>
      <sheetData sheetId="4940" refreshError="1"/>
      <sheetData sheetId="4941"/>
      <sheetData sheetId="4942" refreshError="1"/>
      <sheetData sheetId="4943" refreshError="1"/>
      <sheetData sheetId="4944"/>
      <sheetData sheetId="4945" refreshError="1"/>
      <sheetData sheetId="4946" refreshError="1"/>
      <sheetData sheetId="4947"/>
      <sheetData sheetId="4948" refreshError="1"/>
      <sheetData sheetId="4949"/>
      <sheetData sheetId="4950"/>
      <sheetData sheetId="4951"/>
      <sheetData sheetId="4952"/>
      <sheetData sheetId="4953"/>
      <sheetData sheetId="4954"/>
      <sheetData sheetId="4955" refreshError="1"/>
      <sheetData sheetId="4956"/>
      <sheetData sheetId="4957" refreshError="1"/>
      <sheetData sheetId="4958"/>
      <sheetData sheetId="4959" refreshError="1"/>
      <sheetData sheetId="4960" refreshError="1"/>
      <sheetData sheetId="4961" refreshError="1"/>
      <sheetData sheetId="4962"/>
      <sheetData sheetId="4963"/>
      <sheetData sheetId="4964"/>
      <sheetData sheetId="4965"/>
      <sheetData sheetId="4966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 refreshError="1"/>
      <sheetData sheetId="4992"/>
      <sheetData sheetId="4993"/>
      <sheetData sheetId="4994"/>
      <sheetData sheetId="4995"/>
      <sheetData sheetId="4996"/>
      <sheetData sheetId="4997" refreshError="1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/>
      <sheetData sheetId="5020"/>
      <sheetData sheetId="5021"/>
      <sheetData sheetId="5022"/>
      <sheetData sheetId="5023"/>
      <sheetData sheetId="5024" refreshError="1"/>
      <sheetData sheetId="5025" refreshError="1"/>
      <sheetData sheetId="5026"/>
      <sheetData sheetId="5027"/>
      <sheetData sheetId="5028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 refreshError="1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 refreshError="1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 refreshError="1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 refreshError="1"/>
      <sheetData sheetId="5209"/>
      <sheetData sheetId="5210" refreshError="1"/>
      <sheetData sheetId="5211"/>
      <sheetData sheetId="5212" refreshError="1"/>
      <sheetData sheetId="5213" refreshError="1"/>
      <sheetData sheetId="5214" refreshError="1"/>
      <sheetData sheetId="5215" refreshError="1"/>
      <sheetData sheetId="5216"/>
      <sheetData sheetId="5217"/>
      <sheetData sheetId="5218"/>
      <sheetData sheetId="5219"/>
      <sheetData sheetId="5220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/>
      <sheetData sheetId="5229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/>
      <sheetData sheetId="5274"/>
      <sheetData sheetId="5275"/>
      <sheetData sheetId="5276"/>
      <sheetData sheetId="5277"/>
      <sheetData sheetId="5278" refreshError="1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 refreshError="1"/>
      <sheetData sheetId="5301"/>
      <sheetData sheetId="5302" refreshError="1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 refreshError="1"/>
      <sheetData sheetId="5314"/>
      <sheetData sheetId="5315"/>
      <sheetData sheetId="5316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 refreshError="1"/>
      <sheetData sheetId="5355"/>
      <sheetData sheetId="5356" refreshError="1"/>
      <sheetData sheetId="5357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/>
      <sheetData sheetId="5401" refreshError="1"/>
      <sheetData sheetId="5402" refreshError="1"/>
      <sheetData sheetId="5403"/>
      <sheetData sheetId="5404"/>
      <sheetData sheetId="5405" refreshError="1"/>
      <sheetData sheetId="5406" refreshError="1"/>
      <sheetData sheetId="5407"/>
      <sheetData sheetId="5408" refreshError="1"/>
      <sheetData sheetId="5409" refreshError="1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/>
      <sheetData sheetId="5490"/>
      <sheetData sheetId="5491"/>
      <sheetData sheetId="5492"/>
      <sheetData sheetId="5493"/>
      <sheetData sheetId="5494"/>
      <sheetData sheetId="5495" refreshError="1"/>
      <sheetData sheetId="5496" refreshError="1"/>
      <sheetData sheetId="5497" refreshError="1"/>
      <sheetData sheetId="5498"/>
      <sheetData sheetId="5499" refreshError="1"/>
      <sheetData sheetId="5500" refreshError="1"/>
      <sheetData sheetId="5501" refreshError="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 refreshError="1"/>
      <sheetData sheetId="5540"/>
      <sheetData sheetId="5541" refreshError="1"/>
      <sheetData sheetId="5542" refreshError="1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 refreshError="1"/>
      <sheetData sheetId="5791" refreshError="1"/>
      <sheetData sheetId="5792"/>
      <sheetData sheetId="5793"/>
      <sheetData sheetId="5794" refreshError="1"/>
      <sheetData sheetId="5795" refreshError="1"/>
      <sheetData sheetId="5796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/>
      <sheetData sheetId="5812"/>
      <sheetData sheetId="5813"/>
      <sheetData sheetId="5814" refreshError="1"/>
      <sheetData sheetId="5815" refreshError="1"/>
      <sheetData sheetId="5816" refreshError="1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 refreshError="1"/>
      <sheetData sheetId="5826" refreshError="1"/>
      <sheetData sheetId="5827"/>
      <sheetData sheetId="5828"/>
      <sheetData sheetId="5829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/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/>
      <sheetData sheetId="5946" refreshError="1"/>
      <sheetData sheetId="5947" refreshError="1"/>
      <sheetData sheetId="5948" refreshError="1"/>
      <sheetData sheetId="5949" refreshError="1"/>
      <sheetData sheetId="5950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/>
      <sheetData sheetId="5967"/>
      <sheetData sheetId="5968"/>
      <sheetData sheetId="5969"/>
      <sheetData sheetId="5970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/>
      <sheetData sheetId="6119"/>
      <sheetData sheetId="6120"/>
      <sheetData sheetId="612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 refreshError="1"/>
      <sheetData sheetId="6179"/>
      <sheetData sheetId="6180"/>
      <sheetData sheetId="6181" refreshError="1"/>
      <sheetData sheetId="6182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 refreshError="1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 refreshError="1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 refreshError="1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/>
      <sheetData sheetId="7176" refreshError="1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/>
      <sheetData sheetId="7225" refreshError="1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 refreshError="1"/>
      <sheetData sheetId="7262" refreshError="1"/>
      <sheetData sheetId="7263" refreshError="1"/>
      <sheetData sheetId="7264"/>
      <sheetData sheetId="7265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/>
      <sheetData sheetId="7277" refreshError="1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/>
      <sheetData sheetId="7296"/>
      <sheetData sheetId="7297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/>
      <sheetData sheetId="7321" refreshError="1"/>
      <sheetData sheetId="7322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/>
      <sheetData sheetId="7423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/>
      <sheetData sheetId="7430"/>
      <sheetData sheetId="743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/>
      <sheetData sheetId="7852"/>
      <sheetData sheetId="7853">
        <row r="2">
          <cell r="A2" t="str">
            <v>HOSPITAL HERNANDO MONCALEANO PERDOMO ETAPA 1</v>
          </cell>
        </row>
      </sheetData>
      <sheetData sheetId="7854"/>
      <sheetData sheetId="7855">
        <row r="2">
          <cell r="A2" t="str">
            <v>HOSPITAL HERNANDO MONCALEANO PERDOMO ETAPA 2 A</v>
          </cell>
        </row>
      </sheetData>
      <sheetData sheetId="7856">
        <row r="2">
          <cell r="A2" t="str">
            <v>HOSPITAL HERNANDO MONCALEANO PERDOMO ETAPA 2B</v>
          </cell>
        </row>
      </sheetData>
      <sheetData sheetId="7857"/>
      <sheetData sheetId="7858"/>
      <sheetData sheetId="7859"/>
      <sheetData sheetId="7860"/>
      <sheetData sheetId="7861"/>
      <sheetData sheetId="7862"/>
      <sheetData sheetId="7863" refreshError="1"/>
      <sheetData sheetId="7864"/>
      <sheetData sheetId="7865"/>
      <sheetData sheetId="7866" refreshError="1"/>
      <sheetData sheetId="7867" refreshError="1"/>
      <sheetData sheetId="7868"/>
      <sheetData sheetId="7869" refreshError="1"/>
      <sheetData sheetId="7870" refreshError="1"/>
      <sheetData sheetId="7871" refreshError="1"/>
      <sheetData sheetId="7872"/>
      <sheetData sheetId="7873" refreshError="1"/>
      <sheetData sheetId="7874"/>
      <sheetData sheetId="7875" refreshError="1"/>
      <sheetData sheetId="7876" refreshError="1"/>
      <sheetData sheetId="7877"/>
      <sheetData sheetId="7878" refreshError="1"/>
      <sheetData sheetId="7879" refreshError="1"/>
      <sheetData sheetId="7880" refreshError="1"/>
      <sheetData sheetId="7881" refreshError="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/>
      <sheetData sheetId="8286"/>
      <sheetData sheetId="8287"/>
      <sheetData sheetId="8288"/>
      <sheetData sheetId="8289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/>
      <sheetData sheetId="8296"/>
      <sheetData sheetId="8297"/>
      <sheetData sheetId="829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CCIDENTES_DE_1995___1996_x_15"/>
      <sheetName val="//ccefici"/>
      <sheetName val="_a  aaInformación GRUPO 4_A MIn"/>
      <sheetName val="_aCCIDENTES_DE_1995___1996_x_11"/>
      <sheetName val="_aCCIDENTES_DE_1995___1996_xl_4"/>
      <sheetName val="_aCCIDENTES_DE_1995___1996_xl_3"/>
      <sheetName val="_aCCIDENTES_DE_1995___1996_xl_2"/>
      <sheetName val="_aCCIDENTES_DE_1995___1996_xl_6"/>
      <sheetName val="_aCCIDENTES_DE_1995___1996_xl_5"/>
      <sheetName val="_aCCIDENTES_DE_1995___1996_xl_7"/>
      <sheetName val="_aCCIDENTES_DE_1995___1996_xl_8"/>
      <sheetName val="_aCCIDENTES_DE_1995___1996_xl_9"/>
      <sheetName val="_aCCIDENTES_DE_1995___1996_x_10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QUIPOS"/>
      <sheetName val="MANO DE OBRA"/>
      <sheetName val="TRANSPORTE"/>
      <sheetName val="//d.docs.live.net/a  aaInformac"/>
      <sheetName val="LISTADO "/>
      <sheetName val="M.O.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Hoja2"/>
      <sheetName val="ACTA No.1 "/>
      <sheetName val="ACTA No.5"/>
      <sheetName val="ACTA MAYORES - GENERAL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AC2-AG96"/>
      <sheetName val=" ACTA FINAL + MODIFICATORIA "/>
      <sheetName val="MATERIAL"/>
      <sheetName val="BASE"/>
      <sheetName val="\E\a  aaInformación GRUPO 4\A M"/>
      <sheetName val="PU (2)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COSTOS UNITARIOS"/>
      <sheetName val="CA-2909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IU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ESTADO_VÍA-CRIT_TECNICO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EST2"/>
      <sheetName val="PLAN DE INVERSION ANTICIPO"/>
      <sheetName val="inv mensual"/>
      <sheetName val="borrador flujo inv"/>
      <sheetName val="social-ambiental"/>
      <sheetName val="AU"/>
      <sheetName val="\\Gabrielaapabone\d copias\a  a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/>
      <sheetData sheetId="842"/>
      <sheetData sheetId="843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/>
      <sheetData sheetId="1676"/>
      <sheetData sheetId="1677"/>
      <sheetData sheetId="1678"/>
      <sheetData sheetId="1679"/>
      <sheetData sheetId="1680" refreshError="1"/>
      <sheetData sheetId="1681" refreshError="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PESOS"/>
      <sheetName val="210.2.2"/>
      <sheetName val="TARIFAS"/>
      <sheetName val="Sheet1"/>
      <sheetName val="PrecRec"/>
      <sheetName val="Sanitario"/>
      <sheetName val="EST2"/>
      <sheetName val="Hoja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ARBOL DE PROBLEMAS final"/>
      <sheetName val="IDENTIFICACION DEL PROBLEMA fin"/>
      <sheetName val="OBJETIVOS FINALES"/>
      <sheetName val="ESTRUCTURA DE PROYECTO"/>
      <sheetName val="OBJETIVOS ESPECIFICOS final"/>
      <sheetName val="REQUISITOS INF INTERVENTORÍA"/>
      <sheetName val="\\Gabrielaapabone\d copias\a  a"/>
      <sheetName val="PU (2)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/>
      <sheetData sheetId="945" refreshError="1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[a  aaInformación]__cceficien_4"/>
      <sheetName val="[a  aaInformación]__cceficien_6"/>
      <sheetName val="[a  aaInformación]//cceficiente"/>
      <sheetName val="[a  aaInformación]__cceficien_5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[a  aaInformación]__cceficie_12"/>
      <sheetName val="[a  aaInformación]__cceficie_14"/>
      <sheetName val="[a  aaInformación]__cceficie_13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PRESUP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46W9"/>
      <sheetName val="Presentacion"/>
      <sheetName val="_MANTENIMIENTO RUTA 1001_MARZO "/>
      <sheetName val="__SERVIDOR_Public2_MANTENIMIENT"/>
      <sheetName val="_I_MANTENIMIENTO RUTA 1001_MARZ"/>
      <sheetName val="_I_I_MANTENIMIENTO RUTA 1001_MA"/>
      <sheetName val="Base 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Civil work"/>
      <sheetName val="LISTADO APU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Sheet1"/>
      <sheetName val="UNITARIOS GENERALES"/>
      <sheetName val="BASES"/>
      <sheetName val="MC SF GAVIONES"/>
      <sheetName val="PESOS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atos"/>
      <sheetName val="Cuadrillas"/>
      <sheetName val="Jornal"/>
      <sheetName val="Macro1"/>
      <sheetName val="Bande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Control"/>
      <sheetName val="Reporte Actualización firmas"/>
    </sheetNames>
    <sheetDataSet>
      <sheetData sheetId="0"/>
      <sheetData sheetId="1"/>
      <sheetData sheetId="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Duitama-La_Palmera"/>
      <sheetName val="Análisis_de_precios"/>
      <sheetName val="BASEDuitama-La_Palmera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/>
      <sheetData sheetId="12">
        <row r="2">
          <cell r="A2" t="str">
            <v>MUNICIPIO DE SONSON ANTIOQUIA</v>
          </cell>
        </row>
      </sheetData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ormulas"/>
      <sheetName val="FIBRA ÓPTICA"/>
      <sheetName val="ELECTRICO"/>
      <sheetName val="Vuelta"/>
      <sheetName val="2103mar%20.xls"/>
      <sheetName val="ManoDeObra"/>
      <sheetName val="Análisis de precios"/>
      <sheetName val="Hoja1"/>
      <sheetName val="BASE"/>
      <sheetName val="1_Preliminares"/>
      <sheetName val="M.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2">
          <cell r="A2" t="str">
            <v>INVÍAS - TERRITORIAL CORDOBA - GRUPO 3</v>
          </cell>
        </row>
      </sheetData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/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>
        <row r="2">
          <cell r="A2" t="str">
            <v>INVÍAS - TERRITORIAL CORDOBA - GRUPO 3</v>
          </cell>
        </row>
      </sheetData>
      <sheetData sheetId="176"/>
      <sheetData sheetId="177">
        <row r="2">
          <cell r="A2" t="str">
            <v>INVÍAS - TERRITORIAL CORDOBA - GRUPO 3</v>
          </cell>
        </row>
      </sheetData>
      <sheetData sheetId="178">
        <row r="2">
          <cell r="A2" t="str">
            <v>INVÍAS - TERRITORIAL CORDOBA - GRUPO 3</v>
          </cell>
        </row>
      </sheetData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esmonte_y_Limpieza"/>
      <sheetName val="Reprograma_4"/>
      <sheetName val="PR_1"/>
      <sheetName val="5_2"/>
      <sheetName val="MC_SF_GAVIONE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B2" t="str">
            <v>INFORME SEMANAL DE ACTIVIDADES</v>
          </cell>
        </row>
      </sheetData>
      <sheetData sheetId="55"/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Z2" t="str">
            <v xml:space="preserve">          ACERIA   M.C.C.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 refreshError="1"/>
      <sheetData sheetId="182" refreshError="1"/>
      <sheetData sheetId="18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REC-COD,"/>
      <sheetName val=" Liquidacion de Obra por Tramos"/>
      <sheetName val="2,2,6,1 Pilotes 0,3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CLASIFICACION"/>
      <sheetName val="OCTUBRE"/>
      <sheetName val="5. ELECTRICO"/>
      <sheetName val="Requisición1"/>
      <sheetName val="Summary"/>
      <sheetName val="CODCONST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glvc"/>
      <sheetName val="PERSONAL"/>
      <sheetName val="Tarifa MT"/>
      <sheetName val="SALARIOS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Cuadr.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devdics"/>
      <sheetName val="Bases 2A"/>
      <sheetName val="@RISK - Correlaciones"/>
      <sheetName val="Acta"/>
      <sheetName val="for 6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>
        <row r="48">
          <cell r="E48">
            <v>0</v>
          </cell>
        </row>
      </sheetData>
      <sheetData sheetId="197"/>
      <sheetData sheetId="198"/>
      <sheetData sheetId="199"/>
      <sheetData sheetId="200">
        <row r="48">
          <cell r="E48">
            <v>0</v>
          </cell>
        </row>
      </sheetData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/>
      <sheetData sheetId="336"/>
      <sheetData sheetId="337"/>
      <sheetData sheetId="338"/>
      <sheetData sheetId="339"/>
      <sheetData sheetId="34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devdics"/>
      <sheetName val="CRA.MODI"/>
      <sheetName val="1,01"/>
      <sheetName val="UNIT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2"/>
  <sheetViews>
    <sheetView showGridLines="0" tabSelected="1" zoomScale="85" zoomScaleNormal="85" zoomScaleSheetLayoutView="70" zoomScalePageLayoutView="55" workbookViewId="0">
      <selection activeCell="E3" sqref="E3"/>
    </sheetView>
  </sheetViews>
  <sheetFormatPr baseColWidth="10" defaultColWidth="11.42578125" defaultRowHeight="16.5" x14ac:dyDescent="0.3"/>
  <cols>
    <col min="1" max="2" width="3.42578125" style="1" customWidth="1"/>
    <col min="3" max="3" width="6.5703125" style="66" bestFit="1" customWidth="1"/>
    <col min="4" max="4" width="21.85546875" style="66" customWidth="1"/>
    <col min="5" max="5" width="93" style="68" bestFit="1" customWidth="1"/>
    <col min="6" max="6" width="12" style="67" customWidth="1"/>
    <col min="7" max="7" width="11" style="67" customWidth="1"/>
    <col min="8" max="8" width="25.140625" style="69" customWidth="1"/>
    <col min="9" max="9" width="26.28515625" style="70" customWidth="1"/>
    <col min="10" max="10" width="3.28515625" style="1" customWidth="1"/>
    <col min="11" max="11" width="29.140625" style="187" customWidth="1"/>
    <col min="12" max="12" width="24.28515625" style="170" bestFit="1" customWidth="1"/>
    <col min="13" max="13" width="25.7109375" style="170" bestFit="1" customWidth="1"/>
    <col min="14" max="15" width="17.7109375" style="170" bestFit="1" customWidth="1"/>
    <col min="16" max="16" width="16.140625" style="170" bestFit="1" customWidth="1"/>
    <col min="17" max="18" width="11.42578125" style="170"/>
    <col min="19" max="16384" width="11.42578125" style="1"/>
  </cols>
  <sheetData>
    <row r="1" spans="1:18" ht="17.25" thickBot="1" x14ac:dyDescent="0.35">
      <c r="A1" s="4"/>
      <c r="B1" s="4"/>
      <c r="C1" s="44"/>
      <c r="D1" s="44"/>
      <c r="E1" s="46"/>
      <c r="F1" s="45"/>
      <c r="G1" s="45"/>
      <c r="H1" s="47"/>
      <c r="I1" s="48"/>
      <c r="J1" s="4"/>
      <c r="K1" s="169"/>
    </row>
    <row r="2" spans="1:18" ht="17.25" thickTop="1" x14ac:dyDescent="0.3">
      <c r="A2" s="4"/>
      <c r="B2" s="5"/>
      <c r="C2" s="49"/>
      <c r="D2" s="49"/>
      <c r="E2" s="51"/>
      <c r="F2" s="50"/>
      <c r="G2" s="50"/>
      <c r="H2" s="52"/>
      <c r="I2" s="53"/>
      <c r="J2" s="6"/>
      <c r="K2" s="169"/>
    </row>
    <row r="3" spans="1:18" ht="27" customHeight="1" x14ac:dyDescent="0.3">
      <c r="A3" s="4"/>
      <c r="B3" s="7"/>
      <c r="C3" s="129" t="s">
        <v>0</v>
      </c>
      <c r="D3" s="129"/>
      <c r="E3" s="46"/>
      <c r="F3" s="45"/>
      <c r="G3" s="45"/>
      <c r="H3" s="54"/>
      <c r="I3" s="48"/>
      <c r="J3" s="8"/>
      <c r="K3" s="169"/>
    </row>
    <row r="4" spans="1:18" x14ac:dyDescent="0.3">
      <c r="A4" s="4"/>
      <c r="B4" s="7"/>
      <c r="C4" s="41" t="s">
        <v>1</v>
      </c>
      <c r="D4" s="71">
        <v>1</v>
      </c>
      <c r="E4" s="46"/>
      <c r="F4" s="45"/>
      <c r="G4" s="45"/>
      <c r="H4" s="54"/>
      <c r="I4" s="48"/>
      <c r="J4" s="8"/>
      <c r="K4" s="169"/>
    </row>
    <row r="5" spans="1:18" x14ac:dyDescent="0.3">
      <c r="A5" s="4"/>
      <c r="B5" s="7"/>
      <c r="C5" s="130"/>
      <c r="D5" s="130"/>
      <c r="E5" s="130"/>
      <c r="F5" s="130"/>
      <c r="G5" s="130"/>
      <c r="H5" s="130"/>
      <c r="I5" s="130"/>
      <c r="J5" s="8"/>
      <c r="K5" s="169"/>
    </row>
    <row r="6" spans="1:18" ht="17.25" thickBot="1" x14ac:dyDescent="0.35">
      <c r="A6" s="4"/>
      <c r="B6" s="7"/>
      <c r="C6" s="131" t="s">
        <v>2</v>
      </c>
      <c r="D6" s="131"/>
      <c r="E6" s="131"/>
      <c r="F6" s="131"/>
      <c r="G6" s="131"/>
      <c r="H6" s="131"/>
      <c r="I6" s="131"/>
      <c r="J6" s="8"/>
      <c r="K6" s="169"/>
    </row>
    <row r="7" spans="1:18" s="15" customFormat="1" x14ac:dyDescent="0.3">
      <c r="A7" s="14"/>
      <c r="B7" s="19"/>
      <c r="C7" s="132" t="s">
        <v>3</v>
      </c>
      <c r="D7" s="133"/>
      <c r="E7" s="133"/>
      <c r="F7" s="133"/>
      <c r="G7" s="133"/>
      <c r="H7" s="133"/>
      <c r="I7" s="134"/>
      <c r="J7" s="16"/>
      <c r="K7" s="169"/>
      <c r="L7" s="170"/>
      <c r="M7" s="170"/>
      <c r="N7" s="170"/>
      <c r="O7" s="170"/>
      <c r="P7" s="170"/>
      <c r="Q7" s="170"/>
      <c r="R7" s="170"/>
    </row>
    <row r="8" spans="1:18" ht="43.5" customHeight="1" x14ac:dyDescent="0.3">
      <c r="A8" s="4"/>
      <c r="B8" s="20"/>
      <c r="C8" s="135"/>
      <c r="D8" s="136"/>
      <c r="E8" s="136"/>
      <c r="F8" s="136"/>
      <c r="G8" s="136"/>
      <c r="H8" s="136"/>
      <c r="I8" s="137"/>
      <c r="J8" s="8"/>
      <c r="K8" s="169"/>
    </row>
    <row r="9" spans="1:18" ht="58.5" customHeight="1" x14ac:dyDescent="0.3">
      <c r="A9" s="4"/>
      <c r="B9" s="20"/>
      <c r="C9" s="138" t="s">
        <v>4</v>
      </c>
      <c r="D9" s="139"/>
      <c r="E9" s="139"/>
      <c r="F9" s="139"/>
      <c r="G9" s="139"/>
      <c r="H9" s="139"/>
      <c r="I9" s="140"/>
      <c r="J9" s="8"/>
      <c r="K9" s="169"/>
    </row>
    <row r="10" spans="1:18" ht="30" customHeight="1" thickBot="1" x14ac:dyDescent="0.35">
      <c r="A10" s="4"/>
      <c r="B10" s="7"/>
      <c r="C10" s="141"/>
      <c r="D10" s="142"/>
      <c r="E10" s="142"/>
      <c r="F10" s="142"/>
      <c r="G10" s="142"/>
      <c r="H10" s="142"/>
      <c r="I10" s="143"/>
      <c r="J10" s="8"/>
      <c r="K10" s="169"/>
    </row>
    <row r="11" spans="1:18" ht="37.9" customHeight="1" x14ac:dyDescent="0.3">
      <c r="A11" s="4"/>
      <c r="B11" s="7"/>
      <c r="C11" s="144" t="s">
        <v>5</v>
      </c>
      <c r="D11" s="188" t="s">
        <v>180</v>
      </c>
      <c r="E11" s="144" t="s">
        <v>6</v>
      </c>
      <c r="F11" s="146" t="s">
        <v>7</v>
      </c>
      <c r="G11" s="146" t="s">
        <v>8</v>
      </c>
      <c r="H11" s="148" t="s">
        <v>9</v>
      </c>
      <c r="I11" s="150" t="s">
        <v>185</v>
      </c>
      <c r="J11" s="8"/>
      <c r="K11" s="169"/>
    </row>
    <row r="12" spans="1:18" ht="17.25" thickBot="1" x14ac:dyDescent="0.35">
      <c r="A12" s="4"/>
      <c r="B12" s="7"/>
      <c r="C12" s="145"/>
      <c r="D12" s="189"/>
      <c r="E12" s="145"/>
      <c r="F12" s="147"/>
      <c r="G12" s="147"/>
      <c r="H12" s="149"/>
      <c r="I12" s="151"/>
      <c r="J12" s="8"/>
      <c r="K12" s="169"/>
    </row>
    <row r="13" spans="1:18" ht="17.25" thickBot="1" x14ac:dyDescent="0.35">
      <c r="A13" s="4"/>
      <c r="B13" s="7"/>
      <c r="C13" s="76">
        <v>1</v>
      </c>
      <c r="D13" s="78"/>
      <c r="E13" s="79" t="s">
        <v>10</v>
      </c>
      <c r="F13" s="77"/>
      <c r="G13" s="77"/>
      <c r="H13" s="77"/>
      <c r="I13" s="80"/>
      <c r="J13" s="8"/>
      <c r="K13" s="169"/>
    </row>
    <row r="14" spans="1:18" x14ac:dyDescent="0.3">
      <c r="A14" s="4"/>
      <c r="B14" s="7"/>
      <c r="C14" s="82">
        <v>1.1000000000000001</v>
      </c>
      <c r="D14" s="84"/>
      <c r="E14" s="85" t="s">
        <v>11</v>
      </c>
      <c r="F14" s="83"/>
      <c r="G14" s="83"/>
      <c r="H14" s="83"/>
      <c r="I14" s="93"/>
      <c r="J14" s="8"/>
      <c r="K14" s="169"/>
    </row>
    <row r="15" spans="1:18" x14ac:dyDescent="0.3">
      <c r="A15" s="4"/>
      <c r="B15" s="7"/>
      <c r="C15" s="118" t="s">
        <v>12</v>
      </c>
      <c r="D15" s="72">
        <v>15264</v>
      </c>
      <c r="E15" s="104" t="s">
        <v>15</v>
      </c>
      <c r="F15" s="105" t="s">
        <v>13</v>
      </c>
      <c r="G15" s="34">
        <v>3243</v>
      </c>
      <c r="H15" s="39">
        <v>10946</v>
      </c>
      <c r="I15" s="106">
        <f t="shared" ref="I15:I29" si="0">ROUND(H15*G15,2)</f>
        <v>35497878</v>
      </c>
      <c r="J15" s="8"/>
      <c r="K15" s="170"/>
      <c r="M15" s="171"/>
    </row>
    <row r="16" spans="1:18" x14ac:dyDescent="0.3">
      <c r="A16" s="4"/>
      <c r="B16" s="7"/>
      <c r="C16" s="118" t="s">
        <v>14</v>
      </c>
      <c r="D16" s="72">
        <v>10568</v>
      </c>
      <c r="E16" s="104" t="s">
        <v>16</v>
      </c>
      <c r="F16" s="105" t="s">
        <v>13</v>
      </c>
      <c r="G16" s="34">
        <f>4526+295</f>
        <v>4821</v>
      </c>
      <c r="H16" s="39">
        <v>119</v>
      </c>
      <c r="I16" s="106">
        <f t="shared" si="0"/>
        <v>573699</v>
      </c>
      <c r="J16" s="8"/>
      <c r="K16" s="170"/>
      <c r="M16" s="171"/>
    </row>
    <row r="17" spans="1:18" x14ac:dyDescent="0.3">
      <c r="A17" s="4"/>
      <c r="B17" s="7"/>
      <c r="C17" s="88">
        <v>1.2</v>
      </c>
      <c r="D17" s="73"/>
      <c r="E17" s="55" t="s">
        <v>17</v>
      </c>
      <c r="F17" s="35" t="s">
        <v>18</v>
      </c>
      <c r="G17" s="36"/>
      <c r="H17" s="36"/>
      <c r="I17" s="107"/>
      <c r="J17" s="8"/>
      <c r="K17" s="169"/>
      <c r="M17" s="171"/>
    </row>
    <row r="18" spans="1:18" x14ac:dyDescent="0.3">
      <c r="A18" s="4"/>
      <c r="B18" s="7"/>
      <c r="C18" s="118" t="s">
        <v>19</v>
      </c>
      <c r="D18" s="72">
        <v>10149</v>
      </c>
      <c r="E18" s="104" t="s">
        <v>20</v>
      </c>
      <c r="F18" s="105" t="s">
        <v>13</v>
      </c>
      <c r="G18" s="34">
        <v>136</v>
      </c>
      <c r="H18" s="39">
        <v>29079</v>
      </c>
      <c r="I18" s="106">
        <f t="shared" si="0"/>
        <v>3954744</v>
      </c>
      <c r="J18" s="8"/>
      <c r="K18" s="170"/>
      <c r="M18" s="171"/>
    </row>
    <row r="19" spans="1:18" x14ac:dyDescent="0.3">
      <c r="A19" s="4"/>
      <c r="B19" s="7"/>
      <c r="C19" s="118" t="s">
        <v>21</v>
      </c>
      <c r="D19" s="72">
        <v>12322</v>
      </c>
      <c r="E19" s="104" t="s">
        <v>24</v>
      </c>
      <c r="F19" s="105" t="s">
        <v>25</v>
      </c>
      <c r="G19" s="34">
        <v>80</v>
      </c>
      <c r="H19" s="39">
        <v>203719</v>
      </c>
      <c r="I19" s="106">
        <f t="shared" si="0"/>
        <v>16297520</v>
      </c>
      <c r="J19" s="8"/>
      <c r="K19" s="170"/>
      <c r="M19" s="171"/>
    </row>
    <row r="20" spans="1:18" s="4" customFormat="1" x14ac:dyDescent="0.3">
      <c r="B20" s="7"/>
      <c r="C20" s="118" t="s">
        <v>22</v>
      </c>
      <c r="D20" s="72">
        <v>15163</v>
      </c>
      <c r="E20" s="104" t="s">
        <v>26</v>
      </c>
      <c r="F20" s="105" t="s">
        <v>25</v>
      </c>
      <c r="G20" s="34">
        <v>26.51</v>
      </c>
      <c r="H20" s="39">
        <v>308046</v>
      </c>
      <c r="I20" s="106">
        <f>ROUND(H20*G20,0)</f>
        <v>8166299</v>
      </c>
      <c r="J20" s="8"/>
      <c r="K20" s="169"/>
      <c r="L20" s="172"/>
      <c r="M20" s="171"/>
      <c r="N20" s="172"/>
      <c r="O20" s="172"/>
      <c r="P20" s="172"/>
      <c r="Q20" s="172"/>
      <c r="R20" s="172"/>
    </row>
    <row r="21" spans="1:18" x14ac:dyDescent="0.3">
      <c r="A21" s="4"/>
      <c r="B21" s="7"/>
      <c r="C21" s="88">
        <v>1.3</v>
      </c>
      <c r="D21" s="73"/>
      <c r="E21" s="55" t="s">
        <v>27</v>
      </c>
      <c r="F21" s="35" t="s">
        <v>18</v>
      </c>
      <c r="G21" s="37"/>
      <c r="H21" s="36"/>
      <c r="I21" s="107"/>
      <c r="J21" s="8"/>
      <c r="K21" s="169"/>
      <c r="M21" s="171"/>
    </row>
    <row r="22" spans="1:18" s="4" customFormat="1" x14ac:dyDescent="0.3">
      <c r="B22" s="7"/>
      <c r="C22" s="118" t="s">
        <v>28</v>
      </c>
      <c r="D22" s="72">
        <v>10908</v>
      </c>
      <c r="E22" s="104" t="s">
        <v>31</v>
      </c>
      <c r="F22" s="105" t="s">
        <v>13</v>
      </c>
      <c r="G22" s="34">
        <v>150</v>
      </c>
      <c r="H22" s="39">
        <v>33214</v>
      </c>
      <c r="I22" s="106">
        <f t="shared" si="0"/>
        <v>4982100</v>
      </c>
      <c r="J22" s="8"/>
      <c r="K22" s="172"/>
      <c r="L22" s="172"/>
      <c r="M22" s="171"/>
      <c r="N22" s="172"/>
      <c r="O22" s="172"/>
      <c r="P22" s="172"/>
      <c r="Q22" s="172"/>
      <c r="R22" s="172"/>
    </row>
    <row r="23" spans="1:18" s="4" customFormat="1" x14ac:dyDescent="0.3">
      <c r="B23" s="7"/>
      <c r="C23" s="88">
        <v>1.4</v>
      </c>
      <c r="D23" s="73"/>
      <c r="E23" s="55" t="s">
        <v>32</v>
      </c>
      <c r="F23" s="35" t="s">
        <v>18</v>
      </c>
      <c r="G23" s="37"/>
      <c r="H23" s="36"/>
      <c r="I23" s="107"/>
      <c r="J23" s="8"/>
      <c r="K23" s="169"/>
      <c r="L23" s="172"/>
      <c r="M23" s="171"/>
      <c r="N23" s="172"/>
      <c r="O23" s="172"/>
      <c r="P23" s="172"/>
      <c r="Q23" s="172"/>
      <c r="R23" s="172"/>
    </row>
    <row r="24" spans="1:18" s="4" customFormat="1" x14ac:dyDescent="0.3">
      <c r="B24" s="7"/>
      <c r="C24" s="118" t="s">
        <v>33</v>
      </c>
      <c r="D24" s="72">
        <v>10430</v>
      </c>
      <c r="E24" s="104" t="s">
        <v>35</v>
      </c>
      <c r="F24" s="105" t="s">
        <v>23</v>
      </c>
      <c r="G24" s="38">
        <v>72</v>
      </c>
      <c r="H24" s="39">
        <v>52475</v>
      </c>
      <c r="I24" s="106">
        <f>ROUND(H24*G24,2)</f>
        <v>3778200</v>
      </c>
      <c r="J24" s="8"/>
      <c r="K24" s="172"/>
      <c r="L24" s="172"/>
      <c r="M24" s="171"/>
      <c r="N24" s="172"/>
      <c r="O24" s="172"/>
      <c r="P24" s="172"/>
      <c r="Q24" s="172"/>
      <c r="R24" s="172"/>
    </row>
    <row r="25" spans="1:18" s="4" customFormat="1" x14ac:dyDescent="0.3">
      <c r="B25" s="7"/>
      <c r="C25" s="118" t="s">
        <v>34</v>
      </c>
      <c r="D25" s="72">
        <v>13706</v>
      </c>
      <c r="E25" s="104" t="s">
        <v>37</v>
      </c>
      <c r="F25" s="105" t="s">
        <v>13</v>
      </c>
      <c r="G25" s="38">
        <v>409</v>
      </c>
      <c r="H25" s="39">
        <v>125449</v>
      </c>
      <c r="I25" s="106">
        <f>ROUND(H25*G25,2)</f>
        <v>51308641</v>
      </c>
      <c r="J25" s="8"/>
      <c r="K25" s="172"/>
      <c r="L25" s="171"/>
      <c r="M25" s="171"/>
      <c r="N25" s="172"/>
      <c r="O25" s="172"/>
      <c r="P25" s="172"/>
      <c r="Q25" s="172"/>
      <c r="R25" s="172"/>
    </row>
    <row r="26" spans="1:18" s="4" customFormat="1" x14ac:dyDescent="0.3">
      <c r="B26" s="7"/>
      <c r="C26" s="118" t="s">
        <v>36</v>
      </c>
      <c r="D26" s="72">
        <v>14439</v>
      </c>
      <c r="E26" s="104" t="s">
        <v>39</v>
      </c>
      <c r="F26" s="105" t="s">
        <v>40</v>
      </c>
      <c r="G26" s="38">
        <v>158</v>
      </c>
      <c r="H26" s="39">
        <v>13249</v>
      </c>
      <c r="I26" s="106">
        <f>ROUND(H26*G26,2)</f>
        <v>2093342</v>
      </c>
      <c r="J26" s="8"/>
      <c r="K26" s="172"/>
      <c r="L26" s="172"/>
      <c r="M26" s="171"/>
      <c r="N26" s="172"/>
      <c r="O26" s="172"/>
      <c r="P26" s="172"/>
      <c r="Q26" s="172"/>
      <c r="R26" s="172"/>
    </row>
    <row r="27" spans="1:18" s="4" customFormat="1" x14ac:dyDescent="0.3">
      <c r="B27" s="7"/>
      <c r="C27" s="118" t="s">
        <v>38</v>
      </c>
      <c r="D27" s="72">
        <v>10847</v>
      </c>
      <c r="E27" s="104" t="s">
        <v>43</v>
      </c>
      <c r="F27" s="105" t="s">
        <v>29</v>
      </c>
      <c r="G27" s="38">
        <v>3</v>
      </c>
      <c r="H27" s="39">
        <v>3614063</v>
      </c>
      <c r="I27" s="106">
        <f t="shared" si="0"/>
        <v>10842189</v>
      </c>
      <c r="J27" s="8"/>
      <c r="K27" s="169"/>
      <c r="L27" s="172"/>
      <c r="M27" s="171"/>
      <c r="N27" s="172"/>
      <c r="O27" s="172"/>
      <c r="P27" s="172"/>
      <c r="Q27" s="172"/>
      <c r="R27" s="172"/>
    </row>
    <row r="28" spans="1:18" s="4" customFormat="1" x14ac:dyDescent="0.3">
      <c r="B28" s="7"/>
      <c r="C28" s="118" t="s">
        <v>41</v>
      </c>
      <c r="D28" s="72">
        <v>12837</v>
      </c>
      <c r="E28" s="104" t="s">
        <v>30</v>
      </c>
      <c r="F28" s="105" t="s">
        <v>29</v>
      </c>
      <c r="G28" s="34">
        <v>12</v>
      </c>
      <c r="H28" s="39">
        <v>74725</v>
      </c>
      <c r="I28" s="106">
        <f t="shared" si="0"/>
        <v>896700</v>
      </c>
      <c r="J28" s="8"/>
      <c r="K28" s="169"/>
      <c r="L28" s="172"/>
      <c r="M28" s="171"/>
      <c r="N28" s="172"/>
      <c r="O28" s="172"/>
      <c r="P28" s="172"/>
      <c r="Q28" s="172"/>
      <c r="R28" s="172"/>
    </row>
    <row r="29" spans="1:18" s="4" customFormat="1" x14ac:dyDescent="0.3">
      <c r="B29" s="7"/>
      <c r="C29" s="118" t="s">
        <v>42</v>
      </c>
      <c r="D29" s="72">
        <v>13025</v>
      </c>
      <c r="E29" s="104" t="s">
        <v>46</v>
      </c>
      <c r="F29" s="105" t="s">
        <v>23</v>
      </c>
      <c r="G29" s="34">
        <v>95</v>
      </c>
      <c r="H29" s="39">
        <v>55445</v>
      </c>
      <c r="I29" s="106">
        <f t="shared" si="0"/>
        <v>5267275</v>
      </c>
      <c r="J29" s="8"/>
      <c r="K29" s="172"/>
      <c r="L29" s="172"/>
      <c r="M29" s="171"/>
      <c r="N29" s="172"/>
      <c r="O29" s="172"/>
      <c r="P29" s="172"/>
      <c r="Q29" s="172"/>
      <c r="R29" s="172"/>
    </row>
    <row r="30" spans="1:18" s="4" customFormat="1" x14ac:dyDescent="0.3">
      <c r="B30" s="7"/>
      <c r="C30" s="118" t="s">
        <v>44</v>
      </c>
      <c r="D30" s="72">
        <v>13360</v>
      </c>
      <c r="E30" s="104" t="s">
        <v>47</v>
      </c>
      <c r="F30" s="105" t="s">
        <v>23</v>
      </c>
      <c r="G30" s="34">
        <v>47.12</v>
      </c>
      <c r="H30" s="39">
        <v>46285</v>
      </c>
      <c r="I30" s="106">
        <f>ROUND(H30*G30,0)</f>
        <v>2180949</v>
      </c>
      <c r="J30" s="8"/>
      <c r="K30" s="172"/>
      <c r="L30" s="172"/>
      <c r="M30" s="171"/>
      <c r="N30" s="172"/>
      <c r="O30" s="172"/>
      <c r="P30" s="172"/>
      <c r="Q30" s="172"/>
      <c r="R30" s="172"/>
    </row>
    <row r="31" spans="1:18" s="4" customFormat="1" ht="17.25" thickBot="1" x14ac:dyDescent="0.35">
      <c r="B31" s="7"/>
      <c r="C31" s="118" t="s">
        <v>45</v>
      </c>
      <c r="D31" s="75">
        <v>0.10605000000000001</v>
      </c>
      <c r="E31" s="104" t="s">
        <v>48</v>
      </c>
      <c r="F31" s="105" t="s">
        <v>13</v>
      </c>
      <c r="G31" s="38">
        <v>163</v>
      </c>
      <c r="H31" s="39">
        <v>121049</v>
      </c>
      <c r="I31" s="108">
        <f>ROUND(H31*G31,2)</f>
        <v>19730987</v>
      </c>
      <c r="J31" s="8"/>
      <c r="K31" s="172"/>
      <c r="L31" s="172"/>
      <c r="M31" s="171"/>
      <c r="N31" s="172"/>
      <c r="O31" s="172"/>
      <c r="P31" s="172"/>
      <c r="Q31" s="172"/>
      <c r="R31" s="172"/>
    </row>
    <row r="32" spans="1:18" ht="17.25" thickBot="1" x14ac:dyDescent="0.35">
      <c r="A32" s="4"/>
      <c r="B32" s="7"/>
      <c r="C32" s="76">
        <v>2</v>
      </c>
      <c r="D32" s="78"/>
      <c r="E32" s="79" t="s">
        <v>49</v>
      </c>
      <c r="F32" s="77"/>
      <c r="G32" s="81"/>
      <c r="H32" s="77"/>
      <c r="I32" s="109"/>
      <c r="J32" s="8"/>
      <c r="K32" s="169"/>
      <c r="M32" s="171"/>
    </row>
    <row r="33" spans="1:18" x14ac:dyDescent="0.3">
      <c r="A33" s="4"/>
      <c r="B33" s="7"/>
      <c r="C33" s="82">
        <v>2.1</v>
      </c>
      <c r="D33" s="90"/>
      <c r="E33" s="85" t="s">
        <v>50</v>
      </c>
      <c r="F33" s="86" t="s">
        <v>18</v>
      </c>
      <c r="G33" s="87"/>
      <c r="H33" s="87"/>
      <c r="I33" s="110"/>
      <c r="J33" s="8"/>
      <c r="K33" s="169"/>
      <c r="M33" s="171"/>
    </row>
    <row r="34" spans="1:18" x14ac:dyDescent="0.3">
      <c r="A34" s="4"/>
      <c r="B34" s="7"/>
      <c r="C34" s="118" t="s">
        <v>51</v>
      </c>
      <c r="D34" s="72">
        <v>20846</v>
      </c>
      <c r="E34" s="104" t="s">
        <v>53</v>
      </c>
      <c r="F34" s="105" t="s">
        <v>25</v>
      </c>
      <c r="G34" s="34">
        <v>405</v>
      </c>
      <c r="H34" s="39">
        <v>85641</v>
      </c>
      <c r="I34" s="106">
        <f t="shared" ref="I34:I38" si="1">ROUND(H34*G34,2)</f>
        <v>34684605</v>
      </c>
      <c r="J34" s="8"/>
      <c r="K34" s="170"/>
      <c r="L34" s="171"/>
    </row>
    <row r="35" spans="1:18" x14ac:dyDescent="0.3">
      <c r="A35" s="4"/>
      <c r="B35" s="7"/>
      <c r="C35" s="118" t="s">
        <v>52</v>
      </c>
      <c r="D35" s="72">
        <v>2.5000000000000001E-3</v>
      </c>
      <c r="E35" s="104" t="s">
        <v>54</v>
      </c>
      <c r="F35" s="105" t="s">
        <v>25</v>
      </c>
      <c r="G35" s="34">
        <v>8</v>
      </c>
      <c r="H35" s="39">
        <v>129442</v>
      </c>
      <c r="I35" s="106">
        <f t="shared" si="1"/>
        <v>1035536</v>
      </c>
      <c r="J35" s="8"/>
      <c r="K35" s="169"/>
      <c r="M35" s="171"/>
    </row>
    <row r="36" spans="1:18" s="4" customFormat="1" x14ac:dyDescent="0.3">
      <c r="B36" s="7"/>
      <c r="C36" s="88">
        <v>2.2000000000000002</v>
      </c>
      <c r="D36" s="73"/>
      <c r="E36" s="55" t="s">
        <v>56</v>
      </c>
      <c r="F36" s="35" t="s">
        <v>18</v>
      </c>
      <c r="G36" s="37"/>
      <c r="H36" s="36"/>
      <c r="I36" s="107"/>
      <c r="J36" s="8"/>
      <c r="K36" s="169"/>
      <c r="L36" s="172"/>
      <c r="M36" s="171"/>
      <c r="N36" s="172"/>
      <c r="O36" s="172"/>
      <c r="P36" s="172"/>
      <c r="Q36" s="172"/>
      <c r="R36" s="172"/>
    </row>
    <row r="37" spans="1:18" x14ac:dyDescent="0.3">
      <c r="A37" s="4"/>
      <c r="B37" s="7"/>
      <c r="C37" s="118" t="s">
        <v>55</v>
      </c>
      <c r="D37" s="72">
        <v>10724</v>
      </c>
      <c r="E37" s="104" t="s">
        <v>57</v>
      </c>
      <c r="F37" s="105" t="s">
        <v>25</v>
      </c>
      <c r="G37" s="34">
        <v>342</v>
      </c>
      <c r="H37" s="39">
        <v>214797</v>
      </c>
      <c r="I37" s="106">
        <f t="shared" si="1"/>
        <v>73460574</v>
      </c>
      <c r="J37" s="8"/>
      <c r="K37" s="170"/>
      <c r="M37" s="171"/>
    </row>
    <row r="38" spans="1:18" ht="17.25" thickBot="1" x14ac:dyDescent="0.35">
      <c r="A38" s="4"/>
      <c r="B38" s="7"/>
      <c r="C38" s="118" t="s">
        <v>181</v>
      </c>
      <c r="D38" s="72">
        <v>17951</v>
      </c>
      <c r="E38" s="104" t="s">
        <v>58</v>
      </c>
      <c r="F38" s="105" t="s">
        <v>25</v>
      </c>
      <c r="G38" s="34">
        <v>354</v>
      </c>
      <c r="H38" s="39">
        <v>205448</v>
      </c>
      <c r="I38" s="106">
        <f t="shared" si="1"/>
        <v>72728592</v>
      </c>
      <c r="J38" s="8"/>
      <c r="K38" s="170"/>
      <c r="M38" s="171"/>
    </row>
    <row r="39" spans="1:18" ht="17.25" thickBot="1" x14ac:dyDescent="0.35">
      <c r="A39" s="4"/>
      <c r="B39" s="7"/>
      <c r="C39" s="76">
        <v>3</v>
      </c>
      <c r="D39" s="78"/>
      <c r="E39" s="79" t="s">
        <v>59</v>
      </c>
      <c r="F39" s="77"/>
      <c r="G39" s="81"/>
      <c r="H39" s="77"/>
      <c r="I39" s="109"/>
      <c r="J39" s="8"/>
      <c r="K39" s="169"/>
      <c r="M39" s="171"/>
    </row>
    <row r="40" spans="1:18" x14ac:dyDescent="0.3">
      <c r="A40" s="4"/>
      <c r="B40" s="7"/>
      <c r="C40" s="82">
        <v>3.1</v>
      </c>
      <c r="D40" s="90"/>
      <c r="E40" s="85" t="s">
        <v>60</v>
      </c>
      <c r="F40" s="86" t="s">
        <v>18</v>
      </c>
      <c r="G40" s="92"/>
      <c r="H40" s="87"/>
      <c r="I40" s="110"/>
      <c r="J40" s="8"/>
      <c r="K40" s="169"/>
      <c r="M40" s="171"/>
    </row>
    <row r="41" spans="1:18" s="4" customFormat="1" x14ac:dyDescent="0.3">
      <c r="B41" s="7"/>
      <c r="C41" s="118" t="s">
        <v>61</v>
      </c>
      <c r="D41" s="72">
        <v>10291</v>
      </c>
      <c r="E41" s="104" t="s">
        <v>63</v>
      </c>
      <c r="F41" s="105" t="s">
        <v>25</v>
      </c>
      <c r="G41" s="34">
        <v>150</v>
      </c>
      <c r="H41" s="39">
        <v>186552</v>
      </c>
      <c r="I41" s="106">
        <f t="shared" ref="I41:I42" si="2">ROUND(H41*G41,2)</f>
        <v>27982800</v>
      </c>
      <c r="J41" s="8"/>
      <c r="K41" s="169"/>
      <c r="L41" s="172"/>
      <c r="M41" s="171"/>
      <c r="N41" s="172"/>
      <c r="O41" s="172"/>
      <c r="P41" s="172"/>
      <c r="Q41" s="172"/>
      <c r="R41" s="172"/>
    </row>
    <row r="42" spans="1:18" s="4" customFormat="1" ht="17.25" thickBot="1" x14ac:dyDescent="0.35">
      <c r="B42" s="7"/>
      <c r="C42" s="118" t="s">
        <v>62</v>
      </c>
      <c r="D42" s="72">
        <v>20754</v>
      </c>
      <c r="E42" s="104" t="s">
        <v>64</v>
      </c>
      <c r="F42" s="105" t="s">
        <v>29</v>
      </c>
      <c r="G42" s="38">
        <v>65</v>
      </c>
      <c r="H42" s="39">
        <v>57123</v>
      </c>
      <c r="I42" s="108">
        <f t="shared" si="2"/>
        <v>3712995</v>
      </c>
      <c r="J42" s="8"/>
      <c r="K42" s="169"/>
      <c r="L42" s="172"/>
      <c r="M42" s="171"/>
      <c r="N42" s="172"/>
      <c r="O42" s="172"/>
      <c r="P42" s="172"/>
      <c r="Q42" s="172"/>
      <c r="R42" s="172"/>
    </row>
    <row r="43" spans="1:18" ht="17.25" thickBot="1" x14ac:dyDescent="0.35">
      <c r="A43" s="4"/>
      <c r="B43" s="7"/>
      <c r="C43" s="76">
        <v>4</v>
      </c>
      <c r="D43" s="78"/>
      <c r="E43" s="79" t="s">
        <v>65</v>
      </c>
      <c r="F43" s="77"/>
      <c r="G43" s="81"/>
      <c r="H43" s="77"/>
      <c r="I43" s="109"/>
      <c r="J43" s="8"/>
      <c r="K43" s="169"/>
      <c r="M43" s="171"/>
    </row>
    <row r="44" spans="1:18" x14ac:dyDescent="0.3">
      <c r="A44" s="4"/>
      <c r="B44" s="7"/>
      <c r="C44" s="82">
        <v>4.0999999999999996</v>
      </c>
      <c r="D44" s="90"/>
      <c r="E44" s="85" t="s">
        <v>66</v>
      </c>
      <c r="F44" s="86" t="s">
        <v>18</v>
      </c>
      <c r="G44" s="92"/>
      <c r="H44" s="87"/>
      <c r="I44" s="110"/>
      <c r="J44" s="8"/>
      <c r="K44" s="169"/>
      <c r="M44" s="171"/>
    </row>
    <row r="45" spans="1:18" s="4" customFormat="1" x14ac:dyDescent="0.3">
      <c r="B45" s="7"/>
      <c r="C45" s="118" t="s">
        <v>67</v>
      </c>
      <c r="D45" s="72">
        <v>16744</v>
      </c>
      <c r="E45" s="104" t="s">
        <v>68</v>
      </c>
      <c r="F45" s="105" t="s">
        <v>29</v>
      </c>
      <c r="G45" s="34">
        <v>4</v>
      </c>
      <c r="H45" s="39">
        <v>659191</v>
      </c>
      <c r="I45" s="106">
        <f t="shared" ref="I45:I51" si="3">ROUND(H45*G45,2)</f>
        <v>2636764</v>
      </c>
      <c r="J45" s="8"/>
      <c r="K45" s="172"/>
      <c r="L45" s="172"/>
      <c r="M45" s="171"/>
      <c r="N45" s="172"/>
      <c r="O45" s="172"/>
      <c r="P45" s="172"/>
      <c r="Q45" s="172"/>
      <c r="R45" s="172"/>
    </row>
    <row r="46" spans="1:18" s="4" customFormat="1" x14ac:dyDescent="0.3">
      <c r="B46" s="7"/>
      <c r="C46" s="118" t="s">
        <v>69</v>
      </c>
      <c r="D46" s="72">
        <v>48</v>
      </c>
      <c r="E46" s="104" t="s">
        <v>70</v>
      </c>
      <c r="F46" s="105" t="s">
        <v>29</v>
      </c>
      <c r="G46" s="34">
        <v>1</v>
      </c>
      <c r="H46" s="39">
        <v>997662</v>
      </c>
      <c r="I46" s="106">
        <f t="shared" si="3"/>
        <v>997662</v>
      </c>
      <c r="J46" s="8"/>
      <c r="K46" s="169"/>
      <c r="L46" s="172"/>
      <c r="M46" s="171"/>
      <c r="N46" s="172"/>
      <c r="O46" s="172"/>
      <c r="P46" s="172"/>
      <c r="Q46" s="172"/>
      <c r="R46" s="172"/>
    </row>
    <row r="47" spans="1:18" x14ac:dyDescent="0.3">
      <c r="A47" s="4"/>
      <c r="B47" s="7"/>
      <c r="C47" s="118" t="s">
        <v>71</v>
      </c>
      <c r="D47" s="72">
        <v>10031</v>
      </c>
      <c r="E47" s="104" t="s">
        <v>72</v>
      </c>
      <c r="F47" s="105" t="s">
        <v>23</v>
      </c>
      <c r="G47" s="34">
        <v>15</v>
      </c>
      <c r="H47" s="39">
        <v>123839</v>
      </c>
      <c r="I47" s="106">
        <f t="shared" si="3"/>
        <v>1857585</v>
      </c>
      <c r="J47" s="8"/>
      <c r="K47" s="170"/>
      <c r="M47" s="171"/>
    </row>
    <row r="48" spans="1:18" x14ac:dyDescent="0.3">
      <c r="A48" s="4"/>
      <c r="B48" s="7"/>
      <c r="C48" s="88">
        <v>4.2</v>
      </c>
      <c r="D48" s="73"/>
      <c r="E48" s="55" t="s">
        <v>73</v>
      </c>
      <c r="F48" s="35" t="s">
        <v>18</v>
      </c>
      <c r="G48" s="37"/>
      <c r="H48" s="36"/>
      <c r="I48" s="107"/>
      <c r="J48" s="8"/>
      <c r="K48" s="169"/>
      <c r="M48" s="171"/>
    </row>
    <row r="49" spans="1:18" x14ac:dyDescent="0.3">
      <c r="A49" s="4"/>
      <c r="B49" s="7"/>
      <c r="C49" s="118" t="s">
        <v>74</v>
      </c>
      <c r="D49" s="72">
        <v>15652</v>
      </c>
      <c r="E49" s="104" t="s">
        <v>75</v>
      </c>
      <c r="F49" s="105" t="s">
        <v>23</v>
      </c>
      <c r="G49" s="34">
        <v>235</v>
      </c>
      <c r="H49" s="39">
        <v>56779</v>
      </c>
      <c r="I49" s="106">
        <f t="shared" si="3"/>
        <v>13343065</v>
      </c>
      <c r="J49" s="8"/>
      <c r="K49" s="170"/>
      <c r="M49" s="171"/>
    </row>
    <row r="50" spans="1:18" x14ac:dyDescent="0.3">
      <c r="A50" s="4"/>
      <c r="B50" s="7"/>
      <c r="C50" s="88">
        <v>4.3</v>
      </c>
      <c r="D50" s="73"/>
      <c r="E50" s="55" t="s">
        <v>76</v>
      </c>
      <c r="F50" s="35" t="s">
        <v>18</v>
      </c>
      <c r="G50" s="37"/>
      <c r="H50" s="36"/>
      <c r="I50" s="107"/>
      <c r="J50" s="8"/>
      <c r="K50" s="169"/>
      <c r="M50" s="171"/>
    </row>
    <row r="51" spans="1:18" ht="17.25" thickBot="1" x14ac:dyDescent="0.35">
      <c r="A51" s="4"/>
      <c r="B51" s="7"/>
      <c r="C51" s="118" t="s">
        <v>77</v>
      </c>
      <c r="D51" s="72">
        <v>11175</v>
      </c>
      <c r="E51" s="104" t="s">
        <v>78</v>
      </c>
      <c r="F51" s="105" t="s">
        <v>23</v>
      </c>
      <c r="G51" s="34">
        <v>20</v>
      </c>
      <c r="H51" s="39">
        <v>84774</v>
      </c>
      <c r="I51" s="106">
        <f t="shared" si="3"/>
        <v>1695480</v>
      </c>
      <c r="J51" s="8"/>
      <c r="K51" s="170"/>
      <c r="M51" s="171"/>
    </row>
    <row r="52" spans="1:18" ht="17.25" thickBot="1" x14ac:dyDescent="0.35">
      <c r="A52" s="4"/>
      <c r="B52" s="7"/>
      <c r="C52" s="76">
        <v>5</v>
      </c>
      <c r="D52" s="78"/>
      <c r="E52" s="79" t="s">
        <v>79</v>
      </c>
      <c r="F52" s="77"/>
      <c r="G52" s="81"/>
      <c r="H52" s="77"/>
      <c r="I52" s="109"/>
      <c r="J52" s="8"/>
      <c r="K52" s="169"/>
      <c r="M52" s="171"/>
    </row>
    <row r="53" spans="1:18" x14ac:dyDescent="0.3">
      <c r="A53" s="4"/>
      <c r="B53" s="7"/>
      <c r="C53" s="82">
        <v>5.0999999999999996</v>
      </c>
      <c r="D53" s="90"/>
      <c r="E53" s="85" t="s">
        <v>80</v>
      </c>
      <c r="F53" s="86" t="s">
        <v>18</v>
      </c>
      <c r="G53" s="87"/>
      <c r="H53" s="87"/>
      <c r="I53" s="110"/>
      <c r="J53" s="8"/>
      <c r="K53" s="169"/>
      <c r="M53" s="171"/>
    </row>
    <row r="54" spans="1:18" s="4" customFormat="1" x14ac:dyDescent="0.3">
      <c r="B54" s="7"/>
      <c r="C54" s="118" t="s">
        <v>81</v>
      </c>
      <c r="D54" s="72">
        <v>10127</v>
      </c>
      <c r="E54" s="104" t="s">
        <v>82</v>
      </c>
      <c r="F54" s="105" t="s">
        <v>23</v>
      </c>
      <c r="G54" s="34">
        <v>100</v>
      </c>
      <c r="H54" s="39">
        <v>13321</v>
      </c>
      <c r="I54" s="106">
        <f t="shared" ref="I54:I56" si="4">ROUND(H54*G54,2)</f>
        <v>1332100</v>
      </c>
      <c r="J54" s="8"/>
      <c r="K54" s="169"/>
      <c r="L54" s="172"/>
      <c r="M54" s="171"/>
      <c r="N54" s="172"/>
      <c r="O54" s="172"/>
      <c r="P54" s="172"/>
      <c r="Q54" s="172"/>
      <c r="R54" s="172"/>
    </row>
    <row r="55" spans="1:18" s="4" customFormat="1" x14ac:dyDescent="0.3">
      <c r="B55" s="7"/>
      <c r="C55" s="118" t="s">
        <v>83</v>
      </c>
      <c r="D55" s="72">
        <v>10331</v>
      </c>
      <c r="E55" s="104" t="s">
        <v>86</v>
      </c>
      <c r="F55" s="105" t="s">
        <v>25</v>
      </c>
      <c r="G55" s="34">
        <v>35</v>
      </c>
      <c r="H55" s="39">
        <v>660956</v>
      </c>
      <c r="I55" s="106">
        <f>ROUND(H55*G55,2)</f>
        <v>23133460</v>
      </c>
      <c r="J55" s="8"/>
      <c r="K55" s="172"/>
      <c r="L55" s="172"/>
      <c r="M55" s="171"/>
      <c r="N55" s="172"/>
      <c r="O55" s="172"/>
      <c r="P55" s="172"/>
      <c r="Q55" s="172"/>
      <c r="R55" s="172"/>
    </row>
    <row r="56" spans="1:18" s="4" customFormat="1" x14ac:dyDescent="0.3">
      <c r="B56" s="7"/>
      <c r="C56" s="118" t="s">
        <v>84</v>
      </c>
      <c r="D56" s="72">
        <v>16677</v>
      </c>
      <c r="E56" s="104" t="s">
        <v>87</v>
      </c>
      <c r="F56" s="105" t="s">
        <v>13</v>
      </c>
      <c r="G56" s="34">
        <v>357</v>
      </c>
      <c r="H56" s="39">
        <v>355743</v>
      </c>
      <c r="I56" s="106">
        <f t="shared" si="4"/>
        <v>127000251</v>
      </c>
      <c r="J56" s="8"/>
      <c r="K56" s="169"/>
      <c r="L56" s="172"/>
      <c r="M56" s="171"/>
      <c r="N56" s="172"/>
      <c r="O56" s="172"/>
      <c r="P56" s="172"/>
      <c r="Q56" s="172"/>
      <c r="R56" s="172"/>
    </row>
    <row r="57" spans="1:18" s="4" customFormat="1" ht="17.25" thickBot="1" x14ac:dyDescent="0.35">
      <c r="B57" s="7"/>
      <c r="C57" s="118" t="s">
        <v>85</v>
      </c>
      <c r="D57" s="119">
        <v>10859</v>
      </c>
      <c r="E57" s="120" t="s">
        <v>88</v>
      </c>
      <c r="F57" s="105" t="s">
        <v>13</v>
      </c>
      <c r="G57" s="121">
        <v>176.71</v>
      </c>
      <c r="H57" s="39">
        <v>496884</v>
      </c>
      <c r="I57" s="106">
        <f>ROUND(H57*G57,0)</f>
        <v>87804372</v>
      </c>
      <c r="J57" s="8"/>
      <c r="K57" s="169"/>
      <c r="L57" s="172"/>
      <c r="M57" s="171"/>
      <c r="N57" s="172"/>
      <c r="O57" s="172"/>
      <c r="P57" s="172"/>
      <c r="Q57" s="172"/>
      <c r="R57" s="172"/>
    </row>
    <row r="58" spans="1:18" ht="17.25" thickBot="1" x14ac:dyDescent="0.35">
      <c r="A58" s="4"/>
      <c r="B58" s="7"/>
      <c r="C58" s="76">
        <v>6</v>
      </c>
      <c r="D58" s="78"/>
      <c r="E58" s="79" t="s">
        <v>89</v>
      </c>
      <c r="F58" s="77"/>
      <c r="G58" s="81"/>
      <c r="H58" s="77"/>
      <c r="I58" s="109"/>
      <c r="J58" s="8"/>
      <c r="K58" s="169"/>
      <c r="M58" s="171"/>
    </row>
    <row r="59" spans="1:18" x14ac:dyDescent="0.3">
      <c r="A59" s="4"/>
      <c r="B59" s="7"/>
      <c r="C59" s="82">
        <v>6.1</v>
      </c>
      <c r="D59" s="90"/>
      <c r="E59" s="85" t="s">
        <v>90</v>
      </c>
      <c r="F59" s="86" t="s">
        <v>18</v>
      </c>
      <c r="G59" s="87"/>
      <c r="H59" s="87"/>
      <c r="I59" s="110"/>
      <c r="J59" s="8"/>
      <c r="K59" s="169"/>
      <c r="M59" s="171"/>
    </row>
    <row r="60" spans="1:18" x14ac:dyDescent="0.3">
      <c r="A60" s="4"/>
      <c r="B60" s="7"/>
      <c r="C60" s="118" t="s">
        <v>91</v>
      </c>
      <c r="D60" s="72">
        <v>10256</v>
      </c>
      <c r="E60" s="104" t="s">
        <v>93</v>
      </c>
      <c r="F60" s="105" t="s">
        <v>13</v>
      </c>
      <c r="G60" s="38">
        <f>550+73</f>
        <v>623</v>
      </c>
      <c r="H60" s="39">
        <v>15505</v>
      </c>
      <c r="I60" s="106">
        <f t="shared" ref="I60:I61" si="5">ROUND(H60*G60,2)</f>
        <v>9659615</v>
      </c>
      <c r="J60" s="8"/>
      <c r="K60" s="170"/>
      <c r="M60" s="171"/>
    </row>
    <row r="61" spans="1:18" ht="17.25" thickBot="1" x14ac:dyDescent="0.35">
      <c r="A61" s="4"/>
      <c r="B61" s="7"/>
      <c r="C61" s="118" t="s">
        <v>92</v>
      </c>
      <c r="D61" s="72">
        <v>10727</v>
      </c>
      <c r="E61" s="104" t="s">
        <v>94</v>
      </c>
      <c r="F61" s="105" t="s">
        <v>13</v>
      </c>
      <c r="G61" s="34">
        <v>2915</v>
      </c>
      <c r="H61" s="39">
        <v>1389</v>
      </c>
      <c r="I61" s="106">
        <f t="shared" si="5"/>
        <v>4048935</v>
      </c>
      <c r="J61" s="8"/>
      <c r="K61" s="169"/>
      <c r="M61" s="171"/>
    </row>
    <row r="62" spans="1:18" ht="17.25" thickBot="1" x14ac:dyDescent="0.35">
      <c r="A62" s="4"/>
      <c r="B62" s="7"/>
      <c r="C62" s="76">
        <v>7</v>
      </c>
      <c r="D62" s="78"/>
      <c r="E62" s="79" t="s">
        <v>96</v>
      </c>
      <c r="F62" s="77"/>
      <c r="G62" s="81"/>
      <c r="H62" s="77"/>
      <c r="I62" s="109"/>
      <c r="J62" s="8"/>
      <c r="K62" s="169"/>
      <c r="M62" s="171"/>
    </row>
    <row r="63" spans="1:18" x14ac:dyDescent="0.3">
      <c r="A63" s="4"/>
      <c r="B63" s="7"/>
      <c r="C63" s="82">
        <v>7.1</v>
      </c>
      <c r="D63" s="90"/>
      <c r="E63" s="85" t="s">
        <v>97</v>
      </c>
      <c r="F63" s="85"/>
      <c r="G63" s="91"/>
      <c r="H63" s="85"/>
      <c r="I63" s="110"/>
      <c r="J63" s="8"/>
      <c r="K63" s="169"/>
      <c r="M63" s="171"/>
    </row>
    <row r="64" spans="1:18" s="4" customFormat="1" x14ac:dyDescent="0.3">
      <c r="B64" s="7"/>
      <c r="C64" s="118" t="s">
        <v>98</v>
      </c>
      <c r="D64" s="72">
        <v>0.10569000000000001</v>
      </c>
      <c r="E64" s="104" t="s">
        <v>99</v>
      </c>
      <c r="F64" s="105" t="s">
        <v>13</v>
      </c>
      <c r="G64" s="34">
        <v>100</v>
      </c>
      <c r="H64" s="39">
        <v>11814</v>
      </c>
      <c r="I64" s="106">
        <f t="shared" ref="I64:I92" si="6">ROUND(H64*G64,2)</f>
        <v>1181400</v>
      </c>
      <c r="J64" s="8"/>
      <c r="K64" s="169"/>
      <c r="L64" s="172"/>
      <c r="M64" s="171"/>
      <c r="N64" s="172"/>
      <c r="O64" s="172"/>
      <c r="P64" s="172"/>
      <c r="Q64" s="172"/>
      <c r="R64" s="172"/>
    </row>
    <row r="65" spans="1:18" x14ac:dyDescent="0.3">
      <c r="A65" s="4"/>
      <c r="B65" s="7"/>
      <c r="C65" s="88">
        <v>7.2</v>
      </c>
      <c r="D65" s="73"/>
      <c r="E65" s="55" t="s">
        <v>100</v>
      </c>
      <c r="F65" s="35" t="s">
        <v>18</v>
      </c>
      <c r="G65" s="36"/>
      <c r="H65" s="36"/>
      <c r="I65" s="107"/>
      <c r="J65" s="8"/>
      <c r="K65" s="169"/>
      <c r="M65" s="171"/>
    </row>
    <row r="66" spans="1:18" x14ac:dyDescent="0.3">
      <c r="A66" s="4"/>
      <c r="B66" s="7"/>
      <c r="C66" s="118" t="s">
        <v>101</v>
      </c>
      <c r="D66" s="72">
        <v>12065</v>
      </c>
      <c r="E66" s="104" t="s">
        <v>102</v>
      </c>
      <c r="F66" s="105" t="s">
        <v>23</v>
      </c>
      <c r="G66" s="34">
        <v>249.8</v>
      </c>
      <c r="H66" s="39">
        <v>132204</v>
      </c>
      <c r="I66" s="106">
        <f>ROUND(H66*G66,0)</f>
        <v>33024559</v>
      </c>
      <c r="J66" s="8"/>
      <c r="K66" s="170"/>
      <c r="L66" s="171"/>
      <c r="M66" s="171"/>
    </row>
    <row r="67" spans="1:18" x14ac:dyDescent="0.3">
      <c r="A67" s="4"/>
      <c r="B67" s="7"/>
      <c r="C67" s="118" t="s">
        <v>103</v>
      </c>
      <c r="D67" s="72">
        <v>10023</v>
      </c>
      <c r="E67" s="104" t="s">
        <v>105</v>
      </c>
      <c r="F67" s="105" t="s">
        <v>23</v>
      </c>
      <c r="G67" s="34">
        <v>193</v>
      </c>
      <c r="H67" s="39">
        <v>76730</v>
      </c>
      <c r="I67" s="106">
        <f t="shared" si="6"/>
        <v>14808890</v>
      </c>
      <c r="J67" s="8"/>
      <c r="K67" s="169"/>
      <c r="M67" s="171"/>
    </row>
    <row r="68" spans="1:18" ht="17.25" thickBot="1" x14ac:dyDescent="0.35">
      <c r="A68" s="4"/>
      <c r="B68" s="7"/>
      <c r="C68" s="118" t="s">
        <v>104</v>
      </c>
      <c r="D68" s="72">
        <v>18657</v>
      </c>
      <c r="E68" s="104" t="s">
        <v>106</v>
      </c>
      <c r="F68" s="105" t="s">
        <v>13</v>
      </c>
      <c r="G68" s="34">
        <v>1612</v>
      </c>
      <c r="H68" s="39">
        <v>14872</v>
      </c>
      <c r="I68" s="106">
        <f t="shared" si="6"/>
        <v>23973664</v>
      </c>
      <c r="J68" s="8"/>
      <c r="K68" s="169"/>
      <c r="M68" s="171"/>
    </row>
    <row r="69" spans="1:18" ht="17.25" thickBot="1" x14ac:dyDescent="0.35">
      <c r="A69" s="4"/>
      <c r="B69" s="7"/>
      <c r="C69" s="94">
        <v>8</v>
      </c>
      <c r="D69" s="96"/>
      <c r="E69" s="97" t="s">
        <v>107</v>
      </c>
      <c r="F69" s="95"/>
      <c r="G69" s="98"/>
      <c r="H69" s="95"/>
      <c r="I69" s="111"/>
      <c r="J69" s="8"/>
      <c r="K69" s="169"/>
      <c r="M69" s="171"/>
    </row>
    <row r="70" spans="1:18" s="17" customFormat="1" x14ac:dyDescent="0.3">
      <c r="A70" s="22"/>
      <c r="B70" s="23"/>
      <c r="C70" s="82">
        <v>8.1</v>
      </c>
      <c r="D70" s="84"/>
      <c r="E70" s="85" t="s">
        <v>108</v>
      </c>
      <c r="F70" s="86" t="s">
        <v>18</v>
      </c>
      <c r="G70" s="87"/>
      <c r="H70" s="87"/>
      <c r="I70" s="112"/>
      <c r="J70" s="24"/>
      <c r="K70" s="173"/>
      <c r="L70" s="174"/>
      <c r="M70" s="171"/>
      <c r="N70" s="174"/>
      <c r="O70" s="174"/>
      <c r="P70" s="174"/>
      <c r="Q70" s="174"/>
      <c r="R70" s="174"/>
    </row>
    <row r="71" spans="1:18" x14ac:dyDescent="0.3">
      <c r="A71" s="4"/>
      <c r="B71" s="7"/>
      <c r="C71" s="118" t="s">
        <v>109</v>
      </c>
      <c r="D71" s="72" t="s">
        <v>110</v>
      </c>
      <c r="E71" s="104" t="s">
        <v>111</v>
      </c>
      <c r="F71" s="105" t="s">
        <v>13</v>
      </c>
      <c r="G71" s="34">
        <v>420</v>
      </c>
      <c r="H71" s="39">
        <v>269345</v>
      </c>
      <c r="I71" s="106">
        <f t="shared" ref="I71:I76" si="7">ROUND(H71*G71,2)</f>
        <v>113124900</v>
      </c>
      <c r="J71" s="8"/>
      <c r="K71" s="170"/>
      <c r="M71" s="171"/>
    </row>
    <row r="72" spans="1:18" x14ac:dyDescent="0.3">
      <c r="A72" s="4"/>
      <c r="B72" s="7"/>
      <c r="C72" s="118" t="s">
        <v>112</v>
      </c>
      <c r="D72" s="72">
        <v>16812</v>
      </c>
      <c r="E72" s="104" t="s">
        <v>113</v>
      </c>
      <c r="F72" s="105" t="s">
        <v>13</v>
      </c>
      <c r="G72" s="34">
        <v>420</v>
      </c>
      <c r="H72" s="39">
        <v>236296</v>
      </c>
      <c r="I72" s="106">
        <f t="shared" si="7"/>
        <v>99244320</v>
      </c>
      <c r="J72" s="8"/>
      <c r="K72" s="169"/>
      <c r="M72" s="171"/>
    </row>
    <row r="73" spans="1:18" x14ac:dyDescent="0.3">
      <c r="A73" s="4"/>
      <c r="B73" s="7"/>
      <c r="C73" s="118" t="s">
        <v>114</v>
      </c>
      <c r="D73" s="72">
        <v>12165</v>
      </c>
      <c r="E73" s="104" t="s">
        <v>115</v>
      </c>
      <c r="F73" s="105" t="s">
        <v>13</v>
      </c>
      <c r="G73" s="34">
        <v>2263</v>
      </c>
      <c r="H73" s="39">
        <v>40242</v>
      </c>
      <c r="I73" s="106">
        <f t="shared" si="7"/>
        <v>91067646</v>
      </c>
      <c r="J73" s="8"/>
      <c r="K73" s="170"/>
      <c r="M73" s="171"/>
    </row>
    <row r="74" spans="1:18" x14ac:dyDescent="0.3">
      <c r="A74" s="4"/>
      <c r="B74" s="7"/>
      <c r="C74" s="118" t="s">
        <v>116</v>
      </c>
      <c r="D74" s="72" t="s">
        <v>117</v>
      </c>
      <c r="E74" s="104" t="s">
        <v>118</v>
      </c>
      <c r="F74" s="105" t="s">
        <v>13</v>
      </c>
      <c r="G74" s="34">
        <v>40</v>
      </c>
      <c r="H74" s="40">
        <v>166031</v>
      </c>
      <c r="I74" s="106">
        <f t="shared" si="7"/>
        <v>6641240</v>
      </c>
      <c r="J74" s="8"/>
      <c r="K74" s="169"/>
      <c r="M74" s="171"/>
    </row>
    <row r="75" spans="1:18" s="4" customFormat="1" x14ac:dyDescent="0.3">
      <c r="B75" s="7"/>
      <c r="C75" s="118" t="s">
        <v>119</v>
      </c>
      <c r="D75" s="72">
        <v>14840</v>
      </c>
      <c r="E75" s="104" t="s">
        <v>121</v>
      </c>
      <c r="F75" s="105" t="s">
        <v>95</v>
      </c>
      <c r="G75" s="38">
        <v>2</v>
      </c>
      <c r="H75" s="39">
        <v>8145980</v>
      </c>
      <c r="I75" s="108">
        <f t="shared" si="7"/>
        <v>16291960</v>
      </c>
      <c r="J75" s="8"/>
      <c r="K75" s="169"/>
      <c r="L75" s="172"/>
      <c r="M75" s="171"/>
      <c r="N75" s="172"/>
      <c r="O75" s="172"/>
      <c r="P75" s="172"/>
      <c r="Q75" s="172"/>
      <c r="R75" s="172"/>
    </row>
    <row r="76" spans="1:18" s="4" customFormat="1" x14ac:dyDescent="0.3">
      <c r="B76" s="7"/>
      <c r="C76" s="118" t="s">
        <v>120</v>
      </c>
      <c r="D76" s="72">
        <v>12541</v>
      </c>
      <c r="E76" s="104" t="s">
        <v>122</v>
      </c>
      <c r="F76" s="105" t="s">
        <v>13</v>
      </c>
      <c r="G76" s="38">
        <v>459</v>
      </c>
      <c r="H76" s="39">
        <v>88271</v>
      </c>
      <c r="I76" s="108">
        <f t="shared" si="7"/>
        <v>40516389</v>
      </c>
      <c r="J76" s="8"/>
      <c r="K76" s="172"/>
      <c r="L76" s="172"/>
      <c r="M76" s="171"/>
      <c r="N76" s="172"/>
      <c r="O76" s="172"/>
      <c r="P76" s="172"/>
      <c r="Q76" s="172"/>
      <c r="R76" s="172"/>
    </row>
    <row r="77" spans="1:18" s="17" customFormat="1" x14ac:dyDescent="0.3">
      <c r="A77" s="22"/>
      <c r="B77" s="23"/>
      <c r="C77" s="99">
        <v>8.1999999999999993</v>
      </c>
      <c r="D77" s="100"/>
      <c r="E77" s="101" t="s">
        <v>123</v>
      </c>
      <c r="F77" s="102" t="s">
        <v>18</v>
      </c>
      <c r="G77" s="103"/>
      <c r="H77" s="103"/>
      <c r="I77" s="113"/>
      <c r="J77" s="24"/>
      <c r="K77" s="173"/>
      <c r="L77" s="174"/>
      <c r="M77" s="171"/>
      <c r="N77" s="174"/>
      <c r="O77" s="174"/>
      <c r="P77" s="174"/>
      <c r="Q77" s="174"/>
      <c r="R77" s="174"/>
    </row>
    <row r="78" spans="1:18" x14ac:dyDescent="0.3">
      <c r="A78" s="4"/>
      <c r="B78" s="7"/>
      <c r="C78" s="118" t="s">
        <v>124</v>
      </c>
      <c r="D78" s="72">
        <v>10086</v>
      </c>
      <c r="E78" s="104" t="s">
        <v>125</v>
      </c>
      <c r="F78" s="105" t="s">
        <v>29</v>
      </c>
      <c r="G78" s="34">
        <v>4</v>
      </c>
      <c r="H78" s="39">
        <v>1276245</v>
      </c>
      <c r="I78" s="106">
        <f t="shared" si="6"/>
        <v>5104980</v>
      </c>
      <c r="J78" s="8"/>
      <c r="K78" s="169"/>
      <c r="M78" s="171"/>
    </row>
    <row r="79" spans="1:18" x14ac:dyDescent="0.3">
      <c r="A79" s="4"/>
      <c r="B79" s="7"/>
      <c r="C79" s="118" t="s">
        <v>126</v>
      </c>
      <c r="D79" s="72">
        <v>10313</v>
      </c>
      <c r="E79" s="104" t="s">
        <v>127</v>
      </c>
      <c r="F79" s="105" t="s">
        <v>29</v>
      </c>
      <c r="G79" s="34">
        <v>4</v>
      </c>
      <c r="H79" s="39">
        <v>580533</v>
      </c>
      <c r="I79" s="106">
        <f t="shared" si="6"/>
        <v>2322132</v>
      </c>
      <c r="J79" s="8"/>
      <c r="K79" s="169"/>
      <c r="M79" s="171"/>
    </row>
    <row r="80" spans="1:18" x14ac:dyDescent="0.3">
      <c r="A80" s="4"/>
      <c r="B80" s="7"/>
      <c r="C80" s="118" t="s">
        <v>128</v>
      </c>
      <c r="D80" s="72">
        <v>13031</v>
      </c>
      <c r="E80" s="104" t="s">
        <v>133</v>
      </c>
      <c r="F80" s="105" t="s">
        <v>23</v>
      </c>
      <c r="G80" s="34">
        <v>37</v>
      </c>
      <c r="H80" s="39">
        <v>238052</v>
      </c>
      <c r="I80" s="106">
        <f t="shared" si="6"/>
        <v>8807924</v>
      </c>
      <c r="J80" s="8"/>
      <c r="K80" s="169"/>
      <c r="M80" s="171"/>
    </row>
    <row r="81" spans="1:18" x14ac:dyDescent="0.3">
      <c r="A81" s="4"/>
      <c r="B81" s="7"/>
      <c r="C81" s="118" t="s">
        <v>129</v>
      </c>
      <c r="D81" s="72">
        <v>14651</v>
      </c>
      <c r="E81" s="104" t="s">
        <v>134</v>
      </c>
      <c r="F81" s="105" t="s">
        <v>29</v>
      </c>
      <c r="G81" s="34">
        <v>2</v>
      </c>
      <c r="H81" s="39">
        <v>681760</v>
      </c>
      <c r="I81" s="106">
        <f t="shared" si="6"/>
        <v>1363520</v>
      </c>
      <c r="J81" s="8"/>
      <c r="K81" s="169"/>
      <c r="M81" s="171"/>
    </row>
    <row r="82" spans="1:18" x14ac:dyDescent="0.3">
      <c r="A82" s="4"/>
      <c r="B82" s="7"/>
      <c r="C82" s="118" t="s">
        <v>130</v>
      </c>
      <c r="D82" s="72">
        <v>10087</v>
      </c>
      <c r="E82" s="104" t="s">
        <v>135</v>
      </c>
      <c r="F82" s="105" t="s">
        <v>23</v>
      </c>
      <c r="G82" s="34">
        <v>30</v>
      </c>
      <c r="H82" s="39">
        <v>2094607</v>
      </c>
      <c r="I82" s="106">
        <f t="shared" si="6"/>
        <v>62838210</v>
      </c>
      <c r="J82" s="8"/>
      <c r="K82" s="169"/>
      <c r="M82" s="171"/>
    </row>
    <row r="83" spans="1:18" x14ac:dyDescent="0.3">
      <c r="A83" s="4"/>
      <c r="B83" s="7"/>
      <c r="C83" s="118" t="s">
        <v>131</v>
      </c>
      <c r="D83" s="72">
        <v>14814</v>
      </c>
      <c r="E83" s="104" t="s">
        <v>136</v>
      </c>
      <c r="F83" s="105" t="s">
        <v>29</v>
      </c>
      <c r="G83" s="34">
        <v>2</v>
      </c>
      <c r="H83" s="39">
        <v>1898995</v>
      </c>
      <c r="I83" s="106">
        <f t="shared" si="6"/>
        <v>3797990</v>
      </c>
      <c r="J83" s="8"/>
      <c r="K83" s="170"/>
      <c r="M83" s="171"/>
    </row>
    <row r="84" spans="1:18" x14ac:dyDescent="0.3">
      <c r="A84" s="4"/>
      <c r="B84" s="7"/>
      <c r="C84" s="118" t="s">
        <v>132</v>
      </c>
      <c r="D84" s="72">
        <v>12493</v>
      </c>
      <c r="E84" s="104" t="s">
        <v>137</v>
      </c>
      <c r="F84" s="105" t="s">
        <v>95</v>
      </c>
      <c r="G84" s="34">
        <v>2</v>
      </c>
      <c r="H84" s="39">
        <v>342217</v>
      </c>
      <c r="I84" s="106">
        <f t="shared" si="6"/>
        <v>684434</v>
      </c>
      <c r="J84" s="8"/>
      <c r="K84" s="169"/>
      <c r="M84" s="171"/>
    </row>
    <row r="85" spans="1:18" s="17" customFormat="1" x14ac:dyDescent="0.3">
      <c r="A85" s="22"/>
      <c r="B85" s="23"/>
      <c r="C85" s="88">
        <v>8.3000000000000007</v>
      </c>
      <c r="D85" s="74"/>
      <c r="E85" s="55" t="s">
        <v>138</v>
      </c>
      <c r="F85" s="35" t="s">
        <v>18</v>
      </c>
      <c r="G85" s="36"/>
      <c r="H85" s="36"/>
      <c r="I85" s="114"/>
      <c r="J85" s="24"/>
      <c r="K85" s="173"/>
      <c r="L85" s="174"/>
      <c r="M85" s="171"/>
      <c r="N85" s="174"/>
      <c r="O85" s="174"/>
      <c r="P85" s="174"/>
      <c r="Q85" s="174"/>
      <c r="R85" s="174"/>
    </row>
    <row r="86" spans="1:18" x14ac:dyDescent="0.3">
      <c r="A86" s="4"/>
      <c r="B86" s="7"/>
      <c r="C86" s="118" t="s">
        <v>139</v>
      </c>
      <c r="D86" s="72">
        <v>16051</v>
      </c>
      <c r="E86" s="104" t="s">
        <v>140</v>
      </c>
      <c r="F86" s="105" t="s">
        <v>29</v>
      </c>
      <c r="G86" s="34">
        <v>2</v>
      </c>
      <c r="H86" s="39">
        <v>1764806</v>
      </c>
      <c r="I86" s="106">
        <f t="shared" si="6"/>
        <v>3529612</v>
      </c>
      <c r="J86" s="8"/>
      <c r="K86" s="169"/>
      <c r="M86" s="171"/>
    </row>
    <row r="87" spans="1:18" x14ac:dyDescent="0.3">
      <c r="A87" s="4"/>
      <c r="B87" s="7"/>
      <c r="C87" s="89">
        <v>8.4</v>
      </c>
      <c r="D87" s="73"/>
      <c r="E87" s="55" t="s">
        <v>141</v>
      </c>
      <c r="F87" s="35" t="s">
        <v>18</v>
      </c>
      <c r="G87" s="36"/>
      <c r="H87" s="36"/>
      <c r="I87" s="107"/>
      <c r="J87" s="8"/>
      <c r="K87" s="169"/>
      <c r="M87" s="171"/>
    </row>
    <row r="88" spans="1:18" x14ac:dyDescent="0.3">
      <c r="A88" s="4"/>
      <c r="B88" s="7"/>
      <c r="C88" s="118" t="s">
        <v>142</v>
      </c>
      <c r="D88" s="72">
        <v>15525</v>
      </c>
      <c r="E88" s="104" t="s">
        <v>143</v>
      </c>
      <c r="F88" s="105" t="s">
        <v>29</v>
      </c>
      <c r="G88" s="34">
        <v>1</v>
      </c>
      <c r="H88" s="39">
        <v>5310479</v>
      </c>
      <c r="I88" s="106">
        <f t="shared" si="6"/>
        <v>5310479</v>
      </c>
      <c r="J88" s="8"/>
      <c r="K88" s="169"/>
      <c r="M88" s="171"/>
    </row>
    <row r="89" spans="1:18" x14ac:dyDescent="0.3">
      <c r="A89" s="4"/>
      <c r="B89" s="7"/>
      <c r="C89" s="118" t="s">
        <v>144</v>
      </c>
      <c r="D89" s="72">
        <v>16070</v>
      </c>
      <c r="E89" s="104" t="s">
        <v>146</v>
      </c>
      <c r="F89" s="105" t="s">
        <v>29</v>
      </c>
      <c r="G89" s="34">
        <v>2</v>
      </c>
      <c r="H89" s="39">
        <v>21830820</v>
      </c>
      <c r="I89" s="106">
        <f t="shared" si="6"/>
        <v>43661640</v>
      </c>
      <c r="J89" s="8"/>
      <c r="K89" s="169"/>
      <c r="M89" s="171"/>
    </row>
    <row r="90" spans="1:18" x14ac:dyDescent="0.3">
      <c r="A90" s="4"/>
      <c r="B90" s="7"/>
      <c r="C90" s="118" t="s">
        <v>145</v>
      </c>
      <c r="D90" s="72">
        <v>14788</v>
      </c>
      <c r="E90" s="104" t="s">
        <v>148</v>
      </c>
      <c r="F90" s="105" t="s">
        <v>29</v>
      </c>
      <c r="G90" s="34">
        <v>2</v>
      </c>
      <c r="H90" s="39">
        <v>14819588</v>
      </c>
      <c r="I90" s="106">
        <f t="shared" si="6"/>
        <v>29639176</v>
      </c>
      <c r="J90" s="8"/>
      <c r="K90" s="169"/>
      <c r="M90" s="171"/>
    </row>
    <row r="91" spans="1:18" x14ac:dyDescent="0.3">
      <c r="A91" s="4"/>
      <c r="B91" s="7"/>
      <c r="C91" s="118" t="s">
        <v>147</v>
      </c>
      <c r="D91" s="72">
        <v>16072</v>
      </c>
      <c r="E91" s="104" t="s">
        <v>155</v>
      </c>
      <c r="F91" s="105" t="s">
        <v>29</v>
      </c>
      <c r="G91" s="34">
        <v>1</v>
      </c>
      <c r="H91" s="39">
        <v>2489078</v>
      </c>
      <c r="I91" s="106">
        <f t="shared" si="6"/>
        <v>2489078</v>
      </c>
      <c r="J91" s="8"/>
      <c r="K91" s="169"/>
      <c r="M91" s="171"/>
    </row>
    <row r="92" spans="1:18" x14ac:dyDescent="0.3">
      <c r="A92" s="4"/>
      <c r="B92" s="7"/>
      <c r="C92" s="118" t="s">
        <v>149</v>
      </c>
      <c r="D92" s="72">
        <v>14787</v>
      </c>
      <c r="E92" s="104" t="s">
        <v>156</v>
      </c>
      <c r="F92" s="105" t="s">
        <v>29</v>
      </c>
      <c r="G92" s="34">
        <v>2</v>
      </c>
      <c r="H92" s="39">
        <v>5523785</v>
      </c>
      <c r="I92" s="106">
        <f t="shared" si="6"/>
        <v>11047570</v>
      </c>
      <c r="J92" s="8"/>
      <c r="K92" s="169"/>
      <c r="M92" s="171"/>
    </row>
    <row r="93" spans="1:18" s="4" customFormat="1" x14ac:dyDescent="0.3">
      <c r="B93" s="7"/>
      <c r="C93" s="118" t="s">
        <v>150</v>
      </c>
      <c r="D93" s="72">
        <v>14621</v>
      </c>
      <c r="E93" s="104" t="s">
        <v>157</v>
      </c>
      <c r="F93" s="105" t="s">
        <v>29</v>
      </c>
      <c r="G93" s="38">
        <v>2</v>
      </c>
      <c r="H93" s="39">
        <v>1950658</v>
      </c>
      <c r="I93" s="108">
        <f t="shared" ref="I93:I97" si="8">ROUND(H93*G93,2)</f>
        <v>3901316</v>
      </c>
      <c r="J93" s="8"/>
      <c r="K93" s="169"/>
      <c r="L93" s="172"/>
      <c r="M93" s="171"/>
      <c r="N93" s="172"/>
      <c r="O93" s="172"/>
      <c r="P93" s="172"/>
      <c r="Q93" s="172"/>
      <c r="R93" s="172"/>
    </row>
    <row r="94" spans="1:18" s="4" customFormat="1" x14ac:dyDescent="0.3">
      <c r="B94" s="7"/>
      <c r="C94" s="118" t="s">
        <v>151</v>
      </c>
      <c r="D94" s="72">
        <v>14789</v>
      </c>
      <c r="E94" s="104" t="s">
        <v>158</v>
      </c>
      <c r="F94" s="105" t="s">
        <v>29</v>
      </c>
      <c r="G94" s="38">
        <v>2</v>
      </c>
      <c r="H94" s="39">
        <v>2088967</v>
      </c>
      <c r="I94" s="108">
        <f t="shared" si="8"/>
        <v>4177934</v>
      </c>
      <c r="J94" s="8"/>
      <c r="K94" s="175"/>
      <c r="L94" s="172"/>
      <c r="M94" s="171"/>
      <c r="N94" s="172"/>
      <c r="O94" s="172"/>
      <c r="P94" s="172"/>
      <c r="Q94" s="172"/>
      <c r="R94" s="172"/>
    </row>
    <row r="95" spans="1:18" s="4" customFormat="1" x14ac:dyDescent="0.3">
      <c r="B95" s="7"/>
      <c r="C95" s="118" t="s">
        <v>152</v>
      </c>
      <c r="D95" s="72">
        <v>14818</v>
      </c>
      <c r="E95" s="104" t="s">
        <v>159</v>
      </c>
      <c r="F95" s="105" t="s">
        <v>29</v>
      </c>
      <c r="G95" s="38">
        <v>2</v>
      </c>
      <c r="H95" s="39">
        <v>2441506.34</v>
      </c>
      <c r="I95" s="108">
        <f t="shared" si="8"/>
        <v>4883012.68</v>
      </c>
      <c r="J95" s="8"/>
      <c r="K95" s="169"/>
      <c r="L95" s="172"/>
      <c r="M95" s="171"/>
      <c r="N95" s="172"/>
      <c r="O95" s="172"/>
      <c r="P95" s="172"/>
      <c r="Q95" s="172"/>
      <c r="R95" s="172"/>
    </row>
    <row r="96" spans="1:18" s="4" customFormat="1" x14ac:dyDescent="0.3">
      <c r="B96" s="7"/>
      <c r="C96" s="118" t="s">
        <v>153</v>
      </c>
      <c r="D96" s="72">
        <v>14814</v>
      </c>
      <c r="E96" s="104" t="s">
        <v>160</v>
      </c>
      <c r="F96" s="105" t="s">
        <v>29</v>
      </c>
      <c r="G96" s="38">
        <v>2</v>
      </c>
      <c r="H96" s="39">
        <v>1298955</v>
      </c>
      <c r="I96" s="108">
        <f t="shared" si="8"/>
        <v>2597910</v>
      </c>
      <c r="J96" s="8"/>
      <c r="K96" s="169"/>
      <c r="L96" s="176"/>
      <c r="M96" s="171"/>
      <c r="N96" s="172"/>
      <c r="O96" s="172"/>
      <c r="P96" s="172"/>
      <c r="Q96" s="172"/>
      <c r="R96" s="172"/>
    </row>
    <row r="97" spans="1:18" s="4" customFormat="1" ht="17.25" thickBot="1" x14ac:dyDescent="0.35">
      <c r="B97" s="7"/>
      <c r="C97" s="118" t="s">
        <v>154</v>
      </c>
      <c r="D97" s="72">
        <v>11304</v>
      </c>
      <c r="E97" s="104" t="s">
        <v>161</v>
      </c>
      <c r="F97" s="105" t="s">
        <v>29</v>
      </c>
      <c r="G97" s="38">
        <v>1</v>
      </c>
      <c r="H97" s="39">
        <v>345960</v>
      </c>
      <c r="I97" s="108">
        <f t="shared" si="8"/>
        <v>345960</v>
      </c>
      <c r="J97" s="8"/>
      <c r="K97" s="178"/>
      <c r="L97" s="172"/>
      <c r="M97" s="171"/>
      <c r="N97" s="172"/>
      <c r="O97" s="172"/>
      <c r="P97" s="172"/>
      <c r="Q97" s="172"/>
      <c r="R97" s="172"/>
    </row>
    <row r="98" spans="1:18" s="17" customFormat="1" x14ac:dyDescent="0.3">
      <c r="A98" s="22"/>
      <c r="B98" s="23"/>
      <c r="C98" s="152" t="s">
        <v>162</v>
      </c>
      <c r="D98" s="153"/>
      <c r="E98" s="153"/>
      <c r="F98" s="153"/>
      <c r="G98" s="154"/>
      <c r="H98" s="33"/>
      <c r="I98" s="115">
        <f>ROUND(SUM(I15:I97),0)</f>
        <v>1289062760</v>
      </c>
      <c r="J98" s="24"/>
      <c r="K98" s="174"/>
      <c r="L98" s="179"/>
      <c r="M98" s="180"/>
      <c r="N98" s="179"/>
      <c r="O98" s="179"/>
      <c r="P98" s="179"/>
      <c r="Q98" s="174"/>
      <c r="R98" s="174"/>
    </row>
    <row r="99" spans="1:18" s="17" customFormat="1" x14ac:dyDescent="0.3">
      <c r="A99" s="22"/>
      <c r="B99" s="23"/>
      <c r="C99" s="123" t="s">
        <v>178</v>
      </c>
      <c r="D99" s="124"/>
      <c r="E99" s="124"/>
      <c r="F99" s="124"/>
      <c r="G99" s="125"/>
      <c r="H99" s="30">
        <v>7.0000000000000007E-2</v>
      </c>
      <c r="I99" s="116">
        <f>ROUND(I98*H99,0)</f>
        <v>90234393</v>
      </c>
      <c r="J99" s="24"/>
      <c r="K99" s="181"/>
      <c r="L99" s="179"/>
      <c r="M99" s="179"/>
      <c r="N99" s="173"/>
      <c r="O99" s="179"/>
      <c r="P99" s="179"/>
      <c r="Q99" s="174"/>
      <c r="R99" s="174"/>
    </row>
    <row r="100" spans="1:18" s="17" customFormat="1" x14ac:dyDescent="0.3">
      <c r="A100" s="22"/>
      <c r="B100" s="23"/>
      <c r="C100" s="126" t="s">
        <v>179</v>
      </c>
      <c r="D100" s="127"/>
      <c r="E100" s="127"/>
      <c r="F100" s="127"/>
      <c r="G100" s="128"/>
      <c r="H100" s="30">
        <v>0.30940000000000001</v>
      </c>
      <c r="I100" s="116">
        <f>ROUND(I98*H100,0)</f>
        <v>398836018</v>
      </c>
      <c r="J100" s="24"/>
      <c r="K100" s="181"/>
      <c r="L100" s="179"/>
      <c r="M100" s="182"/>
      <c r="N100" s="179"/>
      <c r="O100" s="179"/>
      <c r="P100" s="179"/>
      <c r="Q100" s="174"/>
      <c r="R100" s="174"/>
    </row>
    <row r="101" spans="1:18" s="17" customFormat="1" ht="21" thickBot="1" x14ac:dyDescent="0.35">
      <c r="A101" s="22"/>
      <c r="B101" s="23"/>
      <c r="C101" s="160" t="s">
        <v>163</v>
      </c>
      <c r="D101" s="161"/>
      <c r="E101" s="161"/>
      <c r="F101" s="161"/>
      <c r="G101" s="162"/>
      <c r="H101" s="31"/>
      <c r="I101" s="117">
        <f>ROUND(SUM(I98:I100),0)</f>
        <v>1778133171</v>
      </c>
      <c r="J101" s="24"/>
      <c r="K101" s="122"/>
      <c r="L101" s="179"/>
      <c r="M101" s="179"/>
      <c r="N101" s="179"/>
      <c r="O101" s="179"/>
      <c r="P101" s="179"/>
      <c r="Q101" s="174"/>
      <c r="R101" s="174"/>
    </row>
    <row r="102" spans="1:18" s="2" customFormat="1" ht="15.75" customHeight="1" x14ac:dyDescent="0.3">
      <c r="A102" s="9"/>
      <c r="B102" s="10"/>
      <c r="C102" s="42"/>
      <c r="D102" s="42"/>
      <c r="E102" s="21"/>
      <c r="F102" s="18"/>
      <c r="G102" s="18"/>
      <c r="H102" s="27"/>
      <c r="I102" s="29"/>
      <c r="J102" s="11"/>
      <c r="K102" s="177"/>
      <c r="L102" s="179"/>
      <c r="M102" s="179"/>
      <c r="N102" s="179"/>
      <c r="O102" s="179"/>
      <c r="P102" s="179"/>
      <c r="Q102" s="183"/>
      <c r="R102" s="183"/>
    </row>
    <row r="103" spans="1:18" s="2" customFormat="1" ht="16.5" customHeight="1" thickBot="1" x14ac:dyDescent="0.35">
      <c r="A103" s="9"/>
      <c r="B103" s="10"/>
      <c r="C103" s="56"/>
      <c r="D103" s="56"/>
      <c r="E103" s="57"/>
      <c r="F103" s="58"/>
      <c r="G103" s="59"/>
      <c r="H103" s="60"/>
      <c r="I103" s="29"/>
      <c r="J103" s="11"/>
      <c r="K103" s="173"/>
      <c r="L103" s="179"/>
      <c r="M103" s="179"/>
      <c r="N103" s="179"/>
      <c r="O103" s="179"/>
      <c r="P103" s="179"/>
      <c r="Q103" s="183"/>
      <c r="R103" s="183"/>
    </row>
    <row r="104" spans="1:18" s="2" customFormat="1" ht="15.75" customHeight="1" x14ac:dyDescent="0.3">
      <c r="A104" s="9"/>
      <c r="B104" s="10"/>
      <c r="C104" s="43"/>
      <c r="D104" s="167"/>
      <c r="E104" s="167"/>
      <c r="F104" s="167"/>
      <c r="G104" s="167"/>
      <c r="H104" s="167"/>
      <c r="I104" s="168"/>
      <c r="J104" s="12"/>
      <c r="K104" s="184"/>
      <c r="L104" s="179"/>
      <c r="M104" s="179"/>
      <c r="N104" s="179"/>
      <c r="O104" s="179"/>
      <c r="P104" s="179"/>
      <c r="Q104" s="183"/>
      <c r="R104" s="183"/>
    </row>
    <row r="105" spans="1:18" s="2" customFormat="1" ht="20.25" customHeight="1" x14ac:dyDescent="0.3">
      <c r="A105" s="9"/>
      <c r="B105" s="10"/>
      <c r="C105" s="159" t="s">
        <v>175</v>
      </c>
      <c r="D105" s="158"/>
      <c r="E105" s="242"/>
      <c r="F105" s="165" t="s">
        <v>164</v>
      </c>
      <c r="G105" s="165"/>
      <c r="H105" s="165"/>
      <c r="I105" s="243" t="s">
        <v>165</v>
      </c>
      <c r="J105" s="13"/>
      <c r="K105" s="185"/>
      <c r="L105" s="179"/>
      <c r="M105" s="179"/>
      <c r="N105" s="179"/>
      <c r="O105" s="179"/>
      <c r="P105" s="179"/>
      <c r="Q105" s="183"/>
      <c r="R105" s="183"/>
    </row>
    <row r="106" spans="1:18" s="2" customFormat="1" ht="37.5" customHeight="1" x14ac:dyDescent="0.3">
      <c r="A106" s="9"/>
      <c r="B106" s="10"/>
      <c r="C106" s="159" t="s">
        <v>176</v>
      </c>
      <c r="D106" s="158"/>
      <c r="E106" s="242"/>
      <c r="F106" s="166" t="s">
        <v>166</v>
      </c>
      <c r="G106" s="166"/>
      <c r="H106" s="28" t="s">
        <v>167</v>
      </c>
      <c r="I106" s="32">
        <v>0.24940000000000001</v>
      </c>
      <c r="J106" s="13"/>
      <c r="K106" s="185"/>
      <c r="L106" s="179"/>
      <c r="M106" s="179"/>
      <c r="N106" s="179"/>
      <c r="O106" s="179"/>
      <c r="P106" s="179"/>
      <c r="Q106" s="183"/>
      <c r="R106" s="183"/>
    </row>
    <row r="107" spans="1:18" s="2" customFormat="1" ht="15.6" customHeight="1" x14ac:dyDescent="0.3">
      <c r="A107" s="9"/>
      <c r="B107" s="10"/>
      <c r="C107" s="157" t="s">
        <v>177</v>
      </c>
      <c r="D107" s="158"/>
      <c r="E107" s="242"/>
      <c r="F107" s="163" t="s">
        <v>168</v>
      </c>
      <c r="G107" s="164"/>
      <c r="H107" s="28" t="s">
        <v>169</v>
      </c>
      <c r="I107" s="32">
        <v>0.01</v>
      </c>
      <c r="J107" s="13"/>
      <c r="K107" s="185"/>
      <c r="L107" s="179"/>
      <c r="M107" s="179"/>
      <c r="N107" s="179"/>
      <c r="O107" s="179"/>
      <c r="P107" s="179"/>
      <c r="Q107" s="183"/>
      <c r="R107" s="183"/>
    </row>
    <row r="108" spans="1:18" s="3" customFormat="1" ht="52.5" customHeight="1" x14ac:dyDescent="0.3">
      <c r="A108" s="9"/>
      <c r="B108" s="10"/>
      <c r="C108" s="244"/>
      <c r="D108" s="225"/>
      <c r="E108" s="225"/>
      <c r="F108" s="165" t="s">
        <v>170</v>
      </c>
      <c r="G108" s="166"/>
      <c r="H108" s="28" t="s">
        <v>171</v>
      </c>
      <c r="I108" s="32">
        <v>0.05</v>
      </c>
      <c r="J108" s="11"/>
      <c r="K108" s="185"/>
      <c r="L108" s="179"/>
      <c r="M108" s="179"/>
      <c r="N108" s="179"/>
      <c r="O108" s="179"/>
      <c r="P108" s="179"/>
      <c r="Q108" s="186"/>
      <c r="R108" s="186"/>
    </row>
    <row r="109" spans="1:18" ht="41.25" customHeight="1" x14ac:dyDescent="0.3">
      <c r="A109" s="4"/>
      <c r="B109" s="7"/>
      <c r="C109" s="245"/>
      <c r="D109" s="225"/>
      <c r="E109" s="225"/>
      <c r="F109" s="166" t="s">
        <v>172</v>
      </c>
      <c r="G109" s="166"/>
      <c r="H109" s="28" t="s">
        <v>173</v>
      </c>
      <c r="I109" s="32">
        <f>SUM(I106:I108)</f>
        <v>0.30940000000000001</v>
      </c>
      <c r="J109" s="8"/>
      <c r="K109" s="169"/>
    </row>
    <row r="110" spans="1:18" ht="37.5" customHeight="1" thickBot="1" x14ac:dyDescent="0.35">
      <c r="A110" s="4"/>
      <c r="B110" s="7"/>
      <c r="C110" s="246"/>
      <c r="D110" s="247"/>
      <c r="E110" s="247"/>
      <c r="F110" s="241"/>
      <c r="G110" s="155"/>
      <c r="H110" s="155"/>
      <c r="I110" s="156"/>
      <c r="J110" s="8"/>
      <c r="K110" s="169"/>
    </row>
    <row r="111" spans="1:18" ht="17.25" thickBot="1" x14ac:dyDescent="0.35">
      <c r="A111" s="4"/>
      <c r="B111" s="25"/>
      <c r="C111" s="61"/>
      <c r="D111" s="61"/>
      <c r="E111" s="63"/>
      <c r="F111" s="62"/>
      <c r="G111" s="62"/>
      <c r="H111" s="64"/>
      <c r="I111" s="65"/>
      <c r="J111" s="26"/>
      <c r="K111" s="169"/>
    </row>
    <row r="112" spans="1:18" ht="17.25" thickTop="1" x14ac:dyDescent="0.3">
      <c r="A112" s="4"/>
      <c r="B112" s="4"/>
      <c r="C112" s="44"/>
      <c r="D112" s="44"/>
      <c r="E112" s="46"/>
      <c r="F112" s="45"/>
      <c r="G112" s="45"/>
      <c r="H112" s="47"/>
      <c r="I112" s="48"/>
      <c r="J112" s="4"/>
      <c r="K112" s="169"/>
    </row>
  </sheetData>
  <mergeCells count="30">
    <mergeCell ref="G11:G12"/>
    <mergeCell ref="C98:G98"/>
    <mergeCell ref="F110:I110"/>
    <mergeCell ref="C108:E108"/>
    <mergeCell ref="C109:E109"/>
    <mergeCell ref="C110:E110"/>
    <mergeCell ref="C101:G101"/>
    <mergeCell ref="C107:E107"/>
    <mergeCell ref="F107:G107"/>
    <mergeCell ref="F108:G108"/>
    <mergeCell ref="F109:G109"/>
    <mergeCell ref="C106:E106"/>
    <mergeCell ref="F106:G106"/>
    <mergeCell ref="D104:I104"/>
    <mergeCell ref="C105:E105"/>
    <mergeCell ref="F105:H105"/>
    <mergeCell ref="C99:G99"/>
    <mergeCell ref="C100:G100"/>
    <mergeCell ref="C3:D3"/>
    <mergeCell ref="C5:I5"/>
    <mergeCell ref="C6:I6"/>
    <mergeCell ref="C7:I8"/>
    <mergeCell ref="C9:I9"/>
    <mergeCell ref="C10:I10"/>
    <mergeCell ref="C11:C12"/>
    <mergeCell ref="D11:D12"/>
    <mergeCell ref="E11:E12"/>
    <mergeCell ref="F11:F12"/>
    <mergeCell ref="H11:H12"/>
    <mergeCell ref="I11:I12"/>
  </mergeCells>
  <phoneticPr fontId="8" type="noConversion"/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4D14-9408-47C3-9079-D6E5B9C0FA28}">
  <dimension ref="A1:S116"/>
  <sheetViews>
    <sheetView showGridLines="0" zoomScale="85" zoomScaleNormal="85" zoomScaleSheetLayoutView="70" zoomScalePageLayoutView="55" workbookViewId="0">
      <selection activeCell="E3" sqref="E3"/>
    </sheetView>
  </sheetViews>
  <sheetFormatPr baseColWidth="10" defaultColWidth="11.42578125" defaultRowHeight="16.5" x14ac:dyDescent="0.3"/>
  <cols>
    <col min="1" max="2" width="3.42578125" style="1" customWidth="1"/>
    <col min="3" max="3" width="6.5703125" style="66" bestFit="1" customWidth="1"/>
    <col min="4" max="4" width="21.85546875" style="66" customWidth="1"/>
    <col min="5" max="5" width="93" style="68" bestFit="1" customWidth="1"/>
    <col min="6" max="6" width="12" style="67" customWidth="1"/>
    <col min="7" max="7" width="11" style="67" customWidth="1"/>
    <col min="8" max="9" width="25.140625" style="69" customWidth="1"/>
    <col min="10" max="10" width="26.28515625" style="70" customWidth="1"/>
    <col min="11" max="11" width="3.28515625" style="1" customWidth="1"/>
    <col min="12" max="12" width="29.140625" style="187" customWidth="1"/>
    <col min="13" max="13" width="24.28515625" style="170" bestFit="1" customWidth="1"/>
    <col min="14" max="14" width="25.7109375" style="170" bestFit="1" customWidth="1"/>
    <col min="15" max="16" width="17.7109375" style="170" bestFit="1" customWidth="1"/>
    <col min="17" max="17" width="16.140625" style="170" bestFit="1" customWidth="1"/>
    <col min="18" max="19" width="11.42578125" style="170"/>
    <col min="20" max="16384" width="11.42578125" style="1"/>
  </cols>
  <sheetData>
    <row r="1" spans="1:19" ht="17.25" thickBot="1" x14ac:dyDescent="0.35">
      <c r="A1" s="4"/>
      <c r="B1" s="4"/>
      <c r="C1" s="44"/>
      <c r="D1" s="44"/>
      <c r="E1" s="46"/>
      <c r="F1" s="45"/>
      <c r="G1" s="45"/>
      <c r="H1" s="47"/>
      <c r="I1" s="47"/>
      <c r="J1" s="48"/>
      <c r="K1" s="4"/>
      <c r="L1" s="169"/>
    </row>
    <row r="2" spans="1:19" ht="17.25" thickTop="1" x14ac:dyDescent="0.3">
      <c r="A2" s="4"/>
      <c r="B2" s="5"/>
      <c r="C2" s="49"/>
      <c r="D2" s="49"/>
      <c r="E2" s="51"/>
      <c r="F2" s="50"/>
      <c r="G2" s="50"/>
      <c r="H2" s="52"/>
      <c r="I2" s="52"/>
      <c r="J2" s="53"/>
      <c r="K2" s="6"/>
      <c r="L2" s="169"/>
    </row>
    <row r="3" spans="1:19" ht="27" customHeight="1" x14ac:dyDescent="0.3">
      <c r="A3" s="4"/>
      <c r="B3" s="7"/>
      <c r="C3" s="129" t="s">
        <v>0</v>
      </c>
      <c r="D3" s="129"/>
      <c r="E3" s="46"/>
      <c r="F3" s="45"/>
      <c r="G3" s="45"/>
      <c r="H3" s="54"/>
      <c r="I3" s="54"/>
      <c r="J3" s="48"/>
      <c r="K3" s="8"/>
      <c r="L3" s="169"/>
    </row>
    <row r="4" spans="1:19" x14ac:dyDescent="0.3">
      <c r="A4" s="4"/>
      <c r="B4" s="7"/>
      <c r="C4" s="41" t="s">
        <v>1</v>
      </c>
      <c r="D4" s="71">
        <v>1</v>
      </c>
      <c r="E4" s="46"/>
      <c r="F4" s="45"/>
      <c r="G4" s="45"/>
      <c r="H4" s="54"/>
      <c r="I4" s="54"/>
      <c r="J4" s="48"/>
      <c r="K4" s="8"/>
      <c r="L4" s="169"/>
    </row>
    <row r="5" spans="1:19" x14ac:dyDescent="0.3">
      <c r="A5" s="4"/>
      <c r="B5" s="7"/>
      <c r="C5" s="130"/>
      <c r="D5" s="130"/>
      <c r="E5" s="130"/>
      <c r="F5" s="130"/>
      <c r="G5" s="130"/>
      <c r="H5" s="130"/>
      <c r="I5" s="130"/>
      <c r="J5" s="130"/>
      <c r="K5" s="8"/>
      <c r="L5" s="169"/>
    </row>
    <row r="6" spans="1:19" ht="17.25" thickBot="1" x14ac:dyDescent="0.35">
      <c r="A6" s="4"/>
      <c r="B6" s="7"/>
      <c r="C6" s="131" t="s">
        <v>2</v>
      </c>
      <c r="D6" s="131"/>
      <c r="E6" s="131"/>
      <c r="F6" s="131"/>
      <c r="G6" s="131"/>
      <c r="H6" s="131"/>
      <c r="I6" s="131"/>
      <c r="J6" s="131"/>
      <c r="K6" s="8"/>
      <c r="L6" s="169"/>
    </row>
    <row r="7" spans="1:19" s="15" customFormat="1" x14ac:dyDescent="0.3">
      <c r="A7" s="14"/>
      <c r="B7" s="19"/>
      <c r="C7" s="132" t="s">
        <v>3</v>
      </c>
      <c r="D7" s="133"/>
      <c r="E7" s="133"/>
      <c r="F7" s="133"/>
      <c r="G7" s="133"/>
      <c r="H7" s="133"/>
      <c r="I7" s="190"/>
      <c r="J7" s="134"/>
      <c r="K7" s="16"/>
      <c r="L7" s="169"/>
      <c r="M7" s="170"/>
      <c r="N7" s="170"/>
      <c r="O7" s="170"/>
      <c r="P7" s="170"/>
      <c r="Q7" s="170"/>
      <c r="R7" s="170"/>
      <c r="S7" s="170"/>
    </row>
    <row r="8" spans="1:19" ht="43.5" customHeight="1" x14ac:dyDescent="0.3">
      <c r="A8" s="4"/>
      <c r="B8" s="20"/>
      <c r="C8" s="135"/>
      <c r="D8" s="136"/>
      <c r="E8" s="136"/>
      <c r="F8" s="136"/>
      <c r="G8" s="136"/>
      <c r="H8" s="136"/>
      <c r="I8" s="191"/>
      <c r="J8" s="137"/>
      <c r="K8" s="8"/>
      <c r="L8" s="169"/>
    </row>
    <row r="9" spans="1:19" ht="58.5" customHeight="1" x14ac:dyDescent="0.3">
      <c r="A9" s="4"/>
      <c r="B9" s="20"/>
      <c r="C9" s="138" t="s">
        <v>4</v>
      </c>
      <c r="D9" s="139"/>
      <c r="E9" s="139"/>
      <c r="F9" s="139"/>
      <c r="G9" s="139"/>
      <c r="H9" s="139"/>
      <c r="I9" s="139"/>
      <c r="J9" s="140"/>
      <c r="K9" s="8"/>
      <c r="L9" s="169"/>
    </row>
    <row r="10" spans="1:19" ht="30" customHeight="1" thickBot="1" x14ac:dyDescent="0.35">
      <c r="A10" s="4"/>
      <c r="B10" s="7"/>
      <c r="C10" s="141"/>
      <c r="D10" s="142"/>
      <c r="E10" s="142"/>
      <c r="F10" s="142"/>
      <c r="G10" s="142"/>
      <c r="H10" s="142"/>
      <c r="I10" s="142"/>
      <c r="J10" s="143"/>
      <c r="K10" s="8"/>
      <c r="L10" s="169"/>
    </row>
    <row r="11" spans="1:19" ht="37.9" customHeight="1" x14ac:dyDescent="0.3">
      <c r="A11" s="4"/>
      <c r="B11" s="7"/>
      <c r="C11" s="144" t="s">
        <v>5</v>
      </c>
      <c r="D11" s="188" t="s">
        <v>180</v>
      </c>
      <c r="E11" s="144" t="s">
        <v>6</v>
      </c>
      <c r="F11" s="146" t="s">
        <v>7</v>
      </c>
      <c r="G11" s="146" t="s">
        <v>8</v>
      </c>
      <c r="H11" s="148" t="s">
        <v>182</v>
      </c>
      <c r="I11" s="148" t="s">
        <v>183</v>
      </c>
      <c r="J11" s="150" t="s">
        <v>184</v>
      </c>
      <c r="K11" s="8"/>
      <c r="L11" s="169"/>
    </row>
    <row r="12" spans="1:19" ht="17.25" thickBot="1" x14ac:dyDescent="0.35">
      <c r="A12" s="4"/>
      <c r="B12" s="7"/>
      <c r="C12" s="145"/>
      <c r="D12" s="189"/>
      <c r="E12" s="145"/>
      <c r="F12" s="147"/>
      <c r="G12" s="147"/>
      <c r="H12" s="149"/>
      <c r="I12" s="149"/>
      <c r="J12" s="151"/>
      <c r="K12" s="8"/>
      <c r="L12" s="169"/>
    </row>
    <row r="13" spans="1:19" ht="17.25" thickBot="1" x14ac:dyDescent="0.35">
      <c r="A13" s="4"/>
      <c r="B13" s="7"/>
      <c r="C13" s="76">
        <v>1</v>
      </c>
      <c r="D13" s="78"/>
      <c r="E13" s="79" t="s">
        <v>10</v>
      </c>
      <c r="F13" s="77"/>
      <c r="G13" s="77"/>
      <c r="H13" s="77"/>
      <c r="I13" s="192"/>
      <c r="J13" s="80"/>
      <c r="K13" s="8"/>
      <c r="L13" s="169"/>
    </row>
    <row r="14" spans="1:19" x14ac:dyDescent="0.3">
      <c r="A14" s="4"/>
      <c r="B14" s="7"/>
      <c r="C14" s="82">
        <v>1.1000000000000001</v>
      </c>
      <c r="D14" s="84"/>
      <c r="E14" s="85" t="s">
        <v>11</v>
      </c>
      <c r="F14" s="83"/>
      <c r="G14" s="83"/>
      <c r="H14" s="83"/>
      <c r="I14" s="193"/>
      <c r="J14" s="93"/>
      <c r="K14" s="8"/>
      <c r="L14" s="169"/>
    </row>
    <row r="15" spans="1:19" x14ac:dyDescent="0.3">
      <c r="A15" s="4"/>
      <c r="B15" s="7"/>
      <c r="C15" s="118" t="s">
        <v>12</v>
      </c>
      <c r="D15" s="72">
        <v>15264</v>
      </c>
      <c r="E15" s="104" t="s">
        <v>15</v>
      </c>
      <c r="F15" s="105" t="s">
        <v>13</v>
      </c>
      <c r="G15" s="34">
        <v>3243</v>
      </c>
      <c r="H15" s="39"/>
      <c r="I15" s="194"/>
      <c r="J15" s="106"/>
      <c r="K15" s="8"/>
      <c r="L15" s="170"/>
      <c r="N15" s="171"/>
    </row>
    <row r="16" spans="1:19" x14ac:dyDescent="0.3">
      <c r="A16" s="4"/>
      <c r="B16" s="7"/>
      <c r="C16" s="118" t="s">
        <v>14</v>
      </c>
      <c r="D16" s="72">
        <v>10568</v>
      </c>
      <c r="E16" s="104" t="s">
        <v>16</v>
      </c>
      <c r="F16" s="105" t="s">
        <v>13</v>
      </c>
      <c r="G16" s="34">
        <f>4526+295</f>
        <v>4821</v>
      </c>
      <c r="H16" s="39"/>
      <c r="I16" s="194"/>
      <c r="J16" s="106"/>
      <c r="K16" s="8"/>
      <c r="L16" s="170"/>
      <c r="N16" s="171"/>
    </row>
    <row r="17" spans="1:19" x14ac:dyDescent="0.3">
      <c r="A17" s="4"/>
      <c r="B17" s="7"/>
      <c r="C17" s="88">
        <v>1.2</v>
      </c>
      <c r="D17" s="73"/>
      <c r="E17" s="55" t="s">
        <v>17</v>
      </c>
      <c r="F17" s="35" t="s">
        <v>18</v>
      </c>
      <c r="G17" s="36"/>
      <c r="H17" s="36"/>
      <c r="I17" s="195"/>
      <c r="J17" s="107"/>
      <c r="K17" s="8"/>
      <c r="L17" s="169"/>
      <c r="N17" s="171"/>
    </row>
    <row r="18" spans="1:19" x14ac:dyDescent="0.3">
      <c r="A18" s="4"/>
      <c r="B18" s="7"/>
      <c r="C18" s="118" t="s">
        <v>19</v>
      </c>
      <c r="D18" s="72">
        <v>10149</v>
      </c>
      <c r="E18" s="104" t="s">
        <v>20</v>
      </c>
      <c r="F18" s="105" t="s">
        <v>13</v>
      </c>
      <c r="G18" s="34">
        <v>136</v>
      </c>
      <c r="H18" s="39"/>
      <c r="I18" s="194"/>
      <c r="J18" s="106"/>
      <c r="K18" s="8"/>
      <c r="L18" s="170"/>
      <c r="N18" s="171"/>
    </row>
    <row r="19" spans="1:19" x14ac:dyDescent="0.3">
      <c r="A19" s="4"/>
      <c r="B19" s="7"/>
      <c r="C19" s="118" t="s">
        <v>21</v>
      </c>
      <c r="D19" s="72">
        <v>12322</v>
      </c>
      <c r="E19" s="104" t="s">
        <v>24</v>
      </c>
      <c r="F19" s="105" t="s">
        <v>25</v>
      </c>
      <c r="G19" s="34">
        <v>80</v>
      </c>
      <c r="H19" s="39"/>
      <c r="I19" s="194"/>
      <c r="J19" s="106"/>
      <c r="K19" s="8"/>
      <c r="L19" s="170"/>
      <c r="N19" s="171"/>
    </row>
    <row r="20" spans="1:19" s="4" customFormat="1" x14ac:dyDescent="0.3">
      <c r="B20" s="7"/>
      <c r="C20" s="118" t="s">
        <v>22</v>
      </c>
      <c r="D20" s="72">
        <v>15163</v>
      </c>
      <c r="E20" s="104" t="s">
        <v>26</v>
      </c>
      <c r="F20" s="105" t="s">
        <v>25</v>
      </c>
      <c r="G20" s="34">
        <v>26.51</v>
      </c>
      <c r="H20" s="39"/>
      <c r="I20" s="194"/>
      <c r="J20" s="106"/>
      <c r="K20" s="8"/>
      <c r="L20" s="169"/>
      <c r="M20" s="172"/>
      <c r="N20" s="171"/>
      <c r="O20" s="172"/>
      <c r="P20" s="172"/>
      <c r="Q20" s="172"/>
      <c r="R20" s="172"/>
      <c r="S20" s="172"/>
    </row>
    <row r="21" spans="1:19" x14ac:dyDescent="0.3">
      <c r="A21" s="4"/>
      <c r="B21" s="7"/>
      <c r="C21" s="88">
        <v>1.3</v>
      </c>
      <c r="D21" s="73"/>
      <c r="E21" s="55" t="s">
        <v>27</v>
      </c>
      <c r="F21" s="35" t="s">
        <v>18</v>
      </c>
      <c r="G21" s="37"/>
      <c r="H21" s="36"/>
      <c r="I21" s="195"/>
      <c r="J21" s="107"/>
      <c r="K21" s="8"/>
      <c r="L21" s="169"/>
      <c r="N21" s="171"/>
    </row>
    <row r="22" spans="1:19" s="4" customFormat="1" x14ac:dyDescent="0.3">
      <c r="B22" s="7"/>
      <c r="C22" s="118" t="s">
        <v>28</v>
      </c>
      <c r="D22" s="72">
        <v>10908</v>
      </c>
      <c r="E22" s="104" t="s">
        <v>31</v>
      </c>
      <c r="F22" s="105" t="s">
        <v>13</v>
      </c>
      <c r="G22" s="34">
        <v>150</v>
      </c>
      <c r="H22" s="39"/>
      <c r="I22" s="194"/>
      <c r="J22" s="106"/>
      <c r="K22" s="8"/>
      <c r="L22" s="172"/>
      <c r="M22" s="172"/>
      <c r="N22" s="171"/>
      <c r="O22" s="172"/>
      <c r="P22" s="172"/>
      <c r="Q22" s="172"/>
      <c r="R22" s="172"/>
      <c r="S22" s="172"/>
    </row>
    <row r="23" spans="1:19" s="4" customFormat="1" x14ac:dyDescent="0.3">
      <c r="B23" s="7"/>
      <c r="C23" s="88">
        <v>1.4</v>
      </c>
      <c r="D23" s="73"/>
      <c r="E23" s="55" t="s">
        <v>32</v>
      </c>
      <c r="F23" s="35" t="s">
        <v>18</v>
      </c>
      <c r="G23" s="37"/>
      <c r="H23" s="36"/>
      <c r="I23" s="195"/>
      <c r="J23" s="107"/>
      <c r="K23" s="8"/>
      <c r="L23" s="169"/>
      <c r="M23" s="172"/>
      <c r="N23" s="171"/>
      <c r="O23" s="172"/>
      <c r="P23" s="172"/>
      <c r="Q23" s="172"/>
      <c r="R23" s="172"/>
      <c r="S23" s="172"/>
    </row>
    <row r="24" spans="1:19" s="4" customFormat="1" x14ac:dyDescent="0.3">
      <c r="B24" s="7"/>
      <c r="C24" s="118" t="s">
        <v>33</v>
      </c>
      <c r="D24" s="72">
        <v>10430</v>
      </c>
      <c r="E24" s="104" t="s">
        <v>35</v>
      </c>
      <c r="F24" s="105" t="s">
        <v>23</v>
      </c>
      <c r="G24" s="38">
        <v>72</v>
      </c>
      <c r="H24" s="39"/>
      <c r="I24" s="194"/>
      <c r="J24" s="106"/>
      <c r="K24" s="8"/>
      <c r="L24" s="172"/>
      <c r="M24" s="172"/>
      <c r="N24" s="171"/>
      <c r="O24" s="172"/>
      <c r="P24" s="172"/>
      <c r="Q24" s="172"/>
      <c r="R24" s="172"/>
      <c r="S24" s="172"/>
    </row>
    <row r="25" spans="1:19" s="4" customFormat="1" x14ac:dyDescent="0.3">
      <c r="B25" s="7"/>
      <c r="C25" s="118" t="s">
        <v>34</v>
      </c>
      <c r="D25" s="72">
        <v>13706</v>
      </c>
      <c r="E25" s="104" t="s">
        <v>37</v>
      </c>
      <c r="F25" s="105" t="s">
        <v>13</v>
      </c>
      <c r="G25" s="38">
        <v>409</v>
      </c>
      <c r="H25" s="39"/>
      <c r="I25" s="194"/>
      <c r="J25" s="106"/>
      <c r="K25" s="8"/>
      <c r="L25" s="172"/>
      <c r="M25" s="171"/>
      <c r="N25" s="171"/>
      <c r="O25" s="172"/>
      <c r="P25" s="172"/>
      <c r="Q25" s="172"/>
      <c r="R25" s="172"/>
      <c r="S25" s="172"/>
    </row>
    <row r="26" spans="1:19" s="4" customFormat="1" x14ac:dyDescent="0.3">
      <c r="B26" s="7"/>
      <c r="C26" s="118" t="s">
        <v>36</v>
      </c>
      <c r="D26" s="72">
        <v>14439</v>
      </c>
      <c r="E26" s="104" t="s">
        <v>39</v>
      </c>
      <c r="F26" s="105" t="s">
        <v>40</v>
      </c>
      <c r="G26" s="38">
        <v>158</v>
      </c>
      <c r="H26" s="39"/>
      <c r="I26" s="194"/>
      <c r="J26" s="106"/>
      <c r="K26" s="8"/>
      <c r="L26" s="172"/>
      <c r="M26" s="172"/>
      <c r="N26" s="171"/>
      <c r="O26" s="172"/>
      <c r="P26" s="172"/>
      <c r="Q26" s="172"/>
      <c r="R26" s="172"/>
      <c r="S26" s="172"/>
    </row>
    <row r="27" spans="1:19" s="4" customFormat="1" x14ac:dyDescent="0.3">
      <c r="B27" s="7"/>
      <c r="C27" s="118" t="s">
        <v>38</v>
      </c>
      <c r="D27" s="72">
        <v>10847</v>
      </c>
      <c r="E27" s="104" t="s">
        <v>43</v>
      </c>
      <c r="F27" s="105" t="s">
        <v>29</v>
      </c>
      <c r="G27" s="38">
        <v>3</v>
      </c>
      <c r="H27" s="39"/>
      <c r="I27" s="194"/>
      <c r="J27" s="106"/>
      <c r="K27" s="8"/>
      <c r="L27" s="169"/>
      <c r="M27" s="172"/>
      <c r="N27" s="171"/>
      <c r="O27" s="172"/>
      <c r="P27" s="172"/>
      <c r="Q27" s="172"/>
      <c r="R27" s="172"/>
      <c r="S27" s="172"/>
    </row>
    <row r="28" spans="1:19" s="4" customFormat="1" x14ac:dyDescent="0.3">
      <c r="B28" s="7"/>
      <c r="C28" s="118" t="s">
        <v>41</v>
      </c>
      <c r="D28" s="72">
        <v>12837</v>
      </c>
      <c r="E28" s="104" t="s">
        <v>30</v>
      </c>
      <c r="F28" s="105" t="s">
        <v>29</v>
      </c>
      <c r="G28" s="34">
        <v>12</v>
      </c>
      <c r="H28" s="39"/>
      <c r="I28" s="194"/>
      <c r="J28" s="106"/>
      <c r="K28" s="8"/>
      <c r="L28" s="169"/>
      <c r="M28" s="172"/>
      <c r="N28" s="171"/>
      <c r="O28" s="172"/>
      <c r="P28" s="172"/>
      <c r="Q28" s="172"/>
      <c r="R28" s="172"/>
      <c r="S28" s="172"/>
    </row>
    <row r="29" spans="1:19" s="4" customFormat="1" x14ac:dyDescent="0.3">
      <c r="B29" s="7"/>
      <c r="C29" s="118" t="s">
        <v>42</v>
      </c>
      <c r="D29" s="72">
        <v>13025</v>
      </c>
      <c r="E29" s="104" t="s">
        <v>46</v>
      </c>
      <c r="F29" s="105" t="s">
        <v>23</v>
      </c>
      <c r="G29" s="34">
        <v>95</v>
      </c>
      <c r="H29" s="39"/>
      <c r="I29" s="194"/>
      <c r="J29" s="106"/>
      <c r="K29" s="8"/>
      <c r="L29" s="172"/>
      <c r="M29" s="172"/>
      <c r="N29" s="171"/>
      <c r="O29" s="172"/>
      <c r="P29" s="172"/>
      <c r="Q29" s="172"/>
      <c r="R29" s="172"/>
      <c r="S29" s="172"/>
    </row>
    <row r="30" spans="1:19" s="4" customFormat="1" x14ac:dyDescent="0.3">
      <c r="B30" s="7"/>
      <c r="C30" s="118" t="s">
        <v>44</v>
      </c>
      <c r="D30" s="72">
        <v>13360</v>
      </c>
      <c r="E30" s="104" t="s">
        <v>47</v>
      </c>
      <c r="F30" s="105" t="s">
        <v>23</v>
      </c>
      <c r="G30" s="34">
        <v>47.12</v>
      </c>
      <c r="H30" s="39"/>
      <c r="I30" s="194"/>
      <c r="J30" s="106"/>
      <c r="K30" s="8"/>
      <c r="L30" s="172"/>
      <c r="M30" s="172"/>
      <c r="N30" s="171"/>
      <c r="O30" s="172"/>
      <c r="P30" s="172"/>
      <c r="Q30" s="172"/>
      <c r="R30" s="172"/>
      <c r="S30" s="172"/>
    </row>
    <row r="31" spans="1:19" s="4" customFormat="1" ht="17.25" thickBot="1" x14ac:dyDescent="0.35">
      <c r="B31" s="7"/>
      <c r="C31" s="118" t="s">
        <v>45</v>
      </c>
      <c r="D31" s="75">
        <v>0.10605000000000001</v>
      </c>
      <c r="E31" s="104" t="s">
        <v>48</v>
      </c>
      <c r="F31" s="105" t="s">
        <v>13</v>
      </c>
      <c r="G31" s="38">
        <v>163</v>
      </c>
      <c r="H31" s="39"/>
      <c r="I31" s="194"/>
      <c r="J31" s="108"/>
      <c r="K31" s="8"/>
      <c r="L31" s="172"/>
      <c r="M31" s="172"/>
      <c r="N31" s="171"/>
      <c r="O31" s="172"/>
      <c r="P31" s="172"/>
      <c r="Q31" s="172"/>
      <c r="R31" s="172"/>
      <c r="S31" s="172"/>
    </row>
    <row r="32" spans="1:19" ht="17.25" thickBot="1" x14ac:dyDescent="0.35">
      <c r="A32" s="4"/>
      <c r="B32" s="7"/>
      <c r="C32" s="76">
        <v>2</v>
      </c>
      <c r="D32" s="78"/>
      <c r="E32" s="79" t="s">
        <v>49</v>
      </c>
      <c r="F32" s="77"/>
      <c r="G32" s="81"/>
      <c r="H32" s="77"/>
      <c r="I32" s="192"/>
      <c r="J32" s="109"/>
      <c r="K32" s="8"/>
      <c r="L32" s="169"/>
      <c r="N32" s="171"/>
    </row>
    <row r="33" spans="1:19" x14ac:dyDescent="0.3">
      <c r="A33" s="4"/>
      <c r="B33" s="7"/>
      <c r="C33" s="82">
        <v>2.1</v>
      </c>
      <c r="D33" s="90"/>
      <c r="E33" s="85" t="s">
        <v>50</v>
      </c>
      <c r="F33" s="86" t="s">
        <v>18</v>
      </c>
      <c r="G33" s="87"/>
      <c r="H33" s="87"/>
      <c r="I33" s="196"/>
      <c r="J33" s="110"/>
      <c r="K33" s="8"/>
      <c r="L33" s="169"/>
      <c r="N33" s="171"/>
    </row>
    <row r="34" spans="1:19" x14ac:dyDescent="0.3">
      <c r="A34" s="4"/>
      <c r="B34" s="7"/>
      <c r="C34" s="118" t="s">
        <v>51</v>
      </c>
      <c r="D34" s="72">
        <v>20846</v>
      </c>
      <c r="E34" s="104" t="s">
        <v>53</v>
      </c>
      <c r="F34" s="105" t="s">
        <v>25</v>
      </c>
      <c r="G34" s="34">
        <v>405</v>
      </c>
      <c r="H34" s="39"/>
      <c r="I34" s="194"/>
      <c r="J34" s="106"/>
      <c r="K34" s="8"/>
      <c r="L34" s="170"/>
      <c r="M34" s="171"/>
    </row>
    <row r="35" spans="1:19" x14ac:dyDescent="0.3">
      <c r="A35" s="4"/>
      <c r="B35" s="7"/>
      <c r="C35" s="118" t="s">
        <v>52</v>
      </c>
      <c r="D35" s="72">
        <v>2.5000000000000001E-3</v>
      </c>
      <c r="E35" s="104" t="s">
        <v>54</v>
      </c>
      <c r="F35" s="105" t="s">
        <v>25</v>
      </c>
      <c r="G35" s="34">
        <v>8</v>
      </c>
      <c r="H35" s="39"/>
      <c r="I35" s="194"/>
      <c r="J35" s="106"/>
      <c r="K35" s="8"/>
      <c r="L35" s="169"/>
      <c r="N35" s="171"/>
    </row>
    <row r="36" spans="1:19" s="4" customFormat="1" x14ac:dyDescent="0.3">
      <c r="B36" s="7"/>
      <c r="C36" s="88">
        <v>2.2000000000000002</v>
      </c>
      <c r="D36" s="73"/>
      <c r="E36" s="55" t="s">
        <v>56</v>
      </c>
      <c r="F36" s="35" t="s">
        <v>18</v>
      </c>
      <c r="G36" s="37"/>
      <c r="H36" s="36"/>
      <c r="I36" s="195"/>
      <c r="J36" s="107"/>
      <c r="K36" s="8"/>
      <c r="L36" s="169"/>
      <c r="M36" s="172"/>
      <c r="N36" s="171"/>
      <c r="O36" s="172"/>
      <c r="P36" s="172"/>
      <c r="Q36" s="172"/>
      <c r="R36" s="172"/>
      <c r="S36" s="172"/>
    </row>
    <row r="37" spans="1:19" x14ac:dyDescent="0.3">
      <c r="A37" s="4"/>
      <c r="B37" s="7"/>
      <c r="C37" s="118" t="s">
        <v>55</v>
      </c>
      <c r="D37" s="72">
        <v>10724</v>
      </c>
      <c r="E37" s="104" t="s">
        <v>57</v>
      </c>
      <c r="F37" s="105" t="s">
        <v>25</v>
      </c>
      <c r="G37" s="34">
        <v>342</v>
      </c>
      <c r="H37" s="39"/>
      <c r="I37" s="194"/>
      <c r="J37" s="106"/>
      <c r="K37" s="8"/>
      <c r="L37" s="170"/>
      <c r="N37" s="171"/>
    </row>
    <row r="38" spans="1:19" ht="17.25" thickBot="1" x14ac:dyDescent="0.35">
      <c r="A38" s="4"/>
      <c r="B38" s="7"/>
      <c r="C38" s="118" t="s">
        <v>181</v>
      </c>
      <c r="D38" s="72">
        <v>17951</v>
      </c>
      <c r="E38" s="104" t="s">
        <v>58</v>
      </c>
      <c r="F38" s="105" t="s">
        <v>25</v>
      </c>
      <c r="G38" s="34">
        <v>354</v>
      </c>
      <c r="H38" s="39"/>
      <c r="I38" s="194"/>
      <c r="J38" s="106"/>
      <c r="K38" s="8"/>
      <c r="L38" s="170"/>
      <c r="N38" s="171"/>
    </row>
    <row r="39" spans="1:19" ht="17.25" thickBot="1" x14ac:dyDescent="0.35">
      <c r="A39" s="4"/>
      <c r="B39" s="7"/>
      <c r="C39" s="76">
        <v>3</v>
      </c>
      <c r="D39" s="78"/>
      <c r="E39" s="79" t="s">
        <v>59</v>
      </c>
      <c r="F39" s="77"/>
      <c r="G39" s="81"/>
      <c r="H39" s="77"/>
      <c r="I39" s="192"/>
      <c r="J39" s="109"/>
      <c r="K39" s="8"/>
      <c r="L39" s="169"/>
      <c r="N39" s="171"/>
    </row>
    <row r="40" spans="1:19" x14ac:dyDescent="0.3">
      <c r="A40" s="4"/>
      <c r="B40" s="7"/>
      <c r="C40" s="82">
        <v>3.1</v>
      </c>
      <c r="D40" s="90"/>
      <c r="E40" s="85" t="s">
        <v>60</v>
      </c>
      <c r="F40" s="86" t="s">
        <v>18</v>
      </c>
      <c r="G40" s="92"/>
      <c r="H40" s="87"/>
      <c r="I40" s="196"/>
      <c r="J40" s="110"/>
      <c r="K40" s="8"/>
      <c r="L40" s="169"/>
      <c r="N40" s="171"/>
    </row>
    <row r="41" spans="1:19" s="4" customFormat="1" x14ac:dyDescent="0.3">
      <c r="B41" s="7"/>
      <c r="C41" s="118" t="s">
        <v>61</v>
      </c>
      <c r="D41" s="72">
        <v>10291</v>
      </c>
      <c r="E41" s="104" t="s">
        <v>63</v>
      </c>
      <c r="F41" s="105" t="s">
        <v>25</v>
      </c>
      <c r="G41" s="34">
        <v>150</v>
      </c>
      <c r="H41" s="39"/>
      <c r="I41" s="194"/>
      <c r="J41" s="106"/>
      <c r="K41" s="8"/>
      <c r="L41" s="169"/>
      <c r="M41" s="172"/>
      <c r="N41" s="171"/>
      <c r="O41" s="172"/>
      <c r="P41" s="172"/>
      <c r="Q41" s="172"/>
      <c r="R41" s="172"/>
      <c r="S41" s="172"/>
    </row>
    <row r="42" spans="1:19" s="4" customFormat="1" ht="17.25" thickBot="1" x14ac:dyDescent="0.35">
      <c r="B42" s="7"/>
      <c r="C42" s="118" t="s">
        <v>62</v>
      </c>
      <c r="D42" s="72">
        <v>20754</v>
      </c>
      <c r="E42" s="104" t="s">
        <v>64</v>
      </c>
      <c r="F42" s="105" t="s">
        <v>29</v>
      </c>
      <c r="G42" s="38">
        <v>65</v>
      </c>
      <c r="H42" s="39"/>
      <c r="I42" s="194"/>
      <c r="J42" s="108"/>
      <c r="K42" s="8"/>
      <c r="L42" s="169"/>
      <c r="M42" s="172"/>
      <c r="N42" s="171"/>
      <c r="O42" s="172"/>
      <c r="P42" s="172"/>
      <c r="Q42" s="172"/>
      <c r="R42" s="172"/>
      <c r="S42" s="172"/>
    </row>
    <row r="43" spans="1:19" ht="17.25" thickBot="1" x14ac:dyDescent="0.35">
      <c r="A43" s="4"/>
      <c r="B43" s="7"/>
      <c r="C43" s="76">
        <v>4</v>
      </c>
      <c r="D43" s="78"/>
      <c r="E43" s="79" t="s">
        <v>65</v>
      </c>
      <c r="F43" s="77"/>
      <c r="G43" s="81"/>
      <c r="H43" s="77"/>
      <c r="I43" s="192"/>
      <c r="J43" s="109"/>
      <c r="K43" s="8"/>
      <c r="L43" s="169"/>
      <c r="N43" s="171"/>
    </row>
    <row r="44" spans="1:19" x14ac:dyDescent="0.3">
      <c r="A44" s="4"/>
      <c r="B44" s="7"/>
      <c r="C44" s="82">
        <v>4.0999999999999996</v>
      </c>
      <c r="D44" s="90"/>
      <c r="E44" s="85" t="s">
        <v>66</v>
      </c>
      <c r="F44" s="86" t="s">
        <v>18</v>
      </c>
      <c r="G44" s="92"/>
      <c r="H44" s="87"/>
      <c r="I44" s="196"/>
      <c r="J44" s="110"/>
      <c r="K44" s="8"/>
      <c r="L44" s="169"/>
      <c r="N44" s="171"/>
    </row>
    <row r="45" spans="1:19" s="4" customFormat="1" x14ac:dyDescent="0.3">
      <c r="B45" s="7"/>
      <c r="C45" s="118" t="s">
        <v>67</v>
      </c>
      <c r="D45" s="72">
        <v>16744</v>
      </c>
      <c r="E45" s="104" t="s">
        <v>68</v>
      </c>
      <c r="F45" s="105" t="s">
        <v>29</v>
      </c>
      <c r="G45" s="34">
        <v>4</v>
      </c>
      <c r="H45" s="39"/>
      <c r="I45" s="194"/>
      <c r="J45" s="106"/>
      <c r="K45" s="8"/>
      <c r="L45" s="172"/>
      <c r="M45" s="172"/>
      <c r="N45" s="171"/>
      <c r="O45" s="172"/>
      <c r="P45" s="172"/>
      <c r="Q45" s="172"/>
      <c r="R45" s="172"/>
      <c r="S45" s="172"/>
    </row>
    <row r="46" spans="1:19" s="4" customFormat="1" x14ac:dyDescent="0.3">
      <c r="B46" s="7"/>
      <c r="C46" s="118" t="s">
        <v>69</v>
      </c>
      <c r="D46" s="72">
        <v>48</v>
      </c>
      <c r="E46" s="104" t="s">
        <v>70</v>
      </c>
      <c r="F46" s="105" t="s">
        <v>29</v>
      </c>
      <c r="G46" s="34">
        <v>1</v>
      </c>
      <c r="H46" s="39"/>
      <c r="I46" s="194"/>
      <c r="J46" s="106"/>
      <c r="K46" s="8"/>
      <c r="L46" s="169"/>
      <c r="M46" s="172"/>
      <c r="N46" s="171"/>
      <c r="O46" s="172"/>
      <c r="P46" s="172"/>
      <c r="Q46" s="172"/>
      <c r="R46" s="172"/>
      <c r="S46" s="172"/>
    </row>
    <row r="47" spans="1:19" x14ac:dyDescent="0.3">
      <c r="A47" s="4"/>
      <c r="B47" s="7"/>
      <c r="C47" s="118" t="s">
        <v>71</v>
      </c>
      <c r="D47" s="72">
        <v>10031</v>
      </c>
      <c r="E47" s="104" t="s">
        <v>72</v>
      </c>
      <c r="F47" s="105" t="s">
        <v>23</v>
      </c>
      <c r="G47" s="34">
        <v>15</v>
      </c>
      <c r="H47" s="39"/>
      <c r="I47" s="194"/>
      <c r="J47" s="106"/>
      <c r="K47" s="8"/>
      <c r="L47" s="170"/>
      <c r="N47" s="171"/>
    </row>
    <row r="48" spans="1:19" x14ac:dyDescent="0.3">
      <c r="A48" s="4"/>
      <c r="B48" s="7"/>
      <c r="C48" s="88">
        <v>4.2</v>
      </c>
      <c r="D48" s="73"/>
      <c r="E48" s="55" t="s">
        <v>73</v>
      </c>
      <c r="F48" s="35" t="s">
        <v>18</v>
      </c>
      <c r="G48" s="37"/>
      <c r="H48" s="36"/>
      <c r="I48" s="195"/>
      <c r="J48" s="107"/>
      <c r="K48" s="8"/>
      <c r="L48" s="169"/>
      <c r="N48" s="171"/>
    </row>
    <row r="49" spans="1:19" x14ac:dyDescent="0.3">
      <c r="A49" s="4"/>
      <c r="B49" s="7"/>
      <c r="C49" s="118" t="s">
        <v>74</v>
      </c>
      <c r="D49" s="72">
        <v>15652</v>
      </c>
      <c r="E49" s="104" t="s">
        <v>75</v>
      </c>
      <c r="F49" s="105" t="s">
        <v>23</v>
      </c>
      <c r="G49" s="34">
        <v>235</v>
      </c>
      <c r="H49" s="39"/>
      <c r="I49" s="194"/>
      <c r="J49" s="106"/>
      <c r="K49" s="8"/>
      <c r="L49" s="170"/>
      <c r="N49" s="171"/>
    </row>
    <row r="50" spans="1:19" x14ac:dyDescent="0.3">
      <c r="A50" s="4"/>
      <c r="B50" s="7"/>
      <c r="C50" s="88">
        <v>4.3</v>
      </c>
      <c r="D50" s="73"/>
      <c r="E50" s="55" t="s">
        <v>76</v>
      </c>
      <c r="F50" s="35" t="s">
        <v>18</v>
      </c>
      <c r="G50" s="37"/>
      <c r="H50" s="36"/>
      <c r="I50" s="195"/>
      <c r="J50" s="107"/>
      <c r="K50" s="8"/>
      <c r="L50" s="169"/>
      <c r="N50" s="171"/>
    </row>
    <row r="51" spans="1:19" ht="17.25" thickBot="1" x14ac:dyDescent="0.35">
      <c r="A51" s="4"/>
      <c r="B51" s="7"/>
      <c r="C51" s="118" t="s">
        <v>77</v>
      </c>
      <c r="D51" s="72">
        <v>11175</v>
      </c>
      <c r="E51" s="104" t="s">
        <v>78</v>
      </c>
      <c r="F51" s="105" t="s">
        <v>23</v>
      </c>
      <c r="G51" s="34">
        <v>20</v>
      </c>
      <c r="H51" s="39"/>
      <c r="I51" s="194"/>
      <c r="J51" s="106"/>
      <c r="K51" s="8"/>
      <c r="L51" s="170"/>
      <c r="N51" s="171"/>
    </row>
    <row r="52" spans="1:19" ht="17.25" thickBot="1" x14ac:dyDescent="0.35">
      <c r="A52" s="4"/>
      <c r="B52" s="7"/>
      <c r="C52" s="76">
        <v>5</v>
      </c>
      <c r="D52" s="78"/>
      <c r="E52" s="79" t="s">
        <v>79</v>
      </c>
      <c r="F52" s="77"/>
      <c r="G52" s="81"/>
      <c r="H52" s="77"/>
      <c r="I52" s="192"/>
      <c r="J52" s="109"/>
      <c r="K52" s="8"/>
      <c r="L52" s="169"/>
      <c r="N52" s="171"/>
    </row>
    <row r="53" spans="1:19" x14ac:dyDescent="0.3">
      <c r="A53" s="4"/>
      <c r="B53" s="7"/>
      <c r="C53" s="82">
        <v>5.0999999999999996</v>
      </c>
      <c r="D53" s="90"/>
      <c r="E53" s="85" t="s">
        <v>80</v>
      </c>
      <c r="F53" s="86" t="s">
        <v>18</v>
      </c>
      <c r="G53" s="87"/>
      <c r="H53" s="87"/>
      <c r="I53" s="196"/>
      <c r="J53" s="110"/>
      <c r="K53" s="8"/>
      <c r="L53" s="169"/>
      <c r="N53" s="171"/>
    </row>
    <row r="54" spans="1:19" s="4" customFormat="1" x14ac:dyDescent="0.3">
      <c r="B54" s="7"/>
      <c r="C54" s="118" t="s">
        <v>81</v>
      </c>
      <c r="D54" s="72">
        <v>10127</v>
      </c>
      <c r="E54" s="104" t="s">
        <v>82</v>
      </c>
      <c r="F54" s="105" t="s">
        <v>23</v>
      </c>
      <c r="G54" s="34">
        <v>100</v>
      </c>
      <c r="H54" s="39"/>
      <c r="I54" s="194"/>
      <c r="J54" s="106"/>
      <c r="K54" s="8"/>
      <c r="L54" s="169"/>
      <c r="M54" s="172"/>
      <c r="N54" s="171"/>
      <c r="O54" s="172"/>
      <c r="P54" s="172"/>
      <c r="Q54" s="172"/>
      <c r="R54" s="172"/>
      <c r="S54" s="172"/>
    </row>
    <row r="55" spans="1:19" s="4" customFormat="1" x14ac:dyDescent="0.3">
      <c r="B55" s="7"/>
      <c r="C55" s="118" t="s">
        <v>83</v>
      </c>
      <c r="D55" s="72">
        <v>10331</v>
      </c>
      <c r="E55" s="104" t="s">
        <v>86</v>
      </c>
      <c r="F55" s="105" t="s">
        <v>25</v>
      </c>
      <c r="G55" s="34">
        <v>35</v>
      </c>
      <c r="H55" s="39"/>
      <c r="I55" s="194"/>
      <c r="J55" s="106"/>
      <c r="K55" s="8"/>
      <c r="L55" s="172"/>
      <c r="M55" s="172"/>
      <c r="N55" s="171"/>
      <c r="O55" s="172"/>
      <c r="P55" s="172"/>
      <c r="Q55" s="172"/>
      <c r="R55" s="172"/>
      <c r="S55" s="172"/>
    </row>
    <row r="56" spans="1:19" s="4" customFormat="1" x14ac:dyDescent="0.3">
      <c r="B56" s="7"/>
      <c r="C56" s="118" t="s">
        <v>84</v>
      </c>
      <c r="D56" s="72">
        <v>16677</v>
      </c>
      <c r="E56" s="104" t="s">
        <v>87</v>
      </c>
      <c r="F56" s="105" t="s">
        <v>13</v>
      </c>
      <c r="G56" s="34">
        <v>357</v>
      </c>
      <c r="H56" s="39"/>
      <c r="I56" s="194"/>
      <c r="J56" s="106"/>
      <c r="K56" s="8"/>
      <c r="L56" s="169"/>
      <c r="M56" s="172"/>
      <c r="N56" s="171"/>
      <c r="O56" s="172"/>
      <c r="P56" s="172"/>
      <c r="Q56" s="172"/>
      <c r="R56" s="172"/>
      <c r="S56" s="172"/>
    </row>
    <row r="57" spans="1:19" s="4" customFormat="1" ht="17.25" thickBot="1" x14ac:dyDescent="0.35">
      <c r="B57" s="7"/>
      <c r="C57" s="118" t="s">
        <v>85</v>
      </c>
      <c r="D57" s="119">
        <v>10859</v>
      </c>
      <c r="E57" s="120" t="s">
        <v>88</v>
      </c>
      <c r="F57" s="105" t="s">
        <v>13</v>
      </c>
      <c r="G57" s="121">
        <v>176.71</v>
      </c>
      <c r="H57" s="39"/>
      <c r="I57" s="194"/>
      <c r="J57" s="106"/>
      <c r="K57" s="8"/>
      <c r="L57" s="169"/>
      <c r="M57" s="172"/>
      <c r="N57" s="171"/>
      <c r="O57" s="172"/>
      <c r="P57" s="172"/>
      <c r="Q57" s="172"/>
      <c r="R57" s="172"/>
      <c r="S57" s="172"/>
    </row>
    <row r="58" spans="1:19" ht="17.25" thickBot="1" x14ac:dyDescent="0.35">
      <c r="A58" s="4"/>
      <c r="B58" s="7"/>
      <c r="C58" s="76">
        <v>6</v>
      </c>
      <c r="D58" s="78"/>
      <c r="E58" s="79" t="s">
        <v>89</v>
      </c>
      <c r="F58" s="77"/>
      <c r="G58" s="81"/>
      <c r="H58" s="77"/>
      <c r="I58" s="192"/>
      <c r="J58" s="109"/>
      <c r="K58" s="8"/>
      <c r="L58" s="169"/>
      <c r="N58" s="171"/>
    </row>
    <row r="59" spans="1:19" x14ac:dyDescent="0.3">
      <c r="A59" s="4"/>
      <c r="B59" s="7"/>
      <c r="C59" s="82">
        <v>6.1</v>
      </c>
      <c r="D59" s="90"/>
      <c r="E59" s="85" t="s">
        <v>90</v>
      </c>
      <c r="F59" s="86" t="s">
        <v>18</v>
      </c>
      <c r="G59" s="87"/>
      <c r="H59" s="87"/>
      <c r="I59" s="196"/>
      <c r="J59" s="110"/>
      <c r="K59" s="8"/>
      <c r="L59" s="169"/>
      <c r="N59" s="171"/>
    </row>
    <row r="60" spans="1:19" x14ac:dyDescent="0.3">
      <c r="A60" s="4"/>
      <c r="B60" s="7"/>
      <c r="C60" s="118" t="s">
        <v>91</v>
      </c>
      <c r="D60" s="72">
        <v>10256</v>
      </c>
      <c r="E60" s="104" t="s">
        <v>93</v>
      </c>
      <c r="F60" s="105" t="s">
        <v>13</v>
      </c>
      <c r="G60" s="38">
        <f>550+73</f>
        <v>623</v>
      </c>
      <c r="H60" s="39"/>
      <c r="I60" s="194"/>
      <c r="J60" s="106"/>
      <c r="K60" s="8"/>
      <c r="L60" s="170"/>
      <c r="N60" s="171"/>
    </row>
    <row r="61" spans="1:19" ht="17.25" thickBot="1" x14ac:dyDescent="0.35">
      <c r="A61" s="4"/>
      <c r="B61" s="7"/>
      <c r="C61" s="118" t="s">
        <v>92</v>
      </c>
      <c r="D61" s="72">
        <v>10727</v>
      </c>
      <c r="E61" s="104" t="s">
        <v>94</v>
      </c>
      <c r="F61" s="105" t="s">
        <v>13</v>
      </c>
      <c r="G61" s="34">
        <v>2915</v>
      </c>
      <c r="H61" s="39"/>
      <c r="I61" s="194"/>
      <c r="J61" s="106"/>
      <c r="K61" s="8"/>
      <c r="L61" s="169"/>
      <c r="N61" s="171"/>
    </row>
    <row r="62" spans="1:19" ht="17.25" thickBot="1" x14ac:dyDescent="0.35">
      <c r="A62" s="4"/>
      <c r="B62" s="7"/>
      <c r="C62" s="76">
        <v>7</v>
      </c>
      <c r="D62" s="78"/>
      <c r="E62" s="79" t="s">
        <v>96</v>
      </c>
      <c r="F62" s="77"/>
      <c r="G62" s="81"/>
      <c r="H62" s="77"/>
      <c r="I62" s="192"/>
      <c r="J62" s="109"/>
      <c r="K62" s="8"/>
      <c r="L62" s="169"/>
      <c r="N62" s="171"/>
    </row>
    <row r="63" spans="1:19" x14ac:dyDescent="0.3">
      <c r="A63" s="4"/>
      <c r="B63" s="7"/>
      <c r="C63" s="82">
        <v>7.1</v>
      </c>
      <c r="D63" s="90"/>
      <c r="E63" s="85" t="s">
        <v>97</v>
      </c>
      <c r="F63" s="85"/>
      <c r="G63" s="91"/>
      <c r="H63" s="85"/>
      <c r="I63" s="197"/>
      <c r="J63" s="110"/>
      <c r="K63" s="8"/>
      <c r="L63" s="169"/>
      <c r="N63" s="171"/>
    </row>
    <row r="64" spans="1:19" s="4" customFormat="1" x14ac:dyDescent="0.3">
      <c r="B64" s="7"/>
      <c r="C64" s="118" t="s">
        <v>98</v>
      </c>
      <c r="D64" s="72">
        <v>0.10569000000000001</v>
      </c>
      <c r="E64" s="104" t="s">
        <v>99</v>
      </c>
      <c r="F64" s="105" t="s">
        <v>13</v>
      </c>
      <c r="G64" s="34">
        <v>100</v>
      </c>
      <c r="H64" s="39"/>
      <c r="I64" s="194"/>
      <c r="J64" s="106"/>
      <c r="K64" s="8"/>
      <c r="L64" s="169"/>
      <c r="M64" s="172"/>
      <c r="N64" s="171"/>
      <c r="O64" s="172"/>
      <c r="P64" s="172"/>
      <c r="Q64" s="172"/>
      <c r="R64" s="172"/>
      <c r="S64" s="172"/>
    </row>
    <row r="65" spans="1:19" x14ac:dyDescent="0.3">
      <c r="A65" s="4"/>
      <c r="B65" s="7"/>
      <c r="C65" s="88">
        <v>7.2</v>
      </c>
      <c r="D65" s="73"/>
      <c r="E65" s="55" t="s">
        <v>100</v>
      </c>
      <c r="F65" s="35" t="s">
        <v>18</v>
      </c>
      <c r="G65" s="36"/>
      <c r="H65" s="36"/>
      <c r="I65" s="195"/>
      <c r="J65" s="107"/>
      <c r="K65" s="8"/>
      <c r="L65" s="169"/>
      <c r="N65" s="171"/>
    </row>
    <row r="66" spans="1:19" x14ac:dyDescent="0.3">
      <c r="A66" s="4"/>
      <c r="B66" s="7"/>
      <c r="C66" s="118" t="s">
        <v>101</v>
      </c>
      <c r="D66" s="72">
        <v>12065</v>
      </c>
      <c r="E66" s="104" t="s">
        <v>102</v>
      </c>
      <c r="F66" s="105" t="s">
        <v>23</v>
      </c>
      <c r="G66" s="34">
        <v>249.8</v>
      </c>
      <c r="H66" s="39"/>
      <c r="I66" s="194"/>
      <c r="J66" s="106"/>
      <c r="K66" s="8"/>
      <c r="L66" s="170"/>
      <c r="M66" s="171"/>
      <c r="N66" s="171"/>
    </row>
    <row r="67" spans="1:19" x14ac:dyDescent="0.3">
      <c r="A67" s="4"/>
      <c r="B67" s="7"/>
      <c r="C67" s="118" t="s">
        <v>103</v>
      </c>
      <c r="D67" s="72">
        <v>10023</v>
      </c>
      <c r="E67" s="104" t="s">
        <v>105</v>
      </c>
      <c r="F67" s="105" t="s">
        <v>23</v>
      </c>
      <c r="G67" s="34">
        <v>193</v>
      </c>
      <c r="H67" s="39"/>
      <c r="I67" s="194"/>
      <c r="J67" s="106"/>
      <c r="K67" s="8"/>
      <c r="L67" s="169"/>
      <c r="N67" s="171"/>
    </row>
    <row r="68" spans="1:19" ht="17.25" thickBot="1" x14ac:dyDescent="0.35">
      <c r="A68" s="4"/>
      <c r="B68" s="7"/>
      <c r="C68" s="118" t="s">
        <v>104</v>
      </c>
      <c r="D68" s="72">
        <v>18657</v>
      </c>
      <c r="E68" s="104" t="s">
        <v>106</v>
      </c>
      <c r="F68" s="105" t="s">
        <v>13</v>
      </c>
      <c r="G68" s="34">
        <v>1612</v>
      </c>
      <c r="H68" s="39"/>
      <c r="I68" s="194"/>
      <c r="J68" s="106"/>
      <c r="K68" s="8"/>
      <c r="L68" s="169"/>
      <c r="N68" s="171"/>
    </row>
    <row r="69" spans="1:19" ht="17.25" thickBot="1" x14ac:dyDescent="0.35">
      <c r="A69" s="4"/>
      <c r="B69" s="7"/>
      <c r="C69" s="94">
        <v>8</v>
      </c>
      <c r="D69" s="96"/>
      <c r="E69" s="97" t="s">
        <v>107</v>
      </c>
      <c r="F69" s="95"/>
      <c r="G69" s="98"/>
      <c r="H69" s="95"/>
      <c r="I69" s="198"/>
      <c r="J69" s="111"/>
      <c r="K69" s="8"/>
      <c r="L69" s="169"/>
      <c r="N69" s="171"/>
    </row>
    <row r="70" spans="1:19" s="17" customFormat="1" x14ac:dyDescent="0.3">
      <c r="A70" s="22"/>
      <c r="B70" s="23"/>
      <c r="C70" s="82">
        <v>8.1</v>
      </c>
      <c r="D70" s="84"/>
      <c r="E70" s="85" t="s">
        <v>108</v>
      </c>
      <c r="F70" s="86" t="s">
        <v>18</v>
      </c>
      <c r="G70" s="87"/>
      <c r="H70" s="87"/>
      <c r="I70" s="196"/>
      <c r="J70" s="112"/>
      <c r="K70" s="24"/>
      <c r="L70" s="173"/>
      <c r="M70" s="174"/>
      <c r="N70" s="171"/>
      <c r="O70" s="174"/>
      <c r="P70" s="174"/>
      <c r="Q70" s="174"/>
      <c r="R70" s="174"/>
      <c r="S70" s="174"/>
    </row>
    <row r="71" spans="1:19" x14ac:dyDescent="0.3">
      <c r="A71" s="4"/>
      <c r="B71" s="7"/>
      <c r="C71" s="118" t="s">
        <v>109</v>
      </c>
      <c r="D71" s="72" t="s">
        <v>110</v>
      </c>
      <c r="E71" s="104" t="s">
        <v>111</v>
      </c>
      <c r="F71" s="105" t="s">
        <v>13</v>
      </c>
      <c r="G71" s="34">
        <v>420</v>
      </c>
      <c r="H71" s="39"/>
      <c r="I71" s="194"/>
      <c r="J71" s="106"/>
      <c r="K71" s="8"/>
      <c r="L71" s="170"/>
      <c r="N71" s="171"/>
    </row>
    <row r="72" spans="1:19" x14ac:dyDescent="0.3">
      <c r="A72" s="4"/>
      <c r="B72" s="7"/>
      <c r="C72" s="118" t="s">
        <v>112</v>
      </c>
      <c r="D72" s="72">
        <v>16812</v>
      </c>
      <c r="E72" s="104" t="s">
        <v>113</v>
      </c>
      <c r="F72" s="105" t="s">
        <v>13</v>
      </c>
      <c r="G72" s="34">
        <v>420</v>
      </c>
      <c r="H72" s="39"/>
      <c r="I72" s="194"/>
      <c r="J72" s="106"/>
      <c r="K72" s="8"/>
      <c r="L72" s="169"/>
      <c r="N72" s="171"/>
    </row>
    <row r="73" spans="1:19" x14ac:dyDescent="0.3">
      <c r="A73" s="4"/>
      <c r="B73" s="7"/>
      <c r="C73" s="118" t="s">
        <v>114</v>
      </c>
      <c r="D73" s="72">
        <v>12165</v>
      </c>
      <c r="E73" s="104" t="s">
        <v>115</v>
      </c>
      <c r="F73" s="105" t="s">
        <v>13</v>
      </c>
      <c r="G73" s="34">
        <v>2263</v>
      </c>
      <c r="H73" s="39"/>
      <c r="I73" s="194"/>
      <c r="J73" s="106"/>
      <c r="K73" s="8"/>
      <c r="L73" s="170"/>
      <c r="N73" s="171"/>
    </row>
    <row r="74" spans="1:19" x14ac:dyDescent="0.3">
      <c r="A74" s="4"/>
      <c r="B74" s="7"/>
      <c r="C74" s="118" t="s">
        <v>116</v>
      </c>
      <c r="D74" s="72" t="s">
        <v>117</v>
      </c>
      <c r="E74" s="104" t="s">
        <v>118</v>
      </c>
      <c r="F74" s="105" t="s">
        <v>13</v>
      </c>
      <c r="G74" s="34">
        <v>40</v>
      </c>
      <c r="H74" s="40"/>
      <c r="I74" s="199"/>
      <c r="J74" s="106"/>
      <c r="K74" s="8"/>
      <c r="L74" s="169"/>
      <c r="N74" s="171"/>
    </row>
    <row r="75" spans="1:19" s="4" customFormat="1" x14ac:dyDescent="0.3">
      <c r="B75" s="7"/>
      <c r="C75" s="118" t="s">
        <v>119</v>
      </c>
      <c r="D75" s="72">
        <v>14840</v>
      </c>
      <c r="E75" s="104" t="s">
        <v>121</v>
      </c>
      <c r="F75" s="105" t="s">
        <v>95</v>
      </c>
      <c r="G75" s="38">
        <v>2</v>
      </c>
      <c r="H75" s="39"/>
      <c r="I75" s="194"/>
      <c r="J75" s="108"/>
      <c r="K75" s="8"/>
      <c r="L75" s="169"/>
      <c r="M75" s="172"/>
      <c r="N75" s="171"/>
      <c r="O75" s="172"/>
      <c r="P75" s="172"/>
      <c r="Q75" s="172"/>
      <c r="R75" s="172"/>
      <c r="S75" s="172"/>
    </row>
    <row r="76" spans="1:19" s="4" customFormat="1" x14ac:dyDescent="0.3">
      <c r="B76" s="7"/>
      <c r="C76" s="118" t="s">
        <v>120</v>
      </c>
      <c r="D76" s="72">
        <v>12541</v>
      </c>
      <c r="E76" s="104" t="s">
        <v>122</v>
      </c>
      <c r="F76" s="105" t="s">
        <v>13</v>
      </c>
      <c r="G76" s="38">
        <v>459</v>
      </c>
      <c r="H76" s="39"/>
      <c r="I76" s="194"/>
      <c r="J76" s="108"/>
      <c r="K76" s="8"/>
      <c r="L76" s="172"/>
      <c r="M76" s="172"/>
      <c r="N76" s="171"/>
      <c r="O76" s="172"/>
      <c r="P76" s="172"/>
      <c r="Q76" s="172"/>
      <c r="R76" s="172"/>
      <c r="S76" s="172"/>
    </row>
    <row r="77" spans="1:19" s="17" customFormat="1" x14ac:dyDescent="0.3">
      <c r="A77" s="22"/>
      <c r="B77" s="23"/>
      <c r="C77" s="99">
        <v>8.1999999999999993</v>
      </c>
      <c r="D77" s="100"/>
      <c r="E77" s="101" t="s">
        <v>123</v>
      </c>
      <c r="F77" s="102" t="s">
        <v>18</v>
      </c>
      <c r="G77" s="103"/>
      <c r="H77" s="103"/>
      <c r="I77" s="200"/>
      <c r="J77" s="113"/>
      <c r="K77" s="24"/>
      <c r="L77" s="173"/>
      <c r="M77" s="174"/>
      <c r="N77" s="171"/>
      <c r="O77" s="174"/>
      <c r="P77" s="174"/>
      <c r="Q77" s="174"/>
      <c r="R77" s="174"/>
      <c r="S77" s="174"/>
    </row>
    <row r="78" spans="1:19" x14ac:dyDescent="0.3">
      <c r="A78" s="4"/>
      <c r="B78" s="7"/>
      <c r="C78" s="118" t="s">
        <v>124</v>
      </c>
      <c r="D78" s="72">
        <v>10086</v>
      </c>
      <c r="E78" s="104" t="s">
        <v>125</v>
      </c>
      <c r="F78" s="105" t="s">
        <v>29</v>
      </c>
      <c r="G78" s="34">
        <v>4</v>
      </c>
      <c r="H78" s="39"/>
      <c r="I78" s="194"/>
      <c r="J78" s="106"/>
      <c r="K78" s="8"/>
      <c r="L78" s="169"/>
      <c r="N78" s="171"/>
    </row>
    <row r="79" spans="1:19" x14ac:dyDescent="0.3">
      <c r="A79" s="4"/>
      <c r="B79" s="7"/>
      <c r="C79" s="118" t="s">
        <v>126</v>
      </c>
      <c r="D79" s="72">
        <v>10313</v>
      </c>
      <c r="E79" s="104" t="s">
        <v>127</v>
      </c>
      <c r="F79" s="105" t="s">
        <v>29</v>
      </c>
      <c r="G79" s="34">
        <v>4</v>
      </c>
      <c r="H79" s="39"/>
      <c r="I79" s="194"/>
      <c r="J79" s="106"/>
      <c r="K79" s="8"/>
      <c r="L79" s="169"/>
      <c r="N79" s="171"/>
    </row>
    <row r="80" spans="1:19" x14ac:dyDescent="0.3">
      <c r="A80" s="4"/>
      <c r="B80" s="7"/>
      <c r="C80" s="118" t="s">
        <v>128</v>
      </c>
      <c r="D80" s="72">
        <v>13031</v>
      </c>
      <c r="E80" s="104" t="s">
        <v>133</v>
      </c>
      <c r="F80" s="105" t="s">
        <v>23</v>
      </c>
      <c r="G80" s="34">
        <v>37</v>
      </c>
      <c r="H80" s="39"/>
      <c r="I80" s="194"/>
      <c r="J80" s="106"/>
      <c r="K80" s="8"/>
      <c r="L80" s="169"/>
      <c r="N80" s="171"/>
    </row>
    <row r="81" spans="1:19" x14ac:dyDescent="0.3">
      <c r="A81" s="4"/>
      <c r="B81" s="7"/>
      <c r="C81" s="118" t="s">
        <v>129</v>
      </c>
      <c r="D81" s="72">
        <v>14651</v>
      </c>
      <c r="E81" s="104" t="s">
        <v>134</v>
      </c>
      <c r="F81" s="105" t="s">
        <v>29</v>
      </c>
      <c r="G81" s="34">
        <v>2</v>
      </c>
      <c r="H81" s="39"/>
      <c r="I81" s="194"/>
      <c r="J81" s="106"/>
      <c r="K81" s="8"/>
      <c r="L81" s="169"/>
      <c r="N81" s="171"/>
    </row>
    <row r="82" spans="1:19" x14ac:dyDescent="0.3">
      <c r="A82" s="4"/>
      <c r="B82" s="7"/>
      <c r="C82" s="118" t="s">
        <v>130</v>
      </c>
      <c r="D82" s="72">
        <v>10087</v>
      </c>
      <c r="E82" s="104" t="s">
        <v>135</v>
      </c>
      <c r="F82" s="105" t="s">
        <v>23</v>
      </c>
      <c r="G82" s="34">
        <v>30</v>
      </c>
      <c r="H82" s="39"/>
      <c r="I82" s="194"/>
      <c r="J82" s="106"/>
      <c r="K82" s="8"/>
      <c r="L82" s="169"/>
      <c r="N82" s="171"/>
    </row>
    <row r="83" spans="1:19" x14ac:dyDescent="0.3">
      <c r="A83" s="4"/>
      <c r="B83" s="7"/>
      <c r="C83" s="118" t="s">
        <v>131</v>
      </c>
      <c r="D83" s="72">
        <v>14814</v>
      </c>
      <c r="E83" s="104" t="s">
        <v>136</v>
      </c>
      <c r="F83" s="105" t="s">
        <v>29</v>
      </c>
      <c r="G83" s="34">
        <v>2</v>
      </c>
      <c r="H83" s="39"/>
      <c r="I83" s="194"/>
      <c r="J83" s="106"/>
      <c r="K83" s="8"/>
      <c r="L83" s="170"/>
      <c r="N83" s="171"/>
    </row>
    <row r="84" spans="1:19" x14ac:dyDescent="0.3">
      <c r="A84" s="4"/>
      <c r="B84" s="7"/>
      <c r="C84" s="118" t="s">
        <v>132</v>
      </c>
      <c r="D84" s="72">
        <v>12493</v>
      </c>
      <c r="E84" s="104" t="s">
        <v>137</v>
      </c>
      <c r="F84" s="105" t="s">
        <v>95</v>
      </c>
      <c r="G84" s="34">
        <v>2</v>
      </c>
      <c r="H84" s="39"/>
      <c r="I84" s="194"/>
      <c r="J84" s="106"/>
      <c r="K84" s="8"/>
      <c r="L84" s="169"/>
      <c r="N84" s="171"/>
    </row>
    <row r="85" spans="1:19" s="17" customFormat="1" x14ac:dyDescent="0.3">
      <c r="A85" s="22"/>
      <c r="B85" s="23"/>
      <c r="C85" s="88">
        <v>8.3000000000000007</v>
      </c>
      <c r="D85" s="74"/>
      <c r="E85" s="55" t="s">
        <v>138</v>
      </c>
      <c r="F85" s="35" t="s">
        <v>18</v>
      </c>
      <c r="G85" s="36"/>
      <c r="H85" s="36"/>
      <c r="I85" s="195"/>
      <c r="J85" s="114"/>
      <c r="K85" s="24"/>
      <c r="L85" s="173"/>
      <c r="M85" s="174"/>
      <c r="N85" s="171"/>
      <c r="O85" s="174"/>
      <c r="P85" s="174"/>
      <c r="Q85" s="174"/>
      <c r="R85" s="174"/>
      <c r="S85" s="174"/>
    </row>
    <row r="86" spans="1:19" x14ac:dyDescent="0.3">
      <c r="A86" s="4"/>
      <c r="B86" s="7"/>
      <c r="C86" s="118" t="s">
        <v>139</v>
      </c>
      <c r="D86" s="72">
        <v>16051</v>
      </c>
      <c r="E86" s="104" t="s">
        <v>140</v>
      </c>
      <c r="F86" s="105" t="s">
        <v>29</v>
      </c>
      <c r="G86" s="34">
        <v>2</v>
      </c>
      <c r="H86" s="39"/>
      <c r="I86" s="194"/>
      <c r="J86" s="106"/>
      <c r="K86" s="8"/>
      <c r="L86" s="169"/>
      <c r="N86" s="171"/>
    </row>
    <row r="87" spans="1:19" x14ac:dyDescent="0.3">
      <c r="A87" s="4"/>
      <c r="B87" s="7"/>
      <c r="C87" s="89">
        <v>8.4</v>
      </c>
      <c r="D87" s="73"/>
      <c r="E87" s="55" t="s">
        <v>141</v>
      </c>
      <c r="F87" s="35" t="s">
        <v>18</v>
      </c>
      <c r="G87" s="36"/>
      <c r="H87" s="36"/>
      <c r="I87" s="195"/>
      <c r="J87" s="107"/>
      <c r="K87" s="8"/>
      <c r="L87" s="169"/>
      <c r="N87" s="171"/>
    </row>
    <row r="88" spans="1:19" x14ac:dyDescent="0.3">
      <c r="A88" s="4"/>
      <c r="B88" s="7"/>
      <c r="C88" s="118" t="s">
        <v>142</v>
      </c>
      <c r="D88" s="72">
        <v>15525</v>
      </c>
      <c r="E88" s="104" t="s">
        <v>143</v>
      </c>
      <c r="F88" s="105" t="s">
        <v>29</v>
      </c>
      <c r="G88" s="34">
        <v>1</v>
      </c>
      <c r="H88" s="39"/>
      <c r="I88" s="194"/>
      <c r="J88" s="106"/>
      <c r="K88" s="8"/>
      <c r="L88" s="169"/>
      <c r="N88" s="171"/>
    </row>
    <row r="89" spans="1:19" x14ac:dyDescent="0.3">
      <c r="A89" s="4"/>
      <c r="B89" s="7"/>
      <c r="C89" s="118" t="s">
        <v>144</v>
      </c>
      <c r="D89" s="72">
        <v>16070</v>
      </c>
      <c r="E89" s="104" t="s">
        <v>146</v>
      </c>
      <c r="F89" s="105" t="s">
        <v>29</v>
      </c>
      <c r="G89" s="34">
        <v>2</v>
      </c>
      <c r="H89" s="39"/>
      <c r="I89" s="194"/>
      <c r="J89" s="106"/>
      <c r="K89" s="8"/>
      <c r="L89" s="169"/>
      <c r="N89" s="171"/>
    </row>
    <row r="90" spans="1:19" x14ac:dyDescent="0.3">
      <c r="A90" s="4"/>
      <c r="B90" s="7"/>
      <c r="C90" s="118" t="s">
        <v>145</v>
      </c>
      <c r="D90" s="72">
        <v>14788</v>
      </c>
      <c r="E90" s="104" t="s">
        <v>148</v>
      </c>
      <c r="F90" s="105" t="s">
        <v>29</v>
      </c>
      <c r="G90" s="34">
        <v>2</v>
      </c>
      <c r="H90" s="39"/>
      <c r="I90" s="194"/>
      <c r="J90" s="106"/>
      <c r="K90" s="8"/>
      <c r="L90" s="169"/>
      <c r="N90" s="171"/>
    </row>
    <row r="91" spans="1:19" x14ac:dyDescent="0.3">
      <c r="A91" s="4"/>
      <c r="B91" s="7"/>
      <c r="C91" s="118" t="s">
        <v>147</v>
      </c>
      <c r="D91" s="72">
        <v>16072</v>
      </c>
      <c r="E91" s="104" t="s">
        <v>155</v>
      </c>
      <c r="F91" s="105" t="s">
        <v>29</v>
      </c>
      <c r="G91" s="34">
        <v>1</v>
      </c>
      <c r="H91" s="39"/>
      <c r="I91" s="194"/>
      <c r="J91" s="106"/>
      <c r="K91" s="8"/>
      <c r="L91" s="169"/>
      <c r="N91" s="171"/>
    </row>
    <row r="92" spans="1:19" x14ac:dyDescent="0.3">
      <c r="A92" s="4"/>
      <c r="B92" s="7"/>
      <c r="C92" s="118" t="s">
        <v>149</v>
      </c>
      <c r="D92" s="72">
        <v>14787</v>
      </c>
      <c r="E92" s="104" t="s">
        <v>156</v>
      </c>
      <c r="F92" s="105" t="s">
        <v>29</v>
      </c>
      <c r="G92" s="34">
        <v>2</v>
      </c>
      <c r="H92" s="39"/>
      <c r="I92" s="194"/>
      <c r="J92" s="106"/>
      <c r="K92" s="8"/>
      <c r="L92" s="169"/>
      <c r="N92" s="171"/>
    </row>
    <row r="93" spans="1:19" s="4" customFormat="1" x14ac:dyDescent="0.3">
      <c r="B93" s="7"/>
      <c r="C93" s="118" t="s">
        <v>150</v>
      </c>
      <c r="D93" s="72">
        <v>14621</v>
      </c>
      <c r="E93" s="104" t="s">
        <v>157</v>
      </c>
      <c r="F93" s="105" t="s">
        <v>29</v>
      </c>
      <c r="G93" s="38">
        <v>2</v>
      </c>
      <c r="H93" s="39"/>
      <c r="I93" s="194"/>
      <c r="J93" s="108"/>
      <c r="K93" s="8"/>
      <c r="L93" s="169"/>
      <c r="M93" s="172"/>
      <c r="N93" s="171"/>
      <c r="O93" s="172"/>
      <c r="P93" s="172"/>
      <c r="Q93" s="172"/>
      <c r="R93" s="172"/>
      <c r="S93" s="172"/>
    </row>
    <row r="94" spans="1:19" s="4" customFormat="1" x14ac:dyDescent="0.3">
      <c r="B94" s="7"/>
      <c r="C94" s="118" t="s">
        <v>151</v>
      </c>
      <c r="D94" s="72">
        <v>14789</v>
      </c>
      <c r="E94" s="104" t="s">
        <v>158</v>
      </c>
      <c r="F94" s="105" t="s">
        <v>29</v>
      </c>
      <c r="G94" s="38">
        <v>2</v>
      </c>
      <c r="H94" s="39"/>
      <c r="I94" s="194"/>
      <c r="J94" s="108"/>
      <c r="K94" s="8"/>
      <c r="L94" s="175"/>
      <c r="M94" s="172"/>
      <c r="N94" s="171"/>
      <c r="O94" s="172"/>
      <c r="P94" s="172"/>
      <c r="Q94" s="172"/>
      <c r="R94" s="172"/>
      <c r="S94" s="172"/>
    </row>
    <row r="95" spans="1:19" s="4" customFormat="1" x14ac:dyDescent="0.3">
      <c r="B95" s="7"/>
      <c r="C95" s="118" t="s">
        <v>152</v>
      </c>
      <c r="D95" s="72">
        <v>14818</v>
      </c>
      <c r="E95" s="104" t="s">
        <v>159</v>
      </c>
      <c r="F95" s="105" t="s">
        <v>29</v>
      </c>
      <c r="G95" s="38">
        <v>2</v>
      </c>
      <c r="H95" s="39"/>
      <c r="I95" s="194"/>
      <c r="J95" s="108"/>
      <c r="K95" s="8"/>
      <c r="L95" s="169"/>
      <c r="M95" s="172"/>
      <c r="N95" s="171"/>
      <c r="O95" s="172"/>
      <c r="P95" s="172"/>
      <c r="Q95" s="172"/>
      <c r="R95" s="172"/>
      <c r="S95" s="172"/>
    </row>
    <row r="96" spans="1:19" s="4" customFormat="1" x14ac:dyDescent="0.3">
      <c r="B96" s="7"/>
      <c r="C96" s="118" t="s">
        <v>153</v>
      </c>
      <c r="D96" s="72">
        <v>14814</v>
      </c>
      <c r="E96" s="104" t="s">
        <v>160</v>
      </c>
      <c r="F96" s="105" t="s">
        <v>29</v>
      </c>
      <c r="G96" s="38">
        <v>2</v>
      </c>
      <c r="H96" s="39"/>
      <c r="I96" s="194"/>
      <c r="J96" s="108"/>
      <c r="K96" s="8"/>
      <c r="L96" s="169"/>
      <c r="M96" s="176"/>
      <c r="N96" s="171"/>
      <c r="O96" s="172"/>
      <c r="P96" s="172"/>
      <c r="Q96" s="172"/>
      <c r="R96" s="172"/>
      <c r="S96" s="172"/>
    </row>
    <row r="97" spans="1:19" s="4" customFormat="1" ht="17.25" thickBot="1" x14ac:dyDescent="0.35">
      <c r="B97" s="7"/>
      <c r="C97" s="201" t="s">
        <v>154</v>
      </c>
      <c r="D97" s="202">
        <v>11304</v>
      </c>
      <c r="E97" s="203" t="s">
        <v>161</v>
      </c>
      <c r="F97" s="204" t="s">
        <v>29</v>
      </c>
      <c r="G97" s="205">
        <v>1</v>
      </c>
      <c r="H97" s="206"/>
      <c r="I97" s="207"/>
      <c r="J97" s="208"/>
      <c r="K97" s="8"/>
      <c r="L97" s="178"/>
      <c r="M97" s="172"/>
      <c r="N97" s="171"/>
      <c r="O97" s="172"/>
      <c r="P97" s="172"/>
      <c r="Q97" s="172"/>
      <c r="R97" s="172"/>
      <c r="S97" s="172"/>
    </row>
    <row r="98" spans="1:19" s="17" customFormat="1" ht="25.5" customHeight="1" thickBot="1" x14ac:dyDescent="0.35">
      <c r="A98" s="22"/>
      <c r="B98" s="23"/>
      <c r="C98" s="212" t="s">
        <v>186</v>
      </c>
      <c r="D98" s="213"/>
      <c r="E98" s="213"/>
      <c r="F98" s="213"/>
      <c r="G98" s="213"/>
      <c r="H98" s="213"/>
      <c r="I98" s="213"/>
      <c r="J98" s="214"/>
      <c r="K98" s="24"/>
      <c r="L98" s="174"/>
      <c r="M98" s="179"/>
      <c r="N98" s="180"/>
      <c r="O98" s="179"/>
      <c r="P98" s="179"/>
      <c r="Q98" s="179"/>
      <c r="R98" s="174"/>
      <c r="S98" s="174"/>
    </row>
    <row r="99" spans="1:19" s="17" customFormat="1" ht="17.25" thickBot="1" x14ac:dyDescent="0.35">
      <c r="A99" s="22"/>
      <c r="B99" s="23"/>
      <c r="C99" s="210"/>
      <c r="D99" s="209"/>
      <c r="E99" s="209"/>
      <c r="F99" s="209"/>
      <c r="G99" s="209"/>
      <c r="H99" s="209"/>
      <c r="I99" s="209"/>
      <c r="J99" s="211"/>
      <c r="K99" s="24"/>
      <c r="L99" s="174"/>
      <c r="M99" s="179"/>
      <c r="N99" s="180"/>
      <c r="O99" s="179"/>
      <c r="P99" s="179"/>
      <c r="Q99" s="179"/>
      <c r="R99" s="174"/>
      <c r="S99" s="174"/>
    </row>
    <row r="100" spans="1:19" s="17" customFormat="1" ht="36" customHeight="1" x14ac:dyDescent="0.3">
      <c r="A100" s="22"/>
      <c r="B100" s="23"/>
      <c r="C100" s="233" t="s">
        <v>187</v>
      </c>
      <c r="D100" s="234"/>
      <c r="E100" s="234"/>
      <c r="F100" s="234"/>
      <c r="G100" s="234"/>
      <c r="H100" s="234"/>
      <c r="I100" s="235" t="s">
        <v>188</v>
      </c>
      <c r="J100" s="236" t="s">
        <v>189</v>
      </c>
      <c r="K100" s="24"/>
      <c r="L100" s="174"/>
      <c r="M100" s="179"/>
      <c r="N100" s="180"/>
      <c r="O100" s="179"/>
      <c r="P100" s="179"/>
      <c r="Q100" s="179"/>
      <c r="R100" s="174"/>
      <c r="S100" s="174"/>
    </row>
    <row r="101" spans="1:19" s="17" customFormat="1" ht="25.5" customHeight="1" thickBot="1" x14ac:dyDescent="0.35">
      <c r="A101" s="22"/>
      <c r="B101" s="23"/>
      <c r="C101" s="237" t="s">
        <v>190</v>
      </c>
      <c r="D101" s="238"/>
      <c r="E101" s="238"/>
      <c r="F101" s="238"/>
      <c r="G101" s="238"/>
      <c r="H101" s="238"/>
      <c r="I101" s="239">
        <v>7.0000000000000007E-2</v>
      </c>
      <c r="J101" s="240"/>
      <c r="K101" s="24"/>
      <c r="L101" s="181"/>
      <c r="M101" s="179"/>
      <c r="N101" s="179"/>
      <c r="O101" s="173"/>
      <c r="P101" s="179"/>
      <c r="Q101" s="179"/>
      <c r="R101" s="174"/>
      <c r="S101" s="174"/>
    </row>
    <row r="102" spans="1:19" s="17" customFormat="1" ht="21" thickBot="1" x14ac:dyDescent="0.35">
      <c r="A102" s="22"/>
      <c r="B102" s="23"/>
      <c r="C102" s="220" t="s">
        <v>191</v>
      </c>
      <c r="D102" s="221"/>
      <c r="E102" s="221"/>
      <c r="F102" s="221"/>
      <c r="G102" s="221"/>
      <c r="H102" s="221"/>
      <c r="I102" s="221"/>
      <c r="J102" s="222"/>
      <c r="K102" s="24"/>
      <c r="L102" s="122"/>
      <c r="M102" s="179"/>
      <c r="N102" s="179"/>
      <c r="O102" s="179"/>
      <c r="P102" s="179"/>
      <c r="Q102" s="179"/>
      <c r="R102" s="174"/>
      <c r="S102" s="174"/>
    </row>
    <row r="103" spans="1:19" s="2" customFormat="1" ht="15.75" customHeight="1" x14ac:dyDescent="0.3">
      <c r="A103" s="9"/>
      <c r="B103" s="10"/>
      <c r="C103" s="42"/>
      <c r="D103" s="42"/>
      <c r="E103" s="21"/>
      <c r="F103" s="18"/>
      <c r="G103" s="18"/>
      <c r="H103" s="27"/>
      <c r="I103" s="27"/>
      <c r="J103" s="29"/>
      <c r="K103" s="11"/>
      <c r="L103" s="177"/>
      <c r="M103" s="179"/>
      <c r="N103" s="179"/>
      <c r="O103" s="179"/>
      <c r="P103" s="179"/>
      <c r="Q103" s="179"/>
      <c r="R103" s="183"/>
      <c r="S103" s="183"/>
    </row>
    <row r="104" spans="1:19" s="2" customFormat="1" ht="16.5" customHeight="1" thickBot="1" x14ac:dyDescent="0.35">
      <c r="A104" s="9"/>
      <c r="B104" s="10"/>
      <c r="C104" s="56"/>
      <c r="D104" s="56"/>
      <c r="E104" s="57"/>
      <c r="F104" s="58"/>
      <c r="G104" s="59"/>
      <c r="H104" s="60"/>
      <c r="I104" s="60"/>
      <c r="J104" s="29"/>
      <c r="K104" s="11"/>
      <c r="L104" s="173"/>
      <c r="M104" s="179"/>
      <c r="N104" s="179"/>
      <c r="O104" s="179"/>
      <c r="P104" s="179"/>
      <c r="Q104" s="179"/>
      <c r="R104" s="183"/>
      <c r="S104" s="183"/>
    </row>
    <row r="105" spans="1:19" s="2" customFormat="1" ht="15.75" customHeight="1" x14ac:dyDescent="0.3">
      <c r="A105" s="9"/>
      <c r="B105" s="10"/>
      <c r="C105" s="43"/>
      <c r="D105" s="167"/>
      <c r="E105" s="167"/>
      <c r="F105" s="167"/>
      <c r="G105" s="167"/>
      <c r="H105" s="167"/>
      <c r="I105" s="167"/>
      <c r="J105" s="168"/>
      <c r="K105" s="12"/>
      <c r="L105" s="184"/>
      <c r="M105" s="179"/>
      <c r="N105" s="179"/>
      <c r="O105" s="179"/>
      <c r="P105" s="179"/>
      <c r="Q105" s="179"/>
      <c r="R105" s="183"/>
      <c r="S105" s="183"/>
    </row>
    <row r="106" spans="1:19" s="2" customFormat="1" ht="32.25" customHeight="1" x14ac:dyDescent="0.3">
      <c r="A106" s="9"/>
      <c r="B106" s="10"/>
      <c r="C106" s="159" t="s">
        <v>175</v>
      </c>
      <c r="D106" s="158"/>
      <c r="E106" s="158"/>
      <c r="F106" s="165" t="s">
        <v>164</v>
      </c>
      <c r="G106" s="165"/>
      <c r="H106" s="165"/>
      <c r="I106" s="165"/>
      <c r="J106" s="227" t="s">
        <v>192</v>
      </c>
      <c r="K106" s="13"/>
      <c r="L106" s="185"/>
      <c r="M106" s="179"/>
      <c r="N106" s="179"/>
      <c r="O106" s="179"/>
      <c r="P106" s="179"/>
      <c r="Q106" s="179"/>
      <c r="R106" s="183"/>
      <c r="S106" s="183"/>
    </row>
    <row r="107" spans="1:19" s="2" customFormat="1" ht="37.5" customHeight="1" x14ac:dyDescent="0.3">
      <c r="A107" s="9"/>
      <c r="B107" s="10"/>
      <c r="C107" s="159" t="s">
        <v>176</v>
      </c>
      <c r="D107" s="158"/>
      <c r="E107" s="158"/>
      <c r="F107" s="166" t="s">
        <v>166</v>
      </c>
      <c r="G107" s="166"/>
      <c r="H107" s="166"/>
      <c r="I107" s="28" t="s">
        <v>167</v>
      </c>
      <c r="J107" s="32"/>
      <c r="K107" s="13"/>
      <c r="L107" s="185"/>
      <c r="M107" s="179"/>
      <c r="N107" s="179"/>
      <c r="O107" s="179"/>
      <c r="P107" s="179"/>
      <c r="Q107" s="179"/>
      <c r="R107" s="183"/>
      <c r="S107" s="183"/>
    </row>
    <row r="108" spans="1:19" s="2" customFormat="1" ht="26.25" customHeight="1" x14ac:dyDescent="0.3">
      <c r="A108" s="9"/>
      <c r="B108" s="10"/>
      <c r="C108" s="157" t="s">
        <v>177</v>
      </c>
      <c r="D108" s="158"/>
      <c r="E108" s="158"/>
      <c r="F108" s="163" t="s">
        <v>168</v>
      </c>
      <c r="G108" s="163"/>
      <c r="H108" s="163"/>
      <c r="I108" s="28" t="s">
        <v>169</v>
      </c>
      <c r="J108" s="32"/>
      <c r="K108" s="13"/>
      <c r="L108" s="185"/>
      <c r="M108" s="179"/>
      <c r="N108" s="179"/>
      <c r="O108" s="179"/>
      <c r="P108" s="179"/>
      <c r="Q108" s="179"/>
      <c r="R108" s="183"/>
      <c r="S108" s="183"/>
    </row>
    <row r="109" spans="1:19" s="3" customFormat="1" ht="28.5" customHeight="1" x14ac:dyDescent="0.3">
      <c r="A109" s="9"/>
      <c r="B109" s="10"/>
      <c r="C109" s="157"/>
      <c r="D109" s="158"/>
      <c r="E109" s="158"/>
      <c r="F109" s="165" t="s">
        <v>174</v>
      </c>
      <c r="G109" s="165"/>
      <c r="H109" s="165"/>
      <c r="I109" s="28" t="s">
        <v>171</v>
      </c>
      <c r="J109" s="32"/>
      <c r="K109" s="11"/>
      <c r="L109" s="185"/>
      <c r="M109" s="179"/>
      <c r="N109" s="179"/>
      <c r="O109" s="179"/>
      <c r="P109" s="179"/>
      <c r="Q109" s="179"/>
      <c r="R109" s="186"/>
      <c r="S109" s="186"/>
    </row>
    <row r="110" spans="1:19" ht="33" customHeight="1" x14ac:dyDescent="0.3">
      <c r="A110" s="4"/>
      <c r="B110" s="7"/>
      <c r="C110" s="215"/>
      <c r="D110" s="216"/>
      <c r="E110" s="216"/>
      <c r="F110" s="166" t="s">
        <v>193</v>
      </c>
      <c r="G110" s="166"/>
      <c r="H110" s="166"/>
      <c r="I110" s="28" t="s">
        <v>173</v>
      </c>
      <c r="J110" s="32"/>
      <c r="K110" s="8"/>
      <c r="L110" s="169"/>
    </row>
    <row r="111" spans="1:19" ht="33" customHeight="1" x14ac:dyDescent="0.3">
      <c r="A111" s="4"/>
      <c r="B111" s="7"/>
      <c r="C111" s="223"/>
      <c r="D111" s="217"/>
      <c r="E111" s="217"/>
      <c r="F111" s="218"/>
      <c r="G111" s="218"/>
      <c r="H111" s="218"/>
      <c r="I111" s="219"/>
      <c r="J111" s="224"/>
      <c r="K111" s="8"/>
      <c r="L111" s="169"/>
    </row>
    <row r="112" spans="1:19" ht="33" customHeight="1" x14ac:dyDescent="0.3">
      <c r="A112" s="4"/>
      <c r="B112" s="7"/>
      <c r="C112" s="223"/>
      <c r="D112" s="217"/>
      <c r="E112" s="217"/>
      <c r="F112" s="218"/>
      <c r="G112" s="218"/>
      <c r="H112" s="218"/>
      <c r="I112" s="219"/>
      <c r="J112" s="224"/>
      <c r="K112" s="8"/>
      <c r="L112" s="169"/>
    </row>
    <row r="113" spans="1:12" ht="33" customHeight="1" thickBot="1" x14ac:dyDescent="0.35">
      <c r="A113" s="4"/>
      <c r="B113" s="7"/>
      <c r="C113" s="223"/>
      <c r="D113" s="217"/>
      <c r="E113" s="226"/>
      <c r="F113" s="218"/>
      <c r="G113" s="218"/>
      <c r="H113" s="218"/>
      <c r="I113" s="219"/>
      <c r="J113" s="224"/>
      <c r="K113" s="8"/>
      <c r="L113" s="169"/>
    </row>
    <row r="114" spans="1:12" ht="37.5" customHeight="1" thickBot="1" x14ac:dyDescent="0.35">
      <c r="A114" s="4"/>
      <c r="B114" s="7"/>
      <c r="C114" s="228"/>
      <c r="D114" s="229"/>
      <c r="E114" s="230" t="s">
        <v>194</v>
      </c>
      <c r="F114" s="231"/>
      <c r="G114" s="231"/>
      <c r="H114" s="231"/>
      <c r="I114" s="231"/>
      <c r="J114" s="232"/>
      <c r="K114" s="8"/>
      <c r="L114" s="169"/>
    </row>
    <row r="115" spans="1:12" ht="17.25" thickBot="1" x14ac:dyDescent="0.35">
      <c r="A115" s="4"/>
      <c r="B115" s="25"/>
      <c r="C115" s="61"/>
      <c r="D115" s="61"/>
      <c r="E115" s="63"/>
      <c r="F115" s="62"/>
      <c r="G115" s="62"/>
      <c r="H115" s="64"/>
      <c r="I115" s="64"/>
      <c r="J115" s="65"/>
      <c r="K115" s="26"/>
      <c r="L115" s="169"/>
    </row>
    <row r="116" spans="1:12" ht="17.25" thickTop="1" x14ac:dyDescent="0.3">
      <c r="A116" s="4"/>
      <c r="B116" s="4"/>
      <c r="C116" s="44"/>
      <c r="D116" s="44"/>
      <c r="E116" s="46"/>
      <c r="F116" s="45"/>
      <c r="G116" s="45"/>
      <c r="H116" s="47"/>
      <c r="I116" s="47"/>
      <c r="J116" s="48"/>
      <c r="K116" s="4"/>
      <c r="L116" s="169"/>
    </row>
  </sheetData>
  <mergeCells count="30">
    <mergeCell ref="C100:H100"/>
    <mergeCell ref="C102:I102"/>
    <mergeCell ref="F107:H107"/>
    <mergeCell ref="F108:H108"/>
    <mergeCell ref="F109:H109"/>
    <mergeCell ref="F110:H110"/>
    <mergeCell ref="F106:I106"/>
    <mergeCell ref="C109:E109"/>
    <mergeCell ref="C110:E110"/>
    <mergeCell ref="F114:J114"/>
    <mergeCell ref="C106:E106"/>
    <mergeCell ref="C107:E107"/>
    <mergeCell ref="C108:E108"/>
    <mergeCell ref="J11:J12"/>
    <mergeCell ref="D105:J105"/>
    <mergeCell ref="I11:I12"/>
    <mergeCell ref="C98:I98"/>
    <mergeCell ref="C101:H101"/>
    <mergeCell ref="C11:C12"/>
    <mergeCell ref="D11:D12"/>
    <mergeCell ref="E11:E12"/>
    <mergeCell ref="F11:F12"/>
    <mergeCell ref="G11:G12"/>
    <mergeCell ref="H11:H12"/>
    <mergeCell ref="C3:D3"/>
    <mergeCell ref="C5:J5"/>
    <mergeCell ref="C6:J6"/>
    <mergeCell ref="C7:J8"/>
    <mergeCell ref="C9:J9"/>
    <mergeCell ref="C10:J10"/>
  </mergeCells>
  <pageMargins left="0.11811023622047245" right="0.11811023622047245" top="0.15748031496062992" bottom="0.15748031496062992" header="0.31496062992125984" footer="0.31496062992125984"/>
  <pageSetup scale="41" orientation="portrait" horizontalDpi="1200" verticalDpi="1200" r:id="rId1"/>
  <rowBreaks count="1" manualBreakCount="1">
    <brk id="4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341763FC-B79B-44AF-B7EC-578A524A6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 (PROPONENT)</vt:lpstr>
      <vt:lpstr>'PRESUPUESTO OFICIAL (Entidad)'!Área_de_impresión</vt:lpstr>
      <vt:lpstr>'PROPUESTA ECONOMICA (PROPONENT)'!Área_de_impresión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Camilo Serrato Forero</dc:creator>
  <cp:keywords/>
  <dc:description/>
  <cp:lastModifiedBy>Miguel Andres Bejarano Alfonso</cp:lastModifiedBy>
  <cp:revision/>
  <dcterms:created xsi:type="dcterms:W3CDTF">2006-06-27T16:47:25Z</dcterms:created>
  <dcterms:modified xsi:type="dcterms:W3CDTF">2026-08-21T17:43:37Z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