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02"/>
  <workbookPr defaultThemeVersion="166925"/>
  <mc:AlternateContent xmlns:mc="http://schemas.openxmlformats.org/markup-compatibility/2006">
    <mc:Choice Requires="x15">
      <x15ac:absPath xmlns:x15ac="http://schemas.microsoft.com/office/spreadsheetml/2010/11/ac" url="https://sdht-my.sharepoint.com/personal/sergio_heredia_habitatbogota_gov_co/Documents/4.  3-2026-11031  -  INTERV ALPES CARACOLI/ANX-2026-11846_2/260825_ALPES-CARCOLI_CM_REV/"/>
    </mc:Choice>
  </mc:AlternateContent>
  <xr:revisionPtr revIDLastSave="63" documentId="13_ncr:1_{5C6BEDC5-CD29-C947-AC8E-B25E63A1FD73}" xr6:coauthVersionLast="47" xr6:coauthVersionMax="47" xr10:uidLastSave="{0117C2BE-AE23-423D-83F4-4B1530A2065F}"/>
  <bookViews>
    <workbookView xWindow="4800" yWindow="660" windowWidth="24600" windowHeight="17100" xr2:uid="{72B1BB7B-025F-524A-9C77-7629883FE4A4}"/>
  </bookViews>
  <sheets>
    <sheet name="FORMATO PRESUPUESTO" sheetId="17" r:id="rId1"/>
    <sheet name="FM" sheetId="6" r:id="rId2"/>
  </sheets>
  <definedNames>
    <definedName name="\a">#REF!</definedName>
    <definedName name="\b">#REF!</definedName>
    <definedName name="\c">#REF!</definedName>
    <definedName name="\eliminar">#REF!</definedName>
    <definedName name="\eliminar1">#REF!</definedName>
    <definedName name="\l">#REF!</definedName>
    <definedName name="\q">#REF!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6">#REF!</definedName>
    <definedName name="_____________EXC7">#REF!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ST1">#REF!</definedName>
    <definedName name="____________EST10">#REF!</definedName>
    <definedName name="____________EST11">#REF!</definedName>
    <definedName name="____________EST12">#REF!</definedName>
    <definedName name="____________EST13">#REF!</definedName>
    <definedName name="____________EST14">#REF!</definedName>
    <definedName name="____________EST15">#REF!</definedName>
    <definedName name="____________EST16">#REF!</definedName>
    <definedName name="____________EST17">#REF!</definedName>
    <definedName name="____________EST18">#REF!</definedName>
    <definedName name="____________EST19">#REF!</definedName>
    <definedName name="____________EST2">#REF!</definedName>
    <definedName name="____________EST3">#REF!</definedName>
    <definedName name="____________EST4">#REF!</definedName>
    <definedName name="____________EST5">#REF!</definedName>
    <definedName name="____________EST6">#REF!</definedName>
    <definedName name="____________EST7">#REF!</definedName>
    <definedName name="____________EST8">#REF!</definedName>
    <definedName name="____________EST9">#REF!</definedName>
    <definedName name="____________EXC1">#REF!</definedName>
    <definedName name="____________EXC10">#REF!</definedName>
    <definedName name="____________EXC11">#REF!</definedName>
    <definedName name="____________EXC12">#REF!</definedName>
    <definedName name="____________EXC2">#REF!</definedName>
    <definedName name="____________EXC3">#REF!</definedName>
    <definedName name="____________EXC4">#REF!</definedName>
    <definedName name="____________EXC5">#REF!</definedName>
    <definedName name="____________EXC6">#REF!</definedName>
    <definedName name="____________EXC7">#REF!</definedName>
    <definedName name="____________EXC8">#REF!</definedName>
    <definedName name="____________EXC9">#REF!</definedName>
    <definedName name="___________EST1">#REF!</definedName>
    <definedName name="___________EST10">#REF!</definedName>
    <definedName name="___________EST11">#REF!</definedName>
    <definedName name="___________EST12">#REF!</definedName>
    <definedName name="___________EST13">#REF!</definedName>
    <definedName name="___________EST14">#REF!</definedName>
    <definedName name="___________EST15">#REF!</definedName>
    <definedName name="___________EST16">#REF!</definedName>
    <definedName name="___________EST17">#REF!</definedName>
    <definedName name="___________EST18">#REF!</definedName>
    <definedName name="___________EST19">#REF!</definedName>
    <definedName name="___________EST2">#REF!</definedName>
    <definedName name="___________EST3">#REF!</definedName>
    <definedName name="___________EST4">#REF!</definedName>
    <definedName name="___________EST5">#REF!</definedName>
    <definedName name="___________EST6">#REF!</definedName>
    <definedName name="___________EST7">#REF!</definedName>
    <definedName name="___________EST8">#REF!</definedName>
    <definedName name="___________EST9">#REF!</definedName>
    <definedName name="___________EXC1">#REF!</definedName>
    <definedName name="___________EXC10">#REF!</definedName>
    <definedName name="___________EXC11">#REF!</definedName>
    <definedName name="___________EXC12">#REF!</definedName>
    <definedName name="___________EXC2">#REF!</definedName>
    <definedName name="___________EXC3">#REF!</definedName>
    <definedName name="___________EXC4">#REF!</definedName>
    <definedName name="___________EXC5">#REF!</definedName>
    <definedName name="___________EXC6">#REF!</definedName>
    <definedName name="___________EXC7">#REF!</definedName>
    <definedName name="___________EXC8">#REF!</definedName>
    <definedName name="___________EXC9">#REF!</definedName>
    <definedName name="___________ORO10">#REF!</definedName>
    <definedName name="___________ORO11">#REF!</definedName>
    <definedName name="___________ORO12">#REF!</definedName>
    <definedName name="___________ORO13">#REF!</definedName>
    <definedName name="___________ORO14">#REF!</definedName>
    <definedName name="___________ORO15">#REF!</definedName>
    <definedName name="___________ORO16">#REF!</definedName>
    <definedName name="___________ORO17">#REF!</definedName>
    <definedName name="___________ORO18">#REF!</definedName>
    <definedName name="___________ORO19">#REF!</definedName>
    <definedName name="___________tab1">#REF!</definedName>
    <definedName name="___________tab2">#REF!</definedName>
    <definedName name="___________tab3">#REF!</definedName>
    <definedName name="___________TAB4">#REF!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MT5671">#REF!</definedName>
    <definedName name="__________PMT5805">#REF!</definedName>
    <definedName name="__________PMT5806">#REF!</definedName>
    <definedName name="__________PMT5815">#REF!</definedName>
    <definedName name="__________PMT5820">#REF!</definedName>
    <definedName name="__________tab1">#REF!</definedName>
    <definedName name="__________tab2">#REF!</definedName>
    <definedName name="__________tab3">#REF!</definedName>
    <definedName name="__________TAB4">#REF!</definedName>
    <definedName name="_________aiu2">#REF!</definedName>
    <definedName name="_________PMT5671">#REF!</definedName>
    <definedName name="_________PMT5805">#REF!</definedName>
    <definedName name="_________PMT5806">#REF!</definedName>
    <definedName name="_________PMT5815">#REF!</definedName>
    <definedName name="_________PMT5820">#REF!</definedName>
    <definedName name="_________tab1">#REF!</definedName>
    <definedName name="_________tab2">#REF!</definedName>
    <definedName name="_________tab3">#REF!</definedName>
    <definedName name="_________TAB4">#REF!</definedName>
    <definedName name="________aiu2">#REF!</definedName>
    <definedName name="________EXC6">#REF!</definedName>
    <definedName name="________EXC7">#REF!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MT5671">#REF!</definedName>
    <definedName name="________PMT5805">#REF!</definedName>
    <definedName name="________PMT5806">#REF!</definedName>
    <definedName name="________PMT5815">#REF!</definedName>
    <definedName name="________PMT5820">#REF!</definedName>
    <definedName name="________r">#REF!</definedName>
    <definedName name="________tab1">#REF!</definedName>
    <definedName name="________tab2">#REF!</definedName>
    <definedName name="________tab3">#REF!</definedName>
    <definedName name="________TAB4">#REF!</definedName>
    <definedName name="_______aiu2">#REF!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8">#REF!</definedName>
    <definedName name="_______EXC9">#REF!</definedName>
    <definedName name="_______r">#REF!</definedName>
    <definedName name="______aiu2">#REF!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MT5671">#REF!</definedName>
    <definedName name="______PMT5805">#REF!</definedName>
    <definedName name="______PMT5806">#REF!</definedName>
    <definedName name="______PMT5815">#REF!</definedName>
    <definedName name="______PMT5820">#REF!</definedName>
    <definedName name="______r">#REF!</definedName>
    <definedName name="______SAL1">#REF!</definedName>
    <definedName name="______tab1">#REF!</definedName>
    <definedName name="______tab2">#REF!</definedName>
    <definedName name="______tab3">#REF!</definedName>
    <definedName name="______TAB4">#REF!</definedName>
    <definedName name="_____aiu2">#REF!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#REF!</definedName>
    <definedName name="_____PMT5805">#REF!</definedName>
    <definedName name="_____PMT5806">#REF!</definedName>
    <definedName name="_____PMT5815">#REF!</definedName>
    <definedName name="_____PMT5820">#REF!</definedName>
    <definedName name="_____r">#REF!</definedName>
    <definedName name="_____SAL1">#REF!</definedName>
    <definedName name="_____tab1">#REF!</definedName>
    <definedName name="_____tab2">#REF!</definedName>
    <definedName name="_____tab3">#REF!</definedName>
    <definedName name="_____TAB4">#REF!</definedName>
    <definedName name="_____Vol1">#REF!</definedName>
    <definedName name="____aiu2">#REF!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#REF!</definedName>
    <definedName name="____PMT5805">#REF!</definedName>
    <definedName name="____PMT5806">#REF!</definedName>
    <definedName name="____PMT5815">#REF!</definedName>
    <definedName name="____PMT5820">#REF!</definedName>
    <definedName name="____r">#REF!</definedName>
    <definedName name="____SAL1">#REF!</definedName>
    <definedName name="____tab1">#REF!</definedName>
    <definedName name="____tab2">#REF!</definedName>
    <definedName name="____tab3">#REF!</definedName>
    <definedName name="____TAB4">#REF!</definedName>
    <definedName name="____Vol1">#REF!</definedName>
    <definedName name="___aiu2">#REF!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MT5671">#REF!</definedName>
    <definedName name="___PMT5805">#REF!</definedName>
    <definedName name="___PMT5806">#REF!</definedName>
    <definedName name="___PMT5815">#REF!</definedName>
    <definedName name="___PMT5820">#REF!</definedName>
    <definedName name="___r">#REF!</definedName>
    <definedName name="___tab1">#REF!</definedName>
    <definedName name="___tab2">#REF!</definedName>
    <definedName name="___tab3">#REF!</definedName>
    <definedName name="___TAB4">#REF!</definedName>
    <definedName name="___Vol1">#REF!</definedName>
    <definedName name="__1Excel_BuiltIn_Print_Area_1_1_1">#REF!</definedName>
    <definedName name="__2Excel_BuiltIn_Print_Titles_1_1_1_1">#REF!</definedName>
    <definedName name="__aiu2">#REF!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MT5671">#REF!</definedName>
    <definedName name="__PMT5805">#REF!</definedName>
    <definedName name="__PMT5806">#REF!</definedName>
    <definedName name="__PMT5815">#REF!</definedName>
    <definedName name="__PMT5820">#REF!</definedName>
    <definedName name="__r">#REF!</definedName>
    <definedName name="__SAL1">#REF!</definedName>
    <definedName name="__tab1">#REF!</definedName>
    <definedName name="__tab2">#REF!</definedName>
    <definedName name="__tab3">#REF!</definedName>
    <definedName name="__TAB4">#REF!</definedName>
    <definedName name="__Vol1">#REF!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A1" hidden="1">{#N/A,#N/A,TRUE,"1842CWN0"}</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iu2">#REF!</definedName>
    <definedName name="_BGC1">#REF!</definedName>
    <definedName name="_BGC3">#REF!</definedName>
    <definedName name="_BGC5">#REF!</definedName>
    <definedName name="_c">#REF!</definedName>
    <definedName name="_CAC1">#REF!</definedName>
    <definedName name="_CAC3">#REF!</definedName>
    <definedName name="_CAC5">#REF!</definedName>
    <definedName name="_Cod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IPC2002">#REF!</definedName>
    <definedName name="_Key1" hidden="1">#REF!</definedName>
    <definedName name="_Key2" hidden="1">#REF!</definedName>
    <definedName name="_MA2">#REF!</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a1">#REF!</definedName>
    <definedName name="_Pa2">#REF!</definedName>
    <definedName name="_Pa3">#REF!</definedName>
    <definedName name="_Pa4">#REF!</definedName>
    <definedName name="_Parse_Out" hidden="1">#REF!</definedName>
    <definedName name="_PJ50">#REF!</definedName>
    <definedName name="_PMT5671">#REF!</definedName>
    <definedName name="_PMT5805">#REF!</definedName>
    <definedName name="_PMT5806">#REF!</definedName>
    <definedName name="_PMT5815">#REF!</definedName>
    <definedName name="_PMT5820">#REF!</definedName>
    <definedName name="_r">#REF!</definedName>
    <definedName name="_Regression_Int" hidden="1">1</definedName>
    <definedName name="_SAL1">#REF!</definedName>
    <definedName name="_SBC1">#REF!</definedName>
    <definedName name="_SBC3">#REF!</definedName>
    <definedName name="_SBC5">#REF!</definedName>
    <definedName name="_Sort" hidden="1">#REF!</definedName>
    <definedName name="_tab1">#REF!</definedName>
    <definedName name="_tab2">#REF!</definedName>
    <definedName name="_tab3">#REF!</definedName>
    <definedName name="_TAB4">#REF!</definedName>
    <definedName name="_Vol1">#REF!</definedName>
    <definedName name="a">#REF!</definedName>
    <definedName name="A_impresión_IM">#REF!</definedName>
    <definedName name="A3445556">#REF!</definedName>
    <definedName name="AA" hidden="1">{#N/A,#N/A,TRUE,"INGENIERIA";#N/A,#N/A,TRUE,"COMPRAS";#N/A,#N/A,TRUE,"DIRECCION";#N/A,#N/A,TRUE,"RESUMEN"}</definedName>
    <definedName name="AAA">#REF!</definedName>
    <definedName name="AAAA">#REF!</definedName>
    <definedName name="AAAAAAAAAA">#REF!</definedName>
    <definedName name="AAAAAAAAAAAAAAAAAAAA">#REF!</definedName>
    <definedName name="AAAAAAAAAAAAAAAAAAAAAAAAAAAAAAAAAAA">#REF!</definedName>
    <definedName name="AAC">#REF!</definedName>
    <definedName name="AADOQUINVEH">#REF!</definedName>
    <definedName name="AANDENES">#REF!</definedName>
    <definedName name="AAS" hidden="1">{#N/A,#N/A,TRUE,"INGENIERIA";#N/A,#N/A,TRUE,"COMPRAS";#N/A,#N/A,TRUE,"DIRECCION";#N/A,#N/A,TRUE,"RESUMEN"}</definedName>
    <definedName name="abc">#REF!</definedName>
    <definedName name="ABCD" hidden="1">#REF!</definedName>
    <definedName name="ABCDE" hidden="1">#REF!</definedName>
    <definedName name="ABG">#REF!</definedName>
    <definedName name="ABR">#REF!</definedName>
    <definedName name="absc">#REF!</definedName>
    <definedName name="AC">#REF!</definedName>
    <definedName name="ACABADO_PISO">#REF!</definedName>
    <definedName name="ACALZADA">#REF!</definedName>
    <definedName name="Accesorios_de_1_2">#REF!</definedName>
    <definedName name="Accesorios_de_3_4">#REF!</definedName>
    <definedName name="AccessDatabase" hidden="1">"C:\C-314\VOLUMENES\volfin4.mdb"</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DMINISTRADOR">#REF!</definedName>
    <definedName name="admon">#REF!</definedName>
    <definedName name="adoq">#REF!</definedName>
    <definedName name="AGO">#REF!</definedName>
    <definedName name="Agua">#REF!</definedName>
    <definedName name="aiu">#REF!</definedName>
    <definedName name="AIU_ADMON">#REF!</definedName>
    <definedName name="AIU_IMP">#REF!</definedName>
    <definedName name="aiu_mat">#REF!</definedName>
    <definedName name="AIU_UTIL">#REF!</definedName>
    <definedName name="Ajuste">#REF!</definedName>
    <definedName name="Alambre_Negro_No.18">#REF!</definedName>
    <definedName name="Alcaparro_2.00_m">#REF!</definedName>
    <definedName name="alfabeto">#REF!</definedName>
    <definedName name="Almacenista">#REF!</definedName>
    <definedName name="AMBIENTAL">#REF!</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paratos_Telefonicos_para_extensiones">#REF!</definedName>
    <definedName name="Aparatos_Telefonicos_secretariales">#REF!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oyo">#REF!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REA">#REF!</definedName>
    <definedName name="Arena_de_Peña">#REF!</definedName>
    <definedName name="Arena_de_rio">#REF!</definedName>
    <definedName name="Arena_Lavada_de_Peña">#REF!</definedName>
    <definedName name="Arena_semilavada">#REF!</definedName>
    <definedName name="asasdasda">#REF!</definedName>
    <definedName name="ASB">#REF!</definedName>
    <definedName name="Aseo_general">#REF!</definedName>
    <definedName name="Aseo_General___3_HS__Sal__Mínimo">#REF!</definedName>
    <definedName name="Asta_Para_Banderas">#REF!</definedName>
    <definedName name="AU">#REF!</definedName>
    <definedName name="AUTOPISTA">#REF!</definedName>
    <definedName name="AUXILIAR">#REF!</definedName>
    <definedName name="Auxiliar_de_Contabilidad">#REF!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#REF!</definedName>
    <definedName name="B_impresión_IM">#REF!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#REF!</definedName>
    <definedName name="Base_en_recebo_B___200">#REF!</definedName>
    <definedName name="Base_granular">#REF!</definedName>
    <definedName name="Bateas">#REF!</definedName>
    <definedName name="BBBBBBBBBBBBBBB">#REF!</definedName>
    <definedName name="Bebederos_para_parque">#REF!</definedName>
    <definedName name="BGBGBGBGBGB">#REF!</definedName>
    <definedName name="Bicicletero">#REF!</definedName>
    <definedName name="Bisagra_aluminio_Extruído_3">#REF!</definedName>
    <definedName name="Bisagra_común_de_3">#REF!</definedName>
    <definedName name="BL">#REF!</definedName>
    <definedName name="bn">#REF!</definedName>
    <definedName name="BO">#REF!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BuiltIn_Print_Area">#REF!</definedName>
    <definedName name="BuiltIn_Print_Area___0">#REF!</definedName>
    <definedName name="C_">#REF!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mentos">#REF!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#REF!</definedName>
    <definedName name="Caolin">#REF!</definedName>
    <definedName name="CAOS">#REF!</definedName>
    <definedName name="CAP">#REF!</definedName>
    <definedName name="Cargador_frontal">#REF!</definedName>
    <definedName name="CARRETERA1">#REF!</definedName>
    <definedName name="CARRETERA2">#REF!</definedName>
    <definedName name="Casetón_en_fibra_de_vidrio.">#REF!</definedName>
    <definedName name="Caucho_Sabanero_1.50_m">#REF!</definedName>
    <definedName name="CC">#REF!</definedName>
    <definedName name="ccto210">#REF!</definedName>
    <definedName name="cd">#REF!</definedName>
    <definedName name="CDC">#REF!</definedName>
    <definedName name="CDS_V_INDICES_CIRCUITO_CAUSA">#REF!</definedName>
    <definedName name="Cedro_caqueta_pieza">#REF!</definedName>
    <definedName name="Celosía_en_aluminio">#REF!</definedName>
    <definedName name="CEMENT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#REF!</definedName>
    <definedName name="Cheque_1">#REF!</definedName>
    <definedName name="Cheque_1_1_2">#REF!</definedName>
    <definedName name="Cheque_2">#REF!</definedName>
    <definedName name="Cheque_3">#REF!</definedName>
    <definedName name="Cinta_teflón">#REF!</definedName>
    <definedName name="CIRCUITOS">#REF!</definedName>
    <definedName name="CIRCUNVALAR">#REF!</definedName>
    <definedName name="civ" hidden="1">{#N/A,#N/A,TRUE,"1842CWN0"}</definedName>
    <definedName name="CL">#REF!</definedName>
    <definedName name="Cocineta_estufa_a_gas_dos_puestos">#REF!</definedName>
    <definedName name="Cod">#REF!</definedName>
    <definedName name="CODIGO1">#REF!</definedName>
    <definedName name="CODIGO2">#REF!</definedName>
    <definedName name="codig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DOS">#REF!</definedName>
    <definedName name="Color_mineral">#REF!</definedName>
    <definedName name="ColTap">#REF!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DI1">#REF!</definedName>
    <definedName name="Conexión_Siamesa">#REF!</definedName>
    <definedName name="Conexión_Siamesa_de_2_1_2__X_2_1_2__X_3">#REF!</definedName>
    <definedName name="consol">#REF!</definedName>
    <definedName name="Consultor">#REF!</definedName>
    <definedName name="CONTRATISTA">#REF!</definedName>
    <definedName name="Contrato">#REF!</definedName>
    <definedName name="CONTRATO.No">#REF!</definedName>
    <definedName name="Coordinador">#REF!</definedName>
    <definedName name="COSTODIRECTO">#REF!</definedName>
    <definedName name="Costopérdidas">#REF!</definedName>
    <definedName name="CotizacionARP">#REF!</definedName>
    <definedName name="CT">#REF!</definedName>
    <definedName name="CU">#REF!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_Albañilería_OF_Ayudante">#REF!</definedName>
    <definedName name="CUAESTRUCT">#REF!</definedName>
    <definedName name="CUAPRUEBAS">#REF!</definedName>
    <definedName name="Cubierta_sándwich___Deck_Aluzinc_333C_mm_Cal_26">#REF!</definedName>
    <definedName name="Cubierta_Trapezoidal_Acesco_3_05">#REF!</definedName>
    <definedName name="Cuchillas">#REF!</definedName>
    <definedName name="Cupula_tragante_4_x2">#REF!</definedName>
    <definedName name="CVa">#REF!</definedName>
    <definedName name="D">#REF!</definedName>
    <definedName name="d_percápita">#REF!</definedName>
    <definedName name="_xlnm.Database">#REF!</definedName>
    <definedName name="Datos">#REF!</definedName>
    <definedName name="dd" hidden="1">{#N/A,#N/A,TRUE,"INGENIERIA";#N/A,#N/A,TRUE,"COMPRAS";#N/A,#N/A,TRUE,"DIRECCION";#N/A,#N/A,TRUE,"RESUMEN"}</definedName>
    <definedName name="DDE" hidden="1">{#N/A,#N/A,TRUE,"1842CWN0"}</definedName>
    <definedName name="Decision">#REF!</definedName>
    <definedName name="DESC1">#REF!</definedName>
    <definedName name="DESC521">#REF!</definedName>
    <definedName name="DESCRP1">#REF!</definedName>
    <definedName name="DESCRP2">#REF!</definedName>
    <definedName name="Desinfeccion_del_Sistema_de_Agua_Potable">#REF!</definedName>
    <definedName name="DEX">#REF!</definedName>
    <definedName name="DFDE" hidden="1">{#N/A,#N/A,TRUE,"1842CWN0"}</definedName>
    <definedName name="DFEET" hidden="1">{#N/A,#N/A,TRUE,"INGENIERIA";#N/A,#N/A,TRUE,"COMPRAS";#N/A,#N/A,TRUE,"DIRECCION";#N/A,#N/A,TRUE,"RESUMEN"}</definedName>
    <definedName name="DGFEE" hidden="1">{#N/A,#N/A,TRUE,"1842CWN0"}</definedName>
    <definedName name="DGFGGHF" hidden="1">{#N/A,#N/A,TRUE,"INGENIERIA";#N/A,#N/A,TRUE,"COMPRAS";#N/A,#N/A,TRUE,"DIRECCION";#N/A,#N/A,TRUE,"RESUMEN"}</definedName>
    <definedName name="DGFR" hidden="1">{#N/A,#N/A,TRUE,"1842CWN0"}</definedName>
    <definedName name="DGGGHHJT" hidden="1">{#N/A,#N/A,TRUE,"INGENIERIA";#N/A,#N/A,TRUE,"COMPRAS";#N/A,#N/A,TRUE,"DIRECCION";#N/A,#N/A,TRUE,"RESUMEN"}</definedName>
    <definedName name="DGRR" hidden="1">{#N/A,#N/A,TRUE,"INGENIERIA";#N/A,#N/A,TRUE,"COMPRAS";#N/A,#N/A,TRUE,"DIRECCION";#N/A,#N/A,TRUE,"RESUMEN"}</definedName>
    <definedName name="diametros">#REF!</definedName>
    <definedName name="DIC">#REF!</definedName>
    <definedName name="DifConsultoriaFMMin">#REF!</definedName>
    <definedName name="direccion">#REF!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olvente_Thinner">#REF!</definedName>
    <definedName name="Dispensador_Jabon_Liquido_Ref._B_4063">#REF!</definedName>
    <definedName name="Dispensador_Toallas_de_Papel_Ref._B_369">#REF!</definedName>
    <definedName name="Documentacion_y_Marquillado">#REF!</definedName>
    <definedName name="Domos_acrílicos_1.10_x_1.10">#REF!</definedName>
    <definedName name="Dp">#REF!</definedName>
    <definedName name="ducha_antivandalica_mezclador">#REF!</definedName>
    <definedName name="DURACION">#REF!*30</definedName>
    <definedName name="Durmiente_3_m">#REF!</definedName>
    <definedName name="Durmiente_Abarco_4m">#REF!</definedName>
    <definedName name="Durmiente_Ordinario_4m">#REF!</definedName>
    <definedName name="Dv">#REF!</definedName>
    <definedName name="DWPRICE" hidden="1">#REF!</definedName>
    <definedName name="ee">#REF!</definedName>
    <definedName name="EEEEE">#REF!</definedName>
    <definedName name="EF">#REF!</definedName>
    <definedName name="Emeflex_3_00_mm">#REF!</definedName>
    <definedName name="EMPRESA">#REF!</definedName>
    <definedName name="Endurecedor">#REF!</definedName>
    <definedName name="ENE">#REF!</definedName>
    <definedName name="Ensayo">#REF!</definedName>
    <definedName name="Entramado_piso__repisas_8_4_3">#REF!</definedName>
    <definedName name="EQU_Y_HERR">#REF!</definedName>
    <definedName name="EQUI">#REF!</definedName>
    <definedName name="EQUIPO">#REF!</definedName>
    <definedName name="EQUIPO_1">#REF!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s">#REF!</definedName>
    <definedName name="ES">#REF!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atula">#REF!</definedName>
    <definedName name="Espatulas">#REF!</definedName>
    <definedName name="Espatulas_3">#REF!</definedName>
    <definedName name="Espatulas_5">#REF!</definedName>
    <definedName name="ESPECIFICACION">#REF!</definedName>
    <definedName name="Especificación">#REF!</definedName>
    <definedName name="Espejo_4.00_mm">#REF!</definedName>
    <definedName name="Esponjillas">#REF!</definedName>
    <definedName name="EST10A">#REF!</definedName>
    <definedName name="EST10V1">#REF!</definedName>
    <definedName name="EST11A">#REF!</definedName>
    <definedName name="ESTACON">#REF!</definedName>
    <definedName name="ESTADO">#REF!</definedName>
    <definedName name="Estopa">#REF!</definedName>
    <definedName name="ESTRUCTURA" hidden="1">{#N/A,#N/A,TRUE,"INGENIERIA";#N/A,#N/A,TRUE,"COMPRAS";#N/A,#N/A,TRUE,"DIRECCION";#N/A,#N/A,TRUE,"RESUMEN"}</definedName>
    <definedName name="Estructuras_LA228__LA223_Incluye_Poste_12m_750_kg">#REF!</definedName>
    <definedName name="Estufa_Electrica_2_Puestos">#REF!</definedName>
    <definedName name="Estufas">#REF!</definedName>
    <definedName name="Exacavacion_mecanica">#REF!</definedName>
    <definedName name="Excavacion_manual_con_retiro">#REF!</definedName>
    <definedName name="Excel_BuiltIn__FilterDatabase">#REF!</definedName>
    <definedName name="Excel_BuiltIn__FilterDatabase_2">#REF!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Extractor_de_Olores_con_Persiana_Ref.">#REF!</definedName>
    <definedName name="FactorCostoPotencia">#REF!</definedName>
    <definedName name="FactorMultFinalFMMin">#REF!</definedName>
    <definedName name="FactorMultiplicaCalculadoFMMin">#REF!</definedName>
    <definedName name="FE">1.32</definedName>
    <definedName name="FEB">#REF!</definedName>
    <definedName name="FECH">#REF!</definedName>
    <definedName name="FECHA">#REF!,#REF!,#REF!</definedName>
    <definedName name="FECHA.CONTRATO">#REF!</definedName>
    <definedName name="fhg" hidden="1">{#N/A,#N/A,TRUE,"1842CWN0"}</definedName>
    <definedName name="Fijamix_Alfa">#REF!</definedName>
    <definedName name="Flexometro">#REF!</definedName>
    <definedName name="Flotador_Metálico_1_1_2__Bronce">#REF!</definedName>
    <definedName name="Flotador_Metálico_2__Bronce">#REF!</definedName>
    <definedName name="FM">1.18</definedName>
    <definedName name="FMA">#REF!</definedName>
    <definedName name="FMB">#REF!</definedName>
    <definedName name="FMC">#REF!</definedName>
    <definedName name="FMD">#REF!</definedName>
    <definedName name="FME">#REF!</definedName>
    <definedName name="FO">#REF!</definedName>
    <definedName name="Formaleta_Entrepisos">#REF!</definedName>
    <definedName name="Formaleta_madera">#REF!</definedName>
    <definedName name="Formaleta_plaquetas">#REF!</definedName>
    <definedName name="Formaleta_Sardinel">#REF!</definedName>
    <definedName name="formularioCantidades">#REF!</definedName>
    <definedName name="FR">1.15</definedName>
    <definedName name="FS">1.32</definedName>
    <definedName name="fsaf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AOAD">#REF!</definedName>
    <definedName name="gaod">#REF!</definedName>
    <definedName name="gastos_contrato">#REF!</definedName>
    <definedName name="GB7UKJMGHMGFFHR">#REF!</definedName>
    <definedName name="Geotextil_tejido_ST_200">#REF!</definedName>
    <definedName name="GG">#REF!</definedName>
    <definedName name="GGGGGGGGGGGGGGGGG">#REF!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_Lavaplatos_Flamingo_Ref._90500_000_000">#REF!</definedName>
    <definedName name="Guardaescoba_en_Aluminio__incl._Instalacion">#REF!</definedName>
    <definedName name="h">#REF!</definedName>
    <definedName name="hab___viv">#REF!</definedName>
    <definedName name="Herramienta_menor">#REF!</definedName>
    <definedName name="herramientas">#REF!</definedName>
    <definedName name="Hid">#REF!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noraProfesionales">#REF!</definedName>
    <definedName name="HonoraTecnicos">#REF!</definedName>
    <definedName name="horat">#REF!</definedName>
    <definedName name="Horno_Microondas">#REF!</definedName>
    <definedName name="HTML_CodePage" hidden="1">1252</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i">#REF!</definedName>
    <definedName name="IF">#REF!</definedName>
    <definedName name="Impermeabilizante_concreto_de_3000_P.S.I.">#REF!</definedName>
    <definedName name="Impermeabilizante_mortero_1_3">#REF!</definedName>
    <definedName name="Impermeabilizante_mortero_1_4">#REF!</definedName>
    <definedName name="Incremento_Fluido_3000_psi">#REF!</definedName>
    <definedName name="INDI1">#REF!</definedName>
    <definedName name="inf">#REF!</definedName>
    <definedName name="inst_provis">#REF!</definedName>
    <definedName name="instalacion_lavamanos">#REF!</definedName>
    <definedName name="instalacion_lavaplatos">#REF!</definedName>
    <definedName name="instalacion_sanitario">#REF!</definedName>
    <definedName name="Instalación_y_dotación">#REF!</definedName>
    <definedName name="INSU">#REF!</definedName>
    <definedName name="InTap">#REF!</definedName>
    <definedName name="INTEGRAL">#REF!</definedName>
    <definedName name="Interventor">#REF!</definedName>
    <definedName name="IntVal">#REF!</definedName>
    <definedName name="INV_11">#REF!</definedName>
    <definedName name="Io">#REF!</definedName>
    <definedName name="Item">#REF!</definedName>
    <definedName name="ITEM1">#REF!</definedName>
    <definedName name="ITEM2">#REF!</definedName>
    <definedName name="ITEM2.10">#REF!</definedName>
    <definedName name="ITEM2.11">#REF!</definedName>
    <definedName name="ITEM2.12">#REF!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Codos">#REF!</definedName>
    <definedName name="IVA_UTIL">#REF!</definedName>
    <definedName name="Jardines">#REF!</definedName>
    <definedName name="javi">#REF!</definedName>
    <definedName name="JAVI1">#REF!</definedName>
    <definedName name="jklj">#N/A</definedName>
    <definedName name="JOI">#REF!</definedName>
    <definedName name="Jornal">#REF!</definedName>
    <definedName name="Juego_de_incrustaciones_acuacer">#REF!</definedName>
    <definedName name="Juego_de_incrustaciones_en_color_blanco">#REF!</definedName>
    <definedName name="Juegos_infantiles_según_catálogo_I.D.R.D.">#REF!</definedName>
    <definedName name="JUL">#REF!</definedName>
    <definedName name="JUN">#REF!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hidden="1">{#N/A,#N/A,TRUE,"1842CWN0"}</definedName>
    <definedName name="KK">#REF!</definedName>
    <definedName name="KPKPKPKKPKPK">#REF!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ICITACION">#REF!</definedName>
    <definedName name="Lija">#REF!</definedName>
    <definedName name="List_cuadrillas">#REF!</definedName>
    <definedName name="ListaCantidad">#REF!</definedName>
    <definedName name="ListaItem">#REF!</definedName>
    <definedName name="ListaUni">#REF!</definedName>
    <definedName name="Listón_1.5x3x3">#REF!</definedName>
    <definedName name="Listón_M.H._Guayacán">#REF!</definedName>
    <definedName name="LL">#REF!</definedName>
    <definedName name="Llave_automatica_Ref._71100_000_000">#REF!</definedName>
    <definedName name="Llave_Manguera">#REF!</definedName>
    <definedName name="LOCA">#REF!</definedName>
    <definedName name="LOCAL">#REF!</definedName>
    <definedName name="LOCALIZACION_Y_REPLANTEO">#REF!</definedName>
    <definedName name="LOLJKNK">#REF!</definedName>
    <definedName name="Longitud">#REF!</definedName>
    <definedName name="Longitud1">#REF!</definedName>
    <definedName name="Longitud2">#REF!</definedName>
    <definedName name="LP">#REF!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#REF!</definedName>
    <definedName name="Mano_de_Obra_AA">#REF!</definedName>
    <definedName name="Mano_de_Obra_BB">#REF!</definedName>
    <definedName name="Mano_de_Obra_CC">#REF!</definedName>
    <definedName name="Mano_de_Obra_DD">#REF!</definedName>
    <definedName name="Mano_de_Oso_80_cm.">#REF!</definedName>
    <definedName name="mano_obra_apoyo">#REF!</definedName>
    <definedName name="mano_obra_direccion">#REF!</definedName>
    <definedName name="mano_obra_directa">#REF!</definedName>
    <definedName name="mantenimiento">#REF!</definedName>
    <definedName name="Manto_Fiber_GLass_600_XT">#REF!</definedName>
    <definedName name="Manual_de_Operación_y_Mantenimiento">#REF!</definedName>
    <definedName name="MAQUINAR">#REF!</definedName>
    <definedName name="MAR">#REF!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AT">#REF!</definedName>
    <definedName name="MATER">#REF!</definedName>
    <definedName name="MATERIALES">#REF!</definedName>
    <definedName name="MATERIALES_">#REF!</definedName>
    <definedName name="MaterialTub">#REF!</definedName>
    <definedName name="MAY">#REF!</definedName>
    <definedName name="Mecheros_Bunsen">#REF!</definedName>
    <definedName name="Medidores__Domestico__2">#REF!</definedName>
    <definedName name="Medidores__Incendio__1_1_2">#REF!</definedName>
    <definedName name="meses">#REF!</definedName>
    <definedName name="Mesones_de_atención_en_granito_color_gris_jaspe.">#REF!</definedName>
    <definedName name="met" hidden="1">{#N/A,#N/A,TRUE,"1842CWN0"}</definedName>
    <definedName name="metal" hidden="1">{#N/A,#N/A,TRUE,"1842CWN0"}</definedName>
    <definedName name="Metal_Deck_Cal_22">#REF!</definedName>
    <definedName name="Mineral">#REF!</definedName>
    <definedName name="Mínimo">#REF!</definedName>
    <definedName name="MO">#REF!</definedName>
    <definedName name="MOD">#REF!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U">#REF!</definedName>
    <definedName name="MZ">#REF!</definedName>
    <definedName name="Nevera">#REF!</definedName>
    <definedName name="NGNHG">#REF!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OMBRE">#REF!</definedName>
    <definedName name="Norte">#REF!</definedName>
    <definedName name="NOV">#REF!</definedName>
    <definedName name="NUEVO">#REF!</definedName>
    <definedName name="NUNI">#REF!</definedName>
    <definedName name="ÑÑÑÑ">#REF!</definedName>
    <definedName name="OBJETO.CONTRATO">#REF!</definedName>
    <definedName name="Obra">#REF!</definedName>
    <definedName name="obser">#REF!</definedName>
    <definedName name="OBSERVACION">#REF!</definedName>
    <definedName name="OCT">#REF!</definedName>
    <definedName name="Oficial">#REF!</definedName>
    <definedName name="OJO">#REF!</definedName>
    <definedName name="Organizador_de_Cables_de_Puenteo">#REF!</definedName>
    <definedName name="Orinal_Mediano_Ref._08860">#REF!</definedName>
    <definedName name="ORO">#REF!</definedName>
    <definedName name="P_1">#REF!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B">#REF!</definedName>
    <definedName name="Pegacor">#REF!</definedName>
    <definedName name="Pegante_Colbón">#REF!</definedName>
    <definedName name="Percha_en_AI_Doble_Ref._FB_5502">#REF!</definedName>
    <definedName name="PERIODO">#REF!</definedName>
    <definedName name="Persianas_Luxalon_Cortasol_84RLSL5">#REF!</definedName>
    <definedName name="PESO14.2">#REF!</definedName>
    <definedName name="PESO14.3">#REF!</definedName>
    <definedName name="PESO14.4">#REF!</definedName>
    <definedName name="Piedra_Media_Zonga">#REF!</definedName>
    <definedName name="Pintura_blanca_para_trafico">#REF!</definedName>
    <definedName name="Pintura_electrostática">#REF!</definedName>
    <definedName name="Piso_olimpia_base_20___20">#REF!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MT">#REF!</definedName>
    <definedName name="Poceta_en_acero_inoxidable_tipo_SOCODA">#REF!</definedName>
    <definedName name="Pocetas_en_granito_lavado_blanco_Huila_grano_1.">#REF!</definedName>
    <definedName name="Porcelanato_Gris_Dolphin_Ref.">#REF!</definedName>
    <definedName name="Porta_candado_simple_3_.">#REF!</definedName>
    <definedName name="Porta_Papel_Doble_con_Tapa_Ref._B_288">#REF!</definedName>
    <definedName name="PPtoNorte">#REF!</definedName>
    <definedName name="pre">#REF!</definedName>
    <definedName name="Precio">#REF!</definedName>
    <definedName name="precio2">#REF!</definedName>
    <definedName name="PrecioS">#REF!</definedName>
    <definedName name="PrestacionesSeguridadOtrosFMMin">#REF!</definedName>
    <definedName name="PresuDerivGuatDef">#REF!</definedName>
    <definedName name="PresuPresaDef">#REF!</definedName>
    <definedName name="PRESUPUESTADO">#REF!</definedName>
    <definedName name="_xlnm.Print_Area" localSheetId="1">FM!$A$1:$H$48</definedName>
    <definedName name="_xlnm.Print_Area" localSheetId="0">'FORMATO PRESUPUESTO'!$A$1:$AA$70</definedName>
    <definedName name="_xlnm.Print_Area">#REF!</definedName>
    <definedName name="Print_Area_MI">#REF!</definedName>
    <definedName name="_xlnm.Print_Titles">#N/A</definedName>
    <definedName name="PRINT_TITLES_MI">#N/A</definedName>
    <definedName name="PROP">#REF!</definedName>
    <definedName name="Proponente">#REF!</definedName>
    <definedName name="PROVISIONALES" hidden="1">#REF!</definedName>
    <definedName name="PRUEBA">#REF!</definedName>
    <definedName name="PRUEBA2">#REF!</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Q">#REF!</definedName>
    <definedName name="qqq">#REF!</definedName>
    <definedName name="Recebo_común">#REF!</definedName>
    <definedName name="_xlnm.Recorder">#REF!</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ll">#REF!</definedName>
    <definedName name="Remate_y_o_bordillo_cubiertas_0_10___0_20">#REF!</definedName>
    <definedName name="Remates_Laterales_y_Superiores_en_Aluzinc">#REF!</definedName>
    <definedName name="Remates_sillares_ventanas">#REF!</definedName>
    <definedName name="REP.CONTRATANTE">#REF!</definedName>
    <definedName name="REP.CONTRATISTA">#REF!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SIDENTE">#REF!</definedName>
    <definedName name="Resistenciaconductor">#REF!</definedName>
    <definedName name="RESU">#REF!</definedName>
    <definedName name="Retro_excavadora">#REF!</definedName>
    <definedName name="Salarios">#REF!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eccionador_de_Maniobras_de_17.5_KV_630_A">#REF!</definedName>
    <definedName name="Seguetas">#REF!</definedName>
    <definedName name="SEM_02">#N/A</definedName>
    <definedName name="SEP">#REF!</definedName>
    <definedName name="Servicio_de_Volqueta">#REF!</definedName>
    <definedName name="servicios">#REF!</definedName>
    <definedName name="SF">#REF!</definedName>
    <definedName name="SGI_V_INDICES_CIRCUITO_CAUSA">#REF!</definedName>
    <definedName name="SHARED_FORMULA_0">#REF!</definedName>
    <definedName name="SHARED_FORMULA_1">#REF!</definedName>
    <definedName name="SHARED_FORMULA_2">#REF!</definedName>
    <definedName name="SHARED_FORMULA_3">#REF!</definedName>
    <definedName name="SHARED_FORMULA_4">#REF!</definedName>
    <definedName name="SHARED_FORMULA_5">#REF!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J">#REF!</definedName>
    <definedName name="skjkfjskl">#N/A</definedName>
    <definedName name="SM">#REF!</definedName>
    <definedName name="SMLMV">#REF!</definedName>
    <definedName name="SMMV">#REF!</definedName>
    <definedName name="SOCIAL">#REF!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SS">#REF!</definedName>
    <definedName name="st">#REF!</definedName>
    <definedName name="Strip_Telefonico_de_30_Pares__Caja_Metalica_de_50x50x20_cm.">#REF!</definedName>
    <definedName name="SU">#REF!</definedName>
    <definedName name="Sub_Contrato_a_Todo_Costo_Alfombra">#REF!</definedName>
    <definedName name="Sub_Contrato_a_Todo_Costo_Cielo_Raso">#REF!</definedName>
    <definedName name="SUBA">#REF!</definedName>
    <definedName name="subcontratos">#REF!</definedName>
    <definedName name="Subestacion_Tipo_Pedestal_225_Kva__11400_208_120V_60Hz_D_Y5_N._CTS_523">#REF!</definedName>
    <definedName name="SUBESTACIONES">#REF!</definedName>
    <definedName name="SUBTRANS">#REF!</definedName>
    <definedName name="SUELLEN">#REF!</definedName>
    <definedName name="suma">#REF!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#REF!</definedName>
    <definedName name="TABLA">#REF!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2">#REF!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B">#REF!</definedName>
    <definedName name="TE">#REF!</definedName>
    <definedName name="Teja_eternit_No_6">#REF!</definedName>
    <definedName name="TERRITORIAL">#REF!</definedName>
    <definedName name="Thiner">#REF!</definedName>
    <definedName name="Tintilla_para_madera">#REF!</definedName>
    <definedName name="TipoCosteo">#REF!</definedName>
    <definedName name="TipoCosteoNivelRiesgo">#REF!</definedName>
    <definedName name="Tiras_Alistado_3_x_3_x_3">#REF!</definedName>
    <definedName name="TITULO">#REF!</definedName>
    <definedName name="Títulos_a_imprimir_IM">#REF!</definedName>
    <definedName name="To">#REF!</definedName>
    <definedName name="Toma_telefónica">#REF!</definedName>
    <definedName name="Toma_Trifásica">#REF!</definedName>
    <definedName name="Tornillo_para_Madera_1__No.6">#REF!</definedName>
    <definedName name="Tornillo_para_madera_2__No_9">#REF!</definedName>
    <definedName name="Total">#REF!</definedName>
    <definedName name="total_hh">#REF!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xement_1_A_Impermeabilizante_Integral">#REF!</definedName>
    <definedName name="Trafico_liviano_espesor_6_cm._Ref._R25CE_Fibrit">#REF!</definedName>
    <definedName name="TRANSPOR_">#REF!</definedName>
    <definedName name="Transporte_Andamio">#REF!</definedName>
    <definedName name="Traperos">#REF!</definedName>
    <definedName name="TRAT">#REF!</definedName>
    <definedName name="TRIMESTRE">#REF!</definedName>
    <definedName name="Triplex_Andes_Pizano_14_mm">#REF!</definedName>
    <definedName name="TRM">#REF!</definedName>
    <definedName name="TU">#REF!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#REF!</definedName>
    <definedName name="Ubicación">#REF!</definedName>
    <definedName name="UM">#REF!</definedName>
    <definedName name="UNIDAD1">#REF!</definedName>
    <definedName name="UNIDAD521">#REF!</definedName>
    <definedName name="Unidades">#REF!</definedName>
    <definedName name="UNITARIO">#REF!</definedName>
    <definedName name="Unitarios">#REF!</definedName>
    <definedName name="US">#REF!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DES">#REF!</definedName>
    <definedName name="Valla_Informativa_Licencia_2.00X1.00">#REF!</definedName>
    <definedName name="valor_final">#REF!</definedName>
    <definedName name="valor1">#REF!</definedName>
    <definedName name="valor2">#REF!</definedName>
    <definedName name="VALOR3">#REF!</definedName>
    <definedName name="Valoracion">#REF!</definedName>
    <definedName name="VALORACIÓN">#REF!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#REF!</definedName>
    <definedName name="Vara_de_Clavo">#REF!</definedName>
    <definedName name="variacion">#REF!</definedName>
    <definedName name="vas">#REF!</definedName>
    <definedName name="VE">#REF!</definedName>
    <definedName name="VI">#REF!</definedName>
    <definedName name="VIA">#REF!</definedName>
    <definedName name="Vibrador_a_Gasolina">#REF!</definedName>
    <definedName name="Vibrocompactador_a_gasolina">#REF!</definedName>
    <definedName name="Viniltex">#REF!</definedName>
    <definedName name="Viniltex_blanco">#REF!</definedName>
    <definedName name="Volqueta_3.00_m">#REF!</definedName>
    <definedName name="Volqueta_Viaje_6_m3">#REF!</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#REF!</definedName>
    <definedName name="wrn.GENERAL." hidden="1">{"TAB1",#N/A,TRUE,"GENERAL";"TAB2",#N/A,TRUE,"GENERAL";"TAB3",#N/A,TRUE,"GENERAL";"TAB4",#N/A,TRUE,"GENERAL";"TAB5",#N/A,TRUE,"GENERAL"}</definedName>
    <definedName name="wrn.GERENCIA." hidden="1">{#N/A,#N/A,TRUE,"INGENIERIA";#N/A,#N/A,TRUE,"COMPRAS";#N/A,#N/A,TRUE,"DIRECCION";#N/A,#N/A,TRUE,"RESUMEN"}</definedName>
    <definedName name="wrn.IMPRESION.">#REF!</definedName>
    <definedName name="wrn.OBRASC.">#REF!</definedName>
    <definedName name="wrn.via." hidden="1">{"via1",#N/A,TRUE,"general";"via2",#N/A,TRUE,"general";"via3",#N/A,TRUE,"general"}</definedName>
    <definedName name="www">#REF!</definedName>
    <definedName name="x">#REF!</definedName>
    <definedName name="XSW" hidden="1">{#N/A,#N/A,TRUE,"1842CWN0"}</definedName>
    <definedName name="xx">#REF!</definedName>
    <definedName name="xxx">#REF!</definedName>
    <definedName name="XXXX" hidden="1">#REF!</definedName>
    <definedName name="XZS" hidden="1">#REF!</definedName>
    <definedName name="y">#REF!</definedName>
    <definedName name="yata">#REF!</definedName>
    <definedName name="Yeso">#REF!</definedName>
    <definedName name="yota">#REF!</definedName>
    <definedName name="ZAQ" hidden="1">{#N/A,#N/A,TRUE,"INGENIERIA";#N/A,#N/A,TRUE,"COMPRAS";#N/A,#N/A,TRUE,"DIRECCION";#N/A,#N/A,TRUE,"RESUMEN"}</definedName>
    <definedName name="Zocalo_en_acero_inoxidable_e_0_10_ML">#REF!</definedName>
    <definedName name="Zorra_Metalica__Ruedas_de_Caucho">#REF!</definedName>
    <definedName name="ZZZ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Y36" i="17" l="1"/>
  <c r="W39" i="17" l="1"/>
  <c r="Y35" i="17"/>
  <c r="Y34" i="17"/>
  <c r="Y33" i="17"/>
  <c r="Y30" i="17"/>
  <c r="Z29" i="17" s="1"/>
  <c r="Y27" i="17"/>
  <c r="Y26" i="17"/>
  <c r="Y25" i="17"/>
  <c r="Y24" i="17"/>
  <c r="Y23" i="17"/>
  <c r="Y22" i="17"/>
  <c r="Y21" i="17"/>
  <c r="Y20" i="17"/>
  <c r="Y19" i="17"/>
  <c r="Y16" i="17"/>
  <c r="Y15" i="17"/>
  <c r="Y14" i="17"/>
  <c r="Y13" i="17"/>
  <c r="Y12" i="17"/>
  <c r="Z32" i="17" l="1"/>
  <c r="Z11" i="17"/>
  <c r="Z18" i="17"/>
  <c r="X39" i="17" l="1"/>
  <c r="Y39" i="17" s="1"/>
  <c r="Z38" i="17" s="1"/>
  <c r="Z41" i="17" s="1"/>
  <c r="Z42" i="17" l="1"/>
  <c r="Z43" i="17" s="1"/>
  <c r="T55" i="17" s="1"/>
  <c r="L43" i="17" l="1"/>
  <c r="L42" i="17"/>
  <c r="L41" i="17"/>
  <c r="L40" i="17"/>
  <c r="L39" i="17"/>
  <c r="L38" i="17"/>
  <c r="L37" i="17"/>
  <c r="L34" i="17"/>
  <c r="L33" i="17"/>
  <c r="L30" i="17"/>
  <c r="L29" i="17"/>
  <c r="L28" i="17"/>
  <c r="L27" i="17"/>
  <c r="L26" i="17"/>
  <c r="L25" i="17"/>
  <c r="L24" i="17"/>
  <c r="L23" i="17"/>
  <c r="L22" i="17"/>
  <c r="L21" i="17"/>
  <c r="L18" i="17"/>
  <c r="L17" i="17"/>
  <c r="L16" i="17"/>
  <c r="L15" i="17"/>
  <c r="L14" i="17"/>
  <c r="L13" i="17"/>
  <c r="L12" i="17"/>
  <c r="M32" i="17" l="1"/>
  <c r="M20" i="17"/>
  <c r="M36" i="17"/>
  <c r="M11" i="17"/>
  <c r="K46" i="17" l="1"/>
  <c r="B46" i="6" l="1"/>
  <c r="C43" i="6"/>
  <c r="C39" i="6"/>
  <c r="C31" i="6"/>
  <c r="C16" i="6"/>
  <c r="C3" i="6"/>
  <c r="C46" i="6" l="1"/>
  <c r="J46" i="17" l="1"/>
  <c r="L46" i="17" s="1"/>
  <c r="M45" i="17" s="1"/>
  <c r="M49" i="17" s="1"/>
  <c r="M50" i="17" l="1"/>
  <c r="M51" i="17" s="1"/>
  <c r="T53" i="17" s="1"/>
  <c r="T57" i="17" s="1"/>
</calcChain>
</file>

<file path=xl/sharedStrings.xml><?xml version="1.0" encoding="utf-8"?>
<sst xmlns="http://schemas.openxmlformats.org/spreadsheetml/2006/main" count="292" uniqueCount="188">
  <si>
    <t>INTERVENCIONES INTEGRALES DEL HÁBITAT</t>
  </si>
  <si>
    <t>DIRECCIÓN DE HABITAT Y ENTORNOS
SUBSECRETARÍA DE INTERVENCIONES INTEGRALES</t>
  </si>
  <si>
    <t>AGOSTO 2026</t>
  </si>
  <si>
    <t>OBJETO: REALIZAR LA INTERVENTORÍA  A EL DIAGNÓSTICO, ACTUALIZACIÓN DE ESTUDIOS, DISEÑOS Y CULMINACIÓN DE LAS OBRAS EN ESPACIO PÚBLICO PARA EL MEJORAMIENTO INTEGRAL DE LOS BARRIOS ALPES Y CARACOLI, QUE HACEN PARTE DEL TERRITORIO PRIORIZADO POR LA SECRETARÍA DISTRITAL DEL HÁBITAT EN LA CONURBACIÓN CIUDAD BOLÍVAR.</t>
  </si>
  <si>
    <t>PRESUPUESTO ETAPA 1 ALPES</t>
  </si>
  <si>
    <t>PRESUPUESTO ESTIMADO ETAPA 2 ALPES</t>
  </si>
  <si>
    <r>
      <t xml:space="preserve">TIEMPO DE EJECUCIÓN: 5 </t>
    </r>
    <r>
      <rPr>
        <b/>
        <sz val="11"/>
        <rFont val="Arial Narrow"/>
        <family val="2"/>
      </rPr>
      <t>meses</t>
    </r>
  </si>
  <si>
    <t xml:space="preserve">2355 M2				</t>
  </si>
  <si>
    <r>
      <t>TIEMPO DE EJECUCIÓN: 7</t>
    </r>
    <r>
      <rPr>
        <b/>
        <sz val="11"/>
        <rFont val="Arial Narrow"/>
        <family val="2"/>
      </rPr>
      <t xml:space="preserve"> meses</t>
    </r>
  </si>
  <si>
    <t>ÍTEM</t>
  </si>
  <si>
    <t>DESCRIPCIÓN</t>
  </si>
  <si>
    <t>ESPECIALISTA</t>
  </si>
  <si>
    <t>AÑOS DE EXPERIENCIA</t>
  </si>
  <si>
    <t>UND</t>
  </si>
  <si>
    <t>%</t>
  </si>
  <si>
    <t>VR. UNITARIO</t>
  </si>
  <si>
    <t xml:space="preserve">VR. PARCIAL </t>
  </si>
  <si>
    <t>VR. TOTAL</t>
  </si>
  <si>
    <t>SI</t>
  </si>
  <si>
    <t>NO</t>
  </si>
  <si>
    <t>PROF</t>
  </si>
  <si>
    <t>ESPEC</t>
  </si>
  <si>
    <t>PROFESIONAL MÍNIMO CALIFICABLE</t>
  </si>
  <si>
    <t>PROFESIÓN</t>
  </si>
  <si>
    <t>MESES</t>
  </si>
  <si>
    <t>DEDICACIÓN</t>
  </si>
  <si>
    <t>SALARIO</t>
  </si>
  <si>
    <t>SUBTOTAL</t>
  </si>
  <si>
    <t>10.01</t>
  </si>
  <si>
    <t>Director de la Interventoría de Consultoría</t>
  </si>
  <si>
    <t>Ingeniería Civil o Arquitectura</t>
  </si>
  <si>
    <t>Director de Interventoría</t>
  </si>
  <si>
    <t>10.02</t>
  </si>
  <si>
    <t>Especialista en diseño arquitectónico</t>
  </si>
  <si>
    <t>Arquitectura</t>
  </si>
  <si>
    <t>Residentes de Interventoría</t>
  </si>
  <si>
    <t>10.03</t>
  </si>
  <si>
    <t>Especialista en paisajismo</t>
  </si>
  <si>
    <t>10.04</t>
  </si>
  <si>
    <t xml:space="preserve">Especialista en Vías </t>
  </si>
  <si>
    <t xml:space="preserve">Ingeniería Civil o de vías </t>
  </si>
  <si>
    <t>10.05</t>
  </si>
  <si>
    <t>Especialista eléctrico</t>
  </si>
  <si>
    <t>Ingeniero Eléctrico</t>
  </si>
  <si>
    <t>Especialista en Transporte y Movilidad</t>
  </si>
  <si>
    <t>Ingeniería de Transporte</t>
  </si>
  <si>
    <t>10.06</t>
  </si>
  <si>
    <t>Especialista hidrosanitario</t>
  </si>
  <si>
    <t>Ingeniería Civil o Sanitaria</t>
  </si>
  <si>
    <t>10.07</t>
  </si>
  <si>
    <t>PROFESIONALES DE APOYO</t>
  </si>
  <si>
    <t>30.01</t>
  </si>
  <si>
    <t>Especialista en Estructuras</t>
  </si>
  <si>
    <t xml:space="preserve">Ingeniería Civil  </t>
  </si>
  <si>
    <t>30.02</t>
  </si>
  <si>
    <t>Especialista en geotecnia</t>
  </si>
  <si>
    <t>20.01</t>
  </si>
  <si>
    <t>30.03</t>
  </si>
  <si>
    <t>Especialista en gestión ambiental  (construcción sostenible)</t>
  </si>
  <si>
    <t>Ingeniería Ambiental o Afines</t>
  </si>
  <si>
    <t>20.02</t>
  </si>
  <si>
    <t>30.04</t>
  </si>
  <si>
    <t>Especialista en gestión de calidad</t>
  </si>
  <si>
    <t>Ingeniería Industrial o Afines</t>
  </si>
  <si>
    <t>20.03</t>
  </si>
  <si>
    <t>30.05</t>
  </si>
  <si>
    <t>Ingeniero forestal</t>
  </si>
  <si>
    <t>Ingeniería Forestal</t>
  </si>
  <si>
    <t>20.04</t>
  </si>
  <si>
    <t>30.06</t>
  </si>
  <si>
    <t>Arqueólogo</t>
  </si>
  <si>
    <t>Arqueología o afines</t>
  </si>
  <si>
    <t>20.05</t>
  </si>
  <si>
    <t>Ingeniero Geologo</t>
  </si>
  <si>
    <t>Ingeniería gelógica</t>
  </si>
  <si>
    <t>30.07</t>
  </si>
  <si>
    <t>Profesional en presupuestos, especificaciones, cantidades, programación y APUS</t>
  </si>
  <si>
    <t xml:space="preserve">Ingeniero Civil </t>
  </si>
  <si>
    <t>20.06</t>
  </si>
  <si>
    <t>Ingeniero hidrolologo</t>
  </si>
  <si>
    <t>Ingeniería hidrologica</t>
  </si>
  <si>
    <t>30.08</t>
  </si>
  <si>
    <t>Profesional SST</t>
  </si>
  <si>
    <t>Ingeniero Industrial, SST o afines</t>
  </si>
  <si>
    <t>20.07</t>
  </si>
  <si>
    <t>30.09</t>
  </si>
  <si>
    <t>Profesional en gestión social</t>
  </si>
  <si>
    <t>Trabajo Social, socióloga, psicóloga social, Antropóloga</t>
  </si>
  <si>
    <t>20.08</t>
  </si>
  <si>
    <t>20.09</t>
  </si>
  <si>
    <t xml:space="preserve">PROFESIONALES DE PROYECTO URBANISTICO </t>
  </si>
  <si>
    <t>20.10</t>
  </si>
  <si>
    <t>40.02</t>
  </si>
  <si>
    <t>Especialista derecho urbano</t>
  </si>
  <si>
    <t>Abogado</t>
  </si>
  <si>
    <t>PROFESIONALES DE LEGALIZACIÓN Y GESTIÓN PREDIAL</t>
  </si>
  <si>
    <t>OTRO PERSONAL</t>
  </si>
  <si>
    <t>FORMACIÓN</t>
  </si>
  <si>
    <t>Especialista en normatividad</t>
  </si>
  <si>
    <t>50.01</t>
  </si>
  <si>
    <t>Inspector</t>
  </si>
  <si>
    <t>Técnico</t>
  </si>
  <si>
    <t>50.02</t>
  </si>
  <si>
    <t>Ingeniero topógrafo</t>
  </si>
  <si>
    <t>Ingeniero-Topografía</t>
  </si>
  <si>
    <t>Cadenero 1</t>
  </si>
  <si>
    <t>Personal auxiliar técnico</t>
  </si>
  <si>
    <t>Conductor</t>
  </si>
  <si>
    <t>Bachiller técnico</t>
  </si>
  <si>
    <t>40.01</t>
  </si>
  <si>
    <t>Gestor urbano y soporte SIG</t>
  </si>
  <si>
    <t>Ingeniero geógrafo o catastral</t>
  </si>
  <si>
    <t>Representación arquitectónica 2D</t>
  </si>
  <si>
    <t>PERSONAL + FACTOR MULTIPLICADOR</t>
  </si>
  <si>
    <t>40.03</t>
  </si>
  <si>
    <t>Representación arquitectónica 3D</t>
  </si>
  <si>
    <t>60.01</t>
  </si>
  <si>
    <t>FM</t>
  </si>
  <si>
    <t>40.04</t>
  </si>
  <si>
    <t>Coordinador arquitectónica BIM</t>
  </si>
  <si>
    <t>40.05</t>
  </si>
  <si>
    <t>TOTAL COSTOS INTERVENTORÍA ETAPA 2</t>
  </si>
  <si>
    <t>40.07</t>
  </si>
  <si>
    <t>IVA DE INTERVENTORÍA ETAPA 2</t>
  </si>
  <si>
    <t>40.08</t>
  </si>
  <si>
    <t>PRESUPUESTO INTERVENTORÍA ETAPA 2</t>
  </si>
  <si>
    <t>TOTAL COSTOS INTERVENTORÍA ETAPA 1</t>
  </si>
  <si>
    <t>IVA DE INTERVENTORÍA ETAPA 1</t>
  </si>
  <si>
    <t>PRESUPUESTO INTERVENTORÍA ETAPA 1</t>
  </si>
  <si>
    <t>TOTAL PRESUPUESTO INTERVENTORÍA ETAPA 1 - ESTUDIOS Y DISEÑOS</t>
  </si>
  <si>
    <t>TOTAL PRESUPUESTO INTERVENTORÍA ETAPA 2 - EJECUCIÓN DE OBRA</t>
  </si>
  <si>
    <t>VALOR TOTAL INTERVENTORÍA ETAPA 1 Y 2</t>
  </si>
  <si>
    <t>___________________________________________________ 
NOMBRE DEL REPRESENTANTE LEGAL
IDENTIFICACIÓN DEL REPRESENTANTE 
FIRMA DEL REPRESENTANTE LEGAL</t>
  </si>
  <si>
    <t xml:space="preserve">NOTAS GENERALES: </t>
  </si>
  <si>
    <t>El proponente con la presentación de su oferta no debe superar los valores unitarios estimados por la SDHT para los profesionales y Factor Multiplicador definidos por la SDHT para la Etapa 1 y Etapa 2. </t>
  </si>
  <si>
    <t>El proponente con la presentación de su oferta, acepta haber realizado una lectura integral de los documentos del proceso de selección y asi mismo dar cumplimiento a las condiciones establecidas en los Estudios Previos, Pliego de Condiciones, Anexo Técnico y demás apéndices y documentos que hacen parte integral del proceso de contratación.</t>
  </si>
  <si>
    <t>El presupuesto oficial estimado del proceso de selección, que incluye las estimaciones de la Etapa  1 y de la Etapa 2, se establece como un valor global; en ese sentido, con la presentación de la oferta por parte del proponente, se aceptan las condiciones definidas en los documentos del proceso de contratación, lo que incluye costos de personal, administrativos, impuestos, estampillas, garantías y los demás que le sean aplicables.  </t>
  </si>
  <si>
    <t>Para el diligenciamiento de la oferta económica, el oferente deberá tener en cuenta que el Factor Multiplicador (FM) definido por la Entidad comprende la totalidad de los costos, gastos, cargas y demás conceptos necesarios para la adecuada ejecución del contrato de interventoría, de conformidad con la metodología establecida para la estructuración del presupuesto oficial.</t>
  </si>
  <si>
    <t>Únicamente modificar los valores en amarillo del valor de la oferta económica.</t>
  </si>
  <si>
    <t>El proponente con la presentación de su oferta acepta la forma de pago señalada en los Estudios Previos del contrato y la minuta del mismo, en ese sentido, acepta la forma de pago definida para la Etapa 1 y la Etapa 2.</t>
  </si>
  <si>
    <t>El proponente con la presentación de su oferta, acepta dar cumplimiento a los requisitos señalados en las condiciones particulares definidas del Anexo Técnico, de manera transversal y para cada una de las Etapas de desarrollo del contrato.</t>
  </si>
  <si>
    <t>FACTOR MULTIPLICADOR CONSULTORIA</t>
  </si>
  <si>
    <t>SALARIOS</t>
  </si>
  <si>
    <t>PRESTACIONES SOCIALES 1</t>
  </si>
  <si>
    <t>Cesantía</t>
  </si>
  <si>
    <t>Intereses de Cesantías</t>
  </si>
  <si>
    <t>Prima</t>
  </si>
  <si>
    <t>Vacaciones</t>
  </si>
  <si>
    <t>Seguridad Social (salud)</t>
  </si>
  <si>
    <t>Seguridad Social (pensión)</t>
  </si>
  <si>
    <t>Aseguradora de Riesgos Profesionales</t>
  </si>
  <si>
    <t>Subsidio Familiar</t>
  </si>
  <si>
    <t>ICBF</t>
  </si>
  <si>
    <t>SENA</t>
  </si>
  <si>
    <t>Subsidio de Transporte</t>
  </si>
  <si>
    <t>Dotación</t>
  </si>
  <si>
    <t>COSTOS DIRECTOS 2</t>
  </si>
  <si>
    <t>Servicios públicos y oficina consultor</t>
  </si>
  <si>
    <t>Papelería oficina consultor</t>
  </si>
  <si>
    <t xml:space="preserve">Personal administrativo no facturado </t>
  </si>
  <si>
    <t>Personal profesional no facturado</t>
  </si>
  <si>
    <t>Implementación y programa preventivo de protección recursos hídricos, fauna, especies  verdes, manejo de vertimientos, etc.</t>
  </si>
  <si>
    <t>Equipos de oficina y campamento</t>
  </si>
  <si>
    <t>Equipos de plotter, escaneo y fotografía. Incluye impresiones</t>
  </si>
  <si>
    <t>Combustibles</t>
  </si>
  <si>
    <t xml:space="preserve">Papelería para entrega de Informes semanales, mensuales y finales en original </t>
  </si>
  <si>
    <t>Alquiler de equipos de topografía y otros necesarios para control de niveles, etc.</t>
  </si>
  <si>
    <t xml:space="preserve">Implementación y programa preventivo de salud en el trabajo y seguridad industrial, incluye Elementos de Protección Personal (EPP), capacitaciones, afiches, guías, manuales, señalización de obra y demás elementos que se requieran. </t>
  </si>
  <si>
    <t>Aerofotografías, software de seguimiento CAD- BIM</t>
  </si>
  <si>
    <t>Pruebas y laboratorios</t>
  </si>
  <si>
    <t>Trámites y aprobaciones ante entidades por cada especialidad de diseños y obras terminadas Incluye acompañamientos, papelería, etc.</t>
  </si>
  <si>
    <t>IMPUESTOS 3</t>
  </si>
  <si>
    <t>Rete fuente</t>
  </si>
  <si>
    <t>Rete IVA</t>
  </si>
  <si>
    <t>Rete ICA</t>
  </si>
  <si>
    <t>Estampilla Universidad Distrital</t>
  </si>
  <si>
    <t>Estampilla Procultura</t>
  </si>
  <si>
    <t>Estampilla Proadulto mayor</t>
  </si>
  <si>
    <t>Estampilla 50 años Universidad Pedagógica</t>
  </si>
  <si>
    <t>PÓLIZAS Y GARANTÍAS 4</t>
  </si>
  <si>
    <t>Cumplimiento</t>
  </si>
  <si>
    <t>Salarios y prestaciones sociales</t>
  </si>
  <si>
    <t>Calidad del Servicio</t>
  </si>
  <si>
    <t>OTROS</t>
  </si>
  <si>
    <t>Imprevistos</t>
  </si>
  <si>
    <t>Utilidad</t>
  </si>
  <si>
    <t>TOTAL FACTOR MULTIPLICADOR (1+2+3+4)</t>
  </si>
  <si>
    <r>
      <rPr>
        <b/>
        <sz val="11"/>
        <color theme="1"/>
        <rFont val="Calibri"/>
        <family val="2"/>
        <scheme val="minor"/>
      </rPr>
      <t>Nota:</t>
    </r>
    <r>
      <rPr>
        <sz val="11"/>
        <color theme="1"/>
        <rFont val="Calibri"/>
        <family val="2"/>
        <scheme val="minor"/>
      </rPr>
      <t xml:space="preserve"> Estos porcentajes y valores son indicativos.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</si>
</sst>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1" formatCode="_-* #,##0_-;\-* #,##0_-;_-* &quot;-&quot;_-;_-@_-"/>
    <numFmt numFmtId="164" formatCode="_(* #,##0.00_);_(* \(#,##0.00\);_(* &quot;-&quot;??_);_(@_)"/>
    <numFmt numFmtId="165" formatCode="_-&quot;$&quot;\ * #,##0_-;\-&quot;$&quot;\ * #,##0_-;_-&quot;$&quot;\ * &quot;-&quot;_-;_-@_-"/>
    <numFmt numFmtId="166" formatCode="_-&quot;$&quot;\ * #,##0.00_-;\-&quot;$&quot;\ * #,##0.00_-;_-&quot;$&quot;\ * &quot;-&quot;??_-;_-@_-"/>
    <numFmt numFmtId="167" formatCode="_-&quot;$&quot;* #,##0_-;\-&quot;$&quot;* #,##0_-;_-&quot;$&quot;* &quot;-&quot;_-;_-@_-"/>
    <numFmt numFmtId="168" formatCode="_-&quot;$&quot;* #,##0.00_-;\-&quot;$&quot;* #,##0.00_-;_-&quot;$&quot;* &quot;-&quot;??_-;_-@_-"/>
    <numFmt numFmtId="169" formatCode="&quot;$&quot;\ * #,##0.00"/>
    <numFmt numFmtId="170" formatCode="_(&quot;$&quot;\ * #,##0.00_);_(&quot;$&quot;\ * \(#,##0.00\);_(&quot;$&quot;\ * &quot;-&quot;??_);_(@_)"/>
    <numFmt numFmtId="171" formatCode="_(&quot;$&quot;\ * #,##0_);_(&quot;$&quot;\ * \(#,##0\);_(&quot;$&quot;\ * &quot;-&quot;??_);_(@_)"/>
    <numFmt numFmtId="172" formatCode="0.0%"/>
    <numFmt numFmtId="173" formatCode="_-[$$-409]* #,##0_ ;_-[$$-409]* \-#,##0\ ;_-[$$-409]* &quot;-&quot;??_ ;_-@_ "/>
    <numFmt numFmtId="174" formatCode="_-[$$-409]* #,##0.00_ ;_-[$$-409]* \-#,##0.00\ ;_-[$$-409]* &quot;-&quot;??_ ;_-@_ "/>
    <numFmt numFmtId="175" formatCode="[$-C0A]mmm\-yy;@"/>
    <numFmt numFmtId="176" formatCode="_ * #,##0.00_ ;_ * \-#,##0.00_ ;_ * &quot;-&quot;??_ ;_ @_ "/>
    <numFmt numFmtId="177" formatCode="0.000%"/>
    <numFmt numFmtId="178" formatCode="0.0000%"/>
    <numFmt numFmtId="179" formatCode="_-&quot;$&quot;\ * #,##0.00_-;\-&quot;$&quot;\ * #,##0.00_-;_-&quot;$&quot;\ * &quot;-&quot;_-;_-@_-"/>
    <numFmt numFmtId="180" formatCode="[$$-240A]\ #,##0.00"/>
  </numFmts>
  <fonts count="32">
    <font>
      <sz val="11"/>
      <color theme="1"/>
      <name val="Calibri"/>
      <family val="2"/>
      <scheme val="minor"/>
    </font>
    <font>
      <sz val="12"/>
      <color theme="1"/>
      <name val="Calibri"/>
      <family val="2"/>
      <scheme val="minor"/>
    </font>
    <font>
      <sz val="11"/>
      <color theme="1"/>
      <name val="Calibri"/>
      <family val="2"/>
      <scheme val="minor"/>
    </font>
    <font>
      <sz val="10"/>
      <color theme="1"/>
      <name val="Arial"/>
      <family val="2"/>
    </font>
    <font>
      <b/>
      <sz val="11"/>
      <color theme="1"/>
      <name val="Arial Narrow"/>
      <family val="2"/>
    </font>
    <font>
      <sz val="10"/>
      <color theme="1"/>
      <name val="Arial Narrow"/>
      <family val="2"/>
    </font>
    <font>
      <b/>
      <sz val="11"/>
      <color theme="0"/>
      <name val="Arial Narrow"/>
      <family val="2"/>
    </font>
    <font>
      <b/>
      <sz val="11"/>
      <name val="Arial Narrow"/>
      <family val="2"/>
    </font>
    <font>
      <sz val="11"/>
      <color theme="1"/>
      <name val="Arial Narrow"/>
      <family val="2"/>
    </font>
    <font>
      <b/>
      <sz val="10"/>
      <color theme="1"/>
      <name val="Arial Narrow"/>
      <family val="2"/>
    </font>
    <font>
      <b/>
      <sz val="9"/>
      <name val="Arial Narrow"/>
      <family val="2"/>
    </font>
    <font>
      <sz val="11"/>
      <name val="Arial Narrow"/>
      <family val="2"/>
    </font>
    <font>
      <b/>
      <sz val="8"/>
      <name val="Arial Narrow"/>
      <family val="2"/>
    </font>
    <font>
      <sz val="9"/>
      <color theme="1"/>
      <name val="Arial"/>
      <family val="2"/>
    </font>
    <font>
      <sz val="11"/>
      <color theme="0" tint="-0.499984740745262"/>
      <name val="Arial Narrow"/>
      <family val="2"/>
    </font>
    <font>
      <sz val="10"/>
      <name val="Arial"/>
      <family val="2"/>
    </font>
    <font>
      <b/>
      <sz val="11"/>
      <color theme="1"/>
      <name val="Calibri"/>
      <family val="2"/>
      <scheme val="minor"/>
    </font>
    <font>
      <b/>
      <sz val="14"/>
      <color theme="1"/>
      <name val="Arial Narrow"/>
      <family val="2"/>
    </font>
    <font>
      <sz val="11"/>
      <color theme="4" tint="-0.499984740745262"/>
      <name val="Arial Narrow"/>
      <family val="2"/>
    </font>
    <font>
      <b/>
      <sz val="16"/>
      <color theme="0"/>
      <name val="Arial Narrow"/>
      <family val="2"/>
    </font>
    <font>
      <b/>
      <sz val="18"/>
      <color theme="1"/>
      <name val="Arial"/>
      <family val="2"/>
    </font>
    <font>
      <b/>
      <sz val="18"/>
      <name val="Arial Narrow"/>
      <family val="2"/>
    </font>
    <font>
      <sz val="18"/>
      <color theme="1"/>
      <name val="Arial"/>
      <family val="2"/>
    </font>
    <font>
      <sz val="18"/>
      <name val="Arial Narrow"/>
      <family val="2"/>
    </font>
    <font>
      <sz val="18"/>
      <color theme="1"/>
      <name val="Arial Narrow"/>
      <family val="2"/>
    </font>
    <font>
      <sz val="11"/>
      <color theme="1"/>
      <name val="Arial"/>
      <family val="2"/>
    </font>
    <font>
      <sz val="11"/>
      <name val="Arial"/>
      <family val="2"/>
    </font>
    <font>
      <b/>
      <sz val="11"/>
      <name val="Arial"/>
      <family val="2"/>
    </font>
    <font>
      <b/>
      <sz val="16"/>
      <name val="Arial"/>
      <family val="2"/>
    </font>
    <font>
      <sz val="16"/>
      <color theme="1"/>
      <name val="Arial"/>
      <family val="2"/>
    </font>
    <font>
      <sz val="16"/>
      <name val="Arial"/>
      <family val="2"/>
    </font>
    <font>
      <sz val="18"/>
      <color theme="1"/>
      <name val="Calibri"/>
      <family val="2"/>
      <scheme val="minor"/>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1" tint="0.499984740745262"/>
        <bgColor indexed="64"/>
      </patternFill>
    </fill>
    <fill>
      <patternFill patternType="solid">
        <fgColor theme="2" tint="-9.9978637043366805E-2"/>
        <bgColor indexed="64"/>
      </patternFill>
    </fill>
  </fills>
  <borders count="3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top style="thin">
        <color indexed="64"/>
      </top>
      <bottom/>
      <diagonal/>
    </border>
    <border>
      <left style="thin">
        <color indexed="64"/>
      </left>
      <right style="medium">
        <color indexed="64"/>
      </right>
      <top/>
      <bottom/>
      <diagonal/>
    </border>
    <border>
      <left/>
      <right style="thin">
        <color indexed="64"/>
      </right>
      <top style="thin">
        <color indexed="64"/>
      </top>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s>
  <cellStyleXfs count="22">
    <xf numFmtId="0" fontId="0" fillId="0" borderId="0"/>
    <xf numFmtId="166"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170" fontId="2" fillId="0" borderId="0" applyFont="0" applyFill="0" applyBorder="0" applyAlignment="0" applyProtection="0"/>
    <xf numFmtId="165" fontId="2" fillId="0" borderId="0" applyFont="0" applyFill="0" applyBorder="0" applyAlignment="0" applyProtection="0"/>
    <xf numFmtId="0" fontId="15" fillId="0" borderId="0"/>
    <xf numFmtId="0" fontId="2" fillId="0" borderId="0"/>
    <xf numFmtId="41" fontId="2" fillId="0" borderId="0" applyFont="0" applyFill="0" applyBorder="0" applyAlignment="0" applyProtection="0"/>
    <xf numFmtId="9" fontId="2" fillId="0" borderId="0" applyFont="0" applyFill="0" applyBorder="0" applyAlignment="0" applyProtection="0"/>
    <xf numFmtId="175" fontId="15" fillId="0" borderId="0"/>
    <xf numFmtId="9" fontId="15" fillId="0" borderId="0" applyFont="0" applyFill="0" applyBorder="0" applyAlignment="0" applyProtection="0"/>
    <xf numFmtId="164" fontId="2" fillId="0" borderId="0" applyFont="0" applyFill="0" applyBorder="0" applyAlignment="0" applyProtection="0"/>
    <xf numFmtId="167" fontId="2" fillId="0" borderId="0" applyFont="0" applyFill="0" applyBorder="0" applyAlignment="0" applyProtection="0"/>
    <xf numFmtId="9" fontId="15" fillId="0" borderId="0" applyFont="0" applyFill="0" applyBorder="0" applyAlignment="0" applyProtection="0"/>
    <xf numFmtId="0" fontId="15" fillId="0" borderId="0"/>
    <xf numFmtId="164" fontId="1" fillId="0" borderId="0" applyFont="0" applyFill="0" applyBorder="0" applyAlignment="0" applyProtection="0"/>
    <xf numFmtId="176" fontId="15" fillId="0" borderId="0" applyFont="0" applyFill="0" applyBorder="0" applyAlignment="0" applyProtection="0"/>
    <xf numFmtId="9" fontId="15" fillId="0" borderId="0" applyFont="0" applyFill="0" applyBorder="0" applyAlignment="0" applyProtection="0"/>
    <xf numFmtId="0" fontId="2" fillId="0" borderId="0"/>
    <xf numFmtId="9" fontId="2" fillId="0" borderId="0" applyFont="0" applyFill="0" applyBorder="0" applyAlignment="0" applyProtection="0"/>
    <xf numFmtId="168" fontId="2" fillId="0" borderId="0" applyFont="0" applyFill="0" applyBorder="0" applyAlignment="0" applyProtection="0"/>
  </cellStyleXfs>
  <cellXfs count="223">
    <xf numFmtId="0" fontId="0" fillId="0" borderId="0" xfId="0"/>
    <xf numFmtId="0" fontId="5" fillId="0" borderId="0" xfId="0" applyFont="1"/>
    <xf numFmtId="0" fontId="6" fillId="0" borderId="0" xfId="0" applyFont="1" applyAlignment="1">
      <alignment horizontal="center" vertical="center"/>
    </xf>
    <xf numFmtId="0" fontId="6" fillId="0" borderId="0" xfId="0" applyFont="1" applyAlignment="1">
      <alignment horizontal="left" wrapText="1"/>
    </xf>
    <xf numFmtId="164" fontId="7" fillId="0" borderId="0" xfId="3" applyFont="1" applyFill="1" applyBorder="1" applyAlignment="1">
      <alignment horizontal="center"/>
    </xf>
    <xf numFmtId="0" fontId="7" fillId="0" borderId="0" xfId="0" applyFont="1" applyAlignment="1">
      <alignment horizontal="right"/>
    </xf>
    <xf numFmtId="0" fontId="6" fillId="0" borderId="0" xfId="0" applyFont="1"/>
    <xf numFmtId="171" fontId="7" fillId="0" borderId="0" xfId="4" applyNumberFormat="1" applyFont="1" applyFill="1" applyBorder="1" applyAlignment="1">
      <alignment horizontal="center"/>
    </xf>
    <xf numFmtId="172" fontId="8" fillId="0" borderId="0" xfId="2" applyNumberFormat="1" applyFont="1" applyBorder="1" applyAlignment="1">
      <alignment horizontal="center" vertical="center"/>
    </xf>
    <xf numFmtId="1" fontId="8" fillId="0" borderId="0" xfId="0" applyNumberFormat="1" applyFont="1"/>
    <xf numFmtId="0" fontId="8" fillId="0" borderId="0" xfId="0" applyFont="1" applyAlignment="1">
      <alignment horizontal="center" vertical="center"/>
    </xf>
    <xf numFmtId="0" fontId="8" fillId="0" borderId="0" xfId="0" applyFont="1"/>
    <xf numFmtId="0" fontId="7" fillId="5" borderId="4" xfId="0" applyFont="1" applyFill="1" applyBorder="1" applyAlignment="1">
      <alignment horizontal="center" vertical="center"/>
    </xf>
    <xf numFmtId="0" fontId="7" fillId="5" borderId="4" xfId="0" applyFont="1" applyFill="1" applyBorder="1" applyAlignment="1">
      <alignment horizontal="center" vertical="center" wrapText="1"/>
    </xf>
    <xf numFmtId="0" fontId="10" fillId="5" borderId="4" xfId="0" applyFont="1" applyFill="1" applyBorder="1" applyAlignment="1">
      <alignment horizontal="center" vertical="center" wrapText="1"/>
    </xf>
    <xf numFmtId="0" fontId="10" fillId="5" borderId="4" xfId="0" applyFont="1" applyFill="1" applyBorder="1" applyAlignment="1">
      <alignment horizontal="center" vertical="center"/>
    </xf>
    <xf numFmtId="0" fontId="8" fillId="0" borderId="0" xfId="0" applyFont="1" applyAlignment="1">
      <alignment horizontal="right"/>
    </xf>
    <xf numFmtId="0" fontId="11" fillId="2" borderId="0" xfId="0" applyFont="1" applyFill="1" applyAlignment="1">
      <alignment horizontal="center" vertical="center"/>
    </xf>
    <xf numFmtId="0" fontId="11" fillId="2" borderId="0" xfId="0" applyFont="1" applyFill="1" applyAlignment="1">
      <alignment vertical="center"/>
    </xf>
    <xf numFmtId="0" fontId="7" fillId="0" borderId="0" xfId="0" applyFont="1" applyAlignment="1">
      <alignment horizontal="center" vertical="center"/>
    </xf>
    <xf numFmtId="0" fontId="7" fillId="0" borderId="0" xfId="0" applyFont="1" applyAlignment="1">
      <alignment horizontal="left" vertical="center"/>
    </xf>
    <xf numFmtId="0" fontId="12" fillId="5" borderId="4" xfId="0" applyFont="1" applyFill="1" applyBorder="1" applyAlignment="1">
      <alignment horizontal="center" vertical="center"/>
    </xf>
    <xf numFmtId="0" fontId="11" fillId="0" borderId="4" xfId="0" applyFont="1" applyBorder="1" applyAlignment="1">
      <alignment horizontal="center" vertical="center"/>
    </xf>
    <xf numFmtId="0" fontId="11" fillId="0" borderId="4" xfId="0" applyFont="1" applyBorder="1" applyAlignment="1">
      <alignment vertical="center"/>
    </xf>
    <xf numFmtId="0" fontId="11" fillId="0" borderId="4" xfId="0" applyFont="1" applyBorder="1" applyAlignment="1">
      <alignment horizontal="center" vertical="center" wrapText="1"/>
    </xf>
    <xf numFmtId="0" fontId="7" fillId="0" borderId="4" xfId="0" applyFont="1" applyBorder="1" applyAlignment="1">
      <alignment horizontal="center" vertical="center"/>
    </xf>
    <xf numFmtId="170" fontId="7" fillId="0" borderId="0" xfId="4" applyFont="1" applyAlignment="1">
      <alignment horizontal="left" vertical="center"/>
    </xf>
    <xf numFmtId="0" fontId="11" fillId="0" borderId="4" xfId="0" applyFont="1" applyBorder="1" applyAlignment="1">
      <alignment vertical="center" wrapText="1"/>
    </xf>
    <xf numFmtId="0" fontId="11" fillId="2" borderId="4" xfId="0" applyFont="1" applyFill="1" applyBorder="1" applyAlignment="1">
      <alignment vertical="center" wrapText="1"/>
    </xf>
    <xf numFmtId="0" fontId="11" fillId="0" borderId="0" xfId="0" applyFont="1" applyAlignment="1">
      <alignment horizontal="center" vertical="center"/>
    </xf>
    <xf numFmtId="0" fontId="11" fillId="0" borderId="0" xfId="0" applyFont="1" applyAlignment="1">
      <alignment vertical="center" wrapText="1"/>
    </xf>
    <xf numFmtId="0" fontId="11" fillId="0" borderId="0" xfId="0" applyFont="1" applyAlignment="1">
      <alignment horizontal="center" vertical="center" wrapText="1"/>
    </xf>
    <xf numFmtId="165" fontId="11" fillId="0" borderId="0" xfId="5" applyFont="1" applyFill="1" applyBorder="1" applyAlignment="1">
      <alignment horizontal="right" vertical="center"/>
    </xf>
    <xf numFmtId="165" fontId="11" fillId="0" borderId="0" xfId="5" applyFont="1" applyFill="1" applyBorder="1" applyAlignment="1">
      <alignment horizontal="left" vertical="center"/>
    </xf>
    <xf numFmtId="0" fontId="11" fillId="2" borderId="8" xfId="0" applyFont="1" applyFill="1" applyBorder="1" applyAlignment="1">
      <alignment vertical="center" wrapText="1"/>
    </xf>
    <xf numFmtId="0" fontId="11" fillId="0" borderId="8" xfId="0" applyFont="1" applyBorder="1" applyAlignment="1">
      <alignment horizontal="center" vertical="center" wrapText="1"/>
    </xf>
    <xf numFmtId="0" fontId="7" fillId="0" borderId="8" xfId="0" applyFont="1" applyBorder="1" applyAlignment="1">
      <alignment horizontal="center" vertical="center"/>
    </xf>
    <xf numFmtId="0" fontId="11" fillId="0" borderId="8" xfId="0" applyFont="1" applyBorder="1" applyAlignment="1">
      <alignment horizontal="center" vertical="center"/>
    </xf>
    <xf numFmtId="0" fontId="11" fillId="0" borderId="4" xfId="0" applyFont="1" applyBorder="1" applyAlignment="1">
      <alignment horizontal="left" vertical="center"/>
    </xf>
    <xf numFmtId="0" fontId="8" fillId="0" borderId="4" xfId="0" applyFont="1" applyBorder="1" applyAlignment="1">
      <alignment horizontal="center" vertical="center" wrapText="1"/>
    </xf>
    <xf numFmtId="0" fontId="4" fillId="0" borderId="4" xfId="0" applyFont="1" applyBorder="1" applyAlignment="1">
      <alignment horizontal="center" vertical="center"/>
    </xf>
    <xf numFmtId="0" fontId="8" fillId="0" borderId="4" xfId="0" applyFont="1" applyBorder="1" applyAlignment="1">
      <alignment horizontal="center" vertical="center"/>
    </xf>
    <xf numFmtId="0" fontId="8" fillId="0" borderId="4" xfId="0" applyFont="1" applyBorder="1" applyAlignment="1">
      <alignment vertical="center"/>
    </xf>
    <xf numFmtId="0" fontId="3" fillId="0" borderId="0" xfId="0" applyFont="1"/>
    <xf numFmtId="0" fontId="13" fillId="0" borderId="0" xfId="0" applyFont="1"/>
    <xf numFmtId="0" fontId="8" fillId="0" borderId="0" xfId="0" applyFont="1" applyAlignment="1">
      <alignment horizontal="left" vertical="center"/>
    </xf>
    <xf numFmtId="0" fontId="11" fillId="2" borderId="4" xfId="0" applyFont="1" applyFill="1" applyBorder="1" applyAlignment="1">
      <alignment horizontal="center" vertical="center"/>
    </xf>
    <xf numFmtId="0" fontId="11" fillId="2" borderId="0" xfId="0" applyFont="1" applyFill="1" applyAlignment="1">
      <alignment vertical="center" wrapText="1"/>
    </xf>
    <xf numFmtId="10" fontId="11" fillId="0" borderId="0" xfId="2" applyNumberFormat="1" applyFont="1" applyFill="1" applyBorder="1" applyAlignment="1">
      <alignment horizontal="center" vertical="center"/>
    </xf>
    <xf numFmtId="0" fontId="8" fillId="0" borderId="0" xfId="0" applyFont="1" applyAlignment="1">
      <alignment vertical="center" wrapText="1"/>
    </xf>
    <xf numFmtId="0" fontId="8" fillId="0" borderId="0" xfId="0" applyFont="1" applyAlignment="1">
      <alignment vertical="center"/>
    </xf>
    <xf numFmtId="0" fontId="4" fillId="0" borderId="0" xfId="0" applyFont="1" applyAlignment="1">
      <alignment horizontal="center" vertical="center"/>
    </xf>
    <xf numFmtId="10" fontId="7" fillId="6" borderId="7" xfId="2" applyNumberFormat="1" applyFont="1" applyFill="1" applyBorder="1" applyAlignment="1">
      <alignment horizontal="center" vertical="center"/>
    </xf>
    <xf numFmtId="0" fontId="11" fillId="0" borderId="0" xfId="0" applyFont="1" applyAlignment="1">
      <alignment vertical="center"/>
    </xf>
    <xf numFmtId="165" fontId="7" fillId="0" borderId="0" xfId="0" applyNumberFormat="1" applyFont="1" applyAlignment="1">
      <alignment horizontal="left" vertical="center"/>
    </xf>
    <xf numFmtId="0" fontId="7" fillId="0" borderId="0" xfId="0" applyFont="1" applyAlignment="1">
      <alignment vertical="center"/>
    </xf>
    <xf numFmtId="0" fontId="8" fillId="0" borderId="0" xfId="0" applyFont="1" applyAlignment="1">
      <alignment horizontal="left" wrapText="1"/>
    </xf>
    <xf numFmtId="164" fontId="11" fillId="0" borderId="0" xfId="3" applyFont="1" applyFill="1" applyBorder="1" applyAlignment="1">
      <alignment horizontal="center"/>
    </xf>
    <xf numFmtId="0" fontId="11" fillId="0" borderId="0" xfId="0" applyFont="1" applyAlignment="1">
      <alignment horizontal="right"/>
    </xf>
    <xf numFmtId="0" fontId="11" fillId="0" borderId="0" xfId="0" applyFont="1" applyAlignment="1">
      <alignment horizontal="left" vertical="center"/>
    </xf>
    <xf numFmtId="165" fontId="8" fillId="0" borderId="0" xfId="0" applyNumberFormat="1" applyFont="1"/>
    <xf numFmtId="165" fontId="7" fillId="0" borderId="0" xfId="0" applyNumberFormat="1" applyFont="1" applyAlignment="1">
      <alignment vertical="center"/>
    </xf>
    <xf numFmtId="9" fontId="11" fillId="0" borderId="0" xfId="2" applyFont="1" applyFill="1" applyBorder="1" applyAlignment="1">
      <alignment horizontal="center" vertical="center"/>
    </xf>
    <xf numFmtId="0" fontId="14" fillId="0" borderId="0" xfId="0" applyFont="1" applyAlignment="1">
      <alignment horizontal="center" vertical="center"/>
    </xf>
    <xf numFmtId="9" fontId="14" fillId="0" borderId="0" xfId="2" applyFont="1" applyFill="1" applyBorder="1" applyAlignment="1">
      <alignment horizontal="center" vertical="center"/>
    </xf>
    <xf numFmtId="165" fontId="14" fillId="0" borderId="0" xfId="5" applyFont="1" applyFill="1" applyBorder="1" applyAlignment="1">
      <alignment horizontal="left" vertical="center"/>
    </xf>
    <xf numFmtId="9" fontId="8" fillId="0" borderId="0" xfId="0" applyNumberFormat="1" applyFont="1" applyAlignment="1">
      <alignment horizontal="center" vertical="center"/>
    </xf>
    <xf numFmtId="0" fontId="7" fillId="0" borderId="0" xfId="6" applyFont="1" applyAlignment="1">
      <alignment vertical="center" wrapText="1"/>
    </xf>
    <xf numFmtId="171" fontId="4" fillId="0" borderId="0" xfId="0" applyNumberFormat="1" applyFont="1"/>
    <xf numFmtId="171" fontId="4" fillId="0" borderId="0" xfId="4" applyNumberFormat="1" applyFont="1" applyFill="1" applyBorder="1"/>
    <xf numFmtId="0" fontId="7" fillId="0" borderId="0" xfId="6" applyFont="1" applyAlignment="1">
      <alignment horizontal="right" vertical="center" wrapText="1"/>
    </xf>
    <xf numFmtId="0" fontId="11" fillId="0" borderId="0" xfId="6" applyFont="1" applyAlignment="1">
      <alignment horizontal="center" vertical="center" wrapText="1"/>
    </xf>
    <xf numFmtId="10" fontId="11" fillId="0" borderId="0" xfId="6" applyNumberFormat="1" applyFont="1" applyAlignment="1">
      <alignment vertical="center" wrapText="1"/>
    </xf>
    <xf numFmtId="173" fontId="11" fillId="0" borderId="0" xfId="6" applyNumberFormat="1" applyFont="1" applyAlignment="1">
      <alignment vertical="center" wrapText="1"/>
    </xf>
    <xf numFmtId="171" fontId="7" fillId="0" borderId="0" xfId="6" applyNumberFormat="1" applyFont="1" applyAlignment="1">
      <alignment vertical="center" wrapText="1"/>
    </xf>
    <xf numFmtId="0" fontId="7" fillId="0" borderId="0" xfId="6" applyFont="1" applyAlignment="1">
      <alignment horizontal="center" vertical="center" wrapText="1"/>
    </xf>
    <xf numFmtId="174" fontId="7" fillId="0" borderId="0" xfId="6" applyNumberFormat="1" applyFont="1" applyAlignment="1">
      <alignment vertical="center" wrapText="1"/>
    </xf>
    <xf numFmtId="9" fontId="11" fillId="0" borderId="0" xfId="0" applyNumberFormat="1" applyFont="1" applyAlignment="1">
      <alignment horizontal="center" vertical="center"/>
    </xf>
    <xf numFmtId="0" fontId="2" fillId="2" borderId="0" xfId="0" applyFont="1" applyFill="1" applyAlignment="1">
      <alignment vertical="center"/>
    </xf>
    <xf numFmtId="0" fontId="2" fillId="0" borderId="0" xfId="0" applyFont="1" applyAlignment="1">
      <alignment vertical="center"/>
    </xf>
    <xf numFmtId="0" fontId="4" fillId="8" borderId="4" xfId="19" applyFont="1" applyFill="1" applyBorder="1" applyAlignment="1">
      <alignment vertical="center"/>
    </xf>
    <xf numFmtId="10" fontId="4" fillId="8" borderId="4" xfId="20" applyNumberFormat="1" applyFont="1" applyFill="1" applyBorder="1" applyAlignment="1">
      <alignment vertical="center"/>
    </xf>
    <xf numFmtId="172" fontId="4" fillId="8" borderId="4" xfId="20" applyNumberFormat="1" applyFont="1" applyFill="1" applyBorder="1" applyAlignment="1">
      <alignment vertical="center"/>
    </xf>
    <xf numFmtId="177" fontId="4" fillId="8" borderId="4" xfId="20" applyNumberFormat="1" applyFont="1" applyFill="1" applyBorder="1" applyAlignment="1">
      <alignment vertical="center"/>
    </xf>
    <xf numFmtId="0" fontId="8" fillId="0" borderId="4" xfId="19" applyFont="1" applyBorder="1" applyAlignment="1">
      <alignment vertical="center"/>
    </xf>
    <xf numFmtId="10" fontId="8" fillId="0" borderId="4" xfId="20" applyNumberFormat="1" applyFont="1" applyBorder="1" applyAlignment="1">
      <alignment vertical="center"/>
    </xf>
    <xf numFmtId="172" fontId="8" fillId="0" borderId="4" xfId="20" applyNumberFormat="1" applyFont="1" applyBorder="1" applyAlignment="1">
      <alignment vertical="center"/>
    </xf>
    <xf numFmtId="10" fontId="2" fillId="0" borderId="0" xfId="0" applyNumberFormat="1" applyFont="1" applyAlignment="1">
      <alignment vertical="center"/>
    </xf>
    <xf numFmtId="10" fontId="8" fillId="0" borderId="4" xfId="20" applyNumberFormat="1" applyFont="1" applyBorder="1" applyAlignment="1">
      <alignment horizontal="right" vertical="center"/>
    </xf>
    <xf numFmtId="0" fontId="8" fillId="0" borderId="4" xfId="19" applyFont="1" applyBorder="1" applyAlignment="1">
      <alignment vertical="center" wrapText="1"/>
    </xf>
    <xf numFmtId="10" fontId="8" fillId="0" borderId="4" xfId="20" applyNumberFormat="1" applyFont="1" applyFill="1" applyBorder="1" applyAlignment="1">
      <alignment horizontal="right" vertical="center"/>
    </xf>
    <xf numFmtId="172" fontId="8" fillId="0" borderId="4" xfId="20" applyNumberFormat="1" applyFont="1" applyFill="1" applyBorder="1" applyAlignment="1">
      <alignment vertical="center"/>
    </xf>
    <xf numFmtId="177" fontId="4" fillId="8" borderId="4" xfId="20" applyNumberFormat="1" applyFont="1" applyFill="1" applyBorder="1" applyAlignment="1">
      <alignment horizontal="right" vertical="center"/>
    </xf>
    <xf numFmtId="10" fontId="2" fillId="2" borderId="0" xfId="0" applyNumberFormat="1" applyFont="1" applyFill="1" applyAlignment="1">
      <alignment vertical="center"/>
    </xf>
    <xf numFmtId="177" fontId="8" fillId="0" borderId="4" xfId="20" applyNumberFormat="1" applyFont="1" applyBorder="1" applyAlignment="1">
      <alignment vertical="center"/>
    </xf>
    <xf numFmtId="0" fontId="8" fillId="0" borderId="18" xfId="19" applyFont="1" applyBorder="1" applyAlignment="1">
      <alignment vertical="center" wrapText="1"/>
    </xf>
    <xf numFmtId="0" fontId="0" fillId="0" borderId="4" xfId="0" applyBorder="1" applyAlignment="1">
      <alignment vertical="center"/>
    </xf>
    <xf numFmtId="178" fontId="2" fillId="0" borderId="0" xfId="0" applyNumberFormat="1" applyFont="1" applyAlignment="1">
      <alignment vertical="center"/>
    </xf>
    <xf numFmtId="0" fontId="0" fillId="2" borderId="0" xfId="0" applyFill="1" applyAlignment="1">
      <alignment vertical="center"/>
    </xf>
    <xf numFmtId="0" fontId="0" fillId="0" borderId="0" xfId="0" applyAlignment="1">
      <alignment vertical="center"/>
    </xf>
    <xf numFmtId="179" fontId="11" fillId="0" borderId="4" xfId="5" applyNumberFormat="1" applyFont="1" applyFill="1" applyBorder="1" applyAlignment="1">
      <alignment horizontal="left" vertical="center"/>
    </xf>
    <xf numFmtId="179" fontId="7" fillId="5" borderId="4" xfId="0" applyNumberFormat="1" applyFont="1" applyFill="1" applyBorder="1" applyAlignment="1">
      <alignment horizontal="left" vertical="center"/>
    </xf>
    <xf numFmtId="179" fontId="7" fillId="5" borderId="6" xfId="0" applyNumberFormat="1" applyFont="1" applyFill="1" applyBorder="1" applyAlignment="1">
      <alignment horizontal="left" vertical="center"/>
    </xf>
    <xf numFmtId="177" fontId="11" fillId="0" borderId="4" xfId="2" applyNumberFormat="1" applyFont="1" applyFill="1" applyBorder="1" applyAlignment="1">
      <alignment horizontal="center" vertical="center"/>
    </xf>
    <xf numFmtId="179" fontId="11" fillId="3" borderId="4" xfId="5" applyNumberFormat="1" applyFont="1" applyFill="1" applyBorder="1" applyAlignment="1">
      <alignment horizontal="left" vertical="center"/>
    </xf>
    <xf numFmtId="9" fontId="11" fillId="0" borderId="4" xfId="2" applyFont="1" applyBorder="1" applyAlignment="1">
      <alignment horizontal="center" vertical="center"/>
    </xf>
    <xf numFmtId="9" fontId="11" fillId="0" borderId="8" xfId="2" applyFont="1" applyBorder="1" applyAlignment="1">
      <alignment horizontal="center" vertical="center"/>
    </xf>
    <xf numFmtId="165" fontId="7" fillId="5" borderId="4" xfId="0" applyNumberFormat="1" applyFont="1" applyFill="1" applyBorder="1" applyAlignment="1">
      <alignment horizontal="left" vertical="center"/>
    </xf>
    <xf numFmtId="165" fontId="11" fillId="0" borderId="4" xfId="5" applyFont="1" applyFill="1" applyBorder="1" applyAlignment="1">
      <alignment horizontal="left" vertical="center"/>
    </xf>
    <xf numFmtId="165" fontId="7" fillId="5" borderId="6" xfId="0" applyNumberFormat="1" applyFont="1" applyFill="1" applyBorder="1" applyAlignment="1">
      <alignment horizontal="left" vertical="center"/>
    </xf>
    <xf numFmtId="9" fontId="18" fillId="0" borderId="4" xfId="2" applyFont="1" applyBorder="1" applyAlignment="1">
      <alignment horizontal="center" vertical="center"/>
    </xf>
    <xf numFmtId="177" fontId="8" fillId="0" borderId="4" xfId="20" applyNumberFormat="1" applyFont="1" applyFill="1" applyBorder="1" applyAlignment="1">
      <alignment vertical="center"/>
    </xf>
    <xf numFmtId="0" fontId="21" fillId="0" borderId="0" xfId="0" applyFont="1" applyAlignment="1">
      <alignment vertical="center"/>
    </xf>
    <xf numFmtId="165" fontId="21" fillId="0" borderId="0" xfId="0" applyNumberFormat="1" applyFont="1" applyAlignment="1">
      <alignment vertical="center"/>
    </xf>
    <xf numFmtId="0" fontId="21" fillId="0" borderId="0" xfId="0" applyFont="1" applyAlignment="1">
      <alignment horizontal="center" vertical="center"/>
    </xf>
    <xf numFmtId="0" fontId="22" fillId="0" borderId="0" xfId="0" applyFont="1" applyAlignment="1">
      <alignment vertical="center"/>
    </xf>
    <xf numFmtId="0" fontId="22" fillId="0" borderId="0" xfId="0" applyFont="1" applyAlignment="1">
      <alignment horizontal="center" vertical="center"/>
    </xf>
    <xf numFmtId="0" fontId="22" fillId="0" borderId="0" xfId="0" applyFont="1" applyAlignment="1">
      <alignment horizontal="left" vertical="center" wrapText="1"/>
    </xf>
    <xf numFmtId="2" fontId="22" fillId="0" borderId="0" xfId="0" applyNumberFormat="1" applyFont="1" applyAlignment="1">
      <alignment vertical="center"/>
    </xf>
    <xf numFmtId="180" fontId="22" fillId="0" borderId="0" xfId="0" applyNumberFormat="1" applyFont="1" applyAlignment="1">
      <alignment vertical="center"/>
    </xf>
    <xf numFmtId="169" fontId="22" fillId="0" borderId="0" xfId="0" applyNumberFormat="1" applyFont="1" applyAlignment="1">
      <alignment vertical="center"/>
    </xf>
    <xf numFmtId="165" fontId="21" fillId="0" borderId="0" xfId="0" applyNumberFormat="1" applyFont="1" applyAlignment="1">
      <alignment horizontal="left" vertical="center"/>
    </xf>
    <xf numFmtId="179" fontId="7" fillId="5" borderId="5" xfId="0" applyNumberFormat="1" applyFont="1" applyFill="1" applyBorder="1" applyAlignment="1">
      <alignment horizontal="left" vertical="center"/>
    </xf>
    <xf numFmtId="10" fontId="7" fillId="6" borderId="23" xfId="2" applyNumberFormat="1" applyFont="1" applyFill="1" applyBorder="1" applyAlignment="1">
      <alignment horizontal="center" vertical="center"/>
    </xf>
    <xf numFmtId="0" fontId="4" fillId="0" borderId="0" xfId="0" applyFont="1" applyAlignment="1">
      <alignment horizontal="center" vertical="center" wrapText="1"/>
    </xf>
    <xf numFmtId="0" fontId="4" fillId="0" borderId="15" xfId="0" applyFont="1" applyBorder="1" applyAlignment="1">
      <alignment horizontal="center" vertical="center" wrapText="1"/>
    </xf>
    <xf numFmtId="0" fontId="8" fillId="7" borderId="2" xfId="0" applyFont="1" applyFill="1" applyBorder="1" applyAlignment="1">
      <alignment horizontal="center" vertical="center"/>
    </xf>
    <xf numFmtId="179" fontId="6" fillId="7" borderId="27" xfId="0" applyNumberFormat="1" applyFont="1" applyFill="1" applyBorder="1" applyAlignment="1">
      <alignment horizontal="center" vertical="center"/>
    </xf>
    <xf numFmtId="10" fontId="6" fillId="7" borderId="28" xfId="2" applyNumberFormat="1" applyFont="1" applyFill="1" applyBorder="1" applyAlignment="1">
      <alignment horizontal="center" vertical="center"/>
    </xf>
    <xf numFmtId="165" fontId="7" fillId="5" borderId="5" xfId="0" applyNumberFormat="1" applyFont="1" applyFill="1" applyBorder="1" applyAlignment="1">
      <alignment horizontal="left" vertical="center"/>
    </xf>
    <xf numFmtId="10" fontId="7" fillId="6" borderId="29" xfId="2" applyNumberFormat="1" applyFont="1" applyFill="1" applyBorder="1" applyAlignment="1">
      <alignment horizontal="center" vertical="center"/>
    </xf>
    <xf numFmtId="165" fontId="6" fillId="7" borderId="27" xfId="0" applyNumberFormat="1" applyFont="1" applyFill="1" applyBorder="1" applyAlignment="1">
      <alignment horizontal="center" vertical="center"/>
    </xf>
    <xf numFmtId="0" fontId="25" fillId="0" borderId="0" xfId="0" applyFont="1" applyAlignment="1">
      <alignment vertical="center"/>
    </xf>
    <xf numFmtId="0" fontId="26" fillId="0" borderId="0" xfId="0" applyFont="1" applyAlignment="1">
      <alignment horizontal="center" vertical="center"/>
    </xf>
    <xf numFmtId="0" fontId="25" fillId="0" borderId="0" xfId="0" applyFont="1" applyAlignment="1">
      <alignment horizontal="center" vertical="center"/>
    </xf>
    <xf numFmtId="0" fontId="25" fillId="0" borderId="0" xfId="0" applyFont="1" applyAlignment="1">
      <alignment horizontal="left" vertical="center" wrapText="1"/>
    </xf>
    <xf numFmtId="164" fontId="26" fillId="0" borderId="0" xfId="3" applyFont="1" applyFill="1" applyBorder="1" applyAlignment="1">
      <alignment horizontal="center" vertical="center"/>
    </xf>
    <xf numFmtId="0" fontId="26" fillId="0" borderId="0" xfId="0" applyFont="1" applyAlignment="1">
      <alignment horizontal="right" vertical="center"/>
    </xf>
    <xf numFmtId="0" fontId="5" fillId="2" borderId="0" xfId="0" applyFont="1" applyFill="1"/>
    <xf numFmtId="0" fontId="25" fillId="2" borderId="0" xfId="0" applyFont="1" applyFill="1" applyAlignment="1">
      <alignment vertical="center"/>
    </xf>
    <xf numFmtId="0" fontId="26" fillId="2" borderId="0" xfId="0" applyFont="1" applyFill="1" applyAlignment="1">
      <alignment horizontal="center" vertical="center"/>
    </xf>
    <xf numFmtId="0" fontId="26" fillId="2" borderId="0" xfId="0" applyFont="1" applyFill="1" applyAlignment="1">
      <alignment vertical="center"/>
    </xf>
    <xf numFmtId="165" fontId="26" fillId="2" borderId="0" xfId="5" applyFont="1" applyFill="1" applyBorder="1" applyAlignment="1">
      <alignment horizontal="left" vertical="center"/>
    </xf>
    <xf numFmtId="0" fontId="29" fillId="2" borderId="0" xfId="0" applyFont="1" applyFill="1" applyAlignment="1">
      <alignment vertical="center"/>
    </xf>
    <xf numFmtId="0" fontId="30" fillId="2" borderId="0" xfId="0" applyFont="1" applyFill="1" applyAlignment="1">
      <alignment horizontal="center" vertical="center"/>
    </xf>
    <xf numFmtId="0" fontId="30" fillId="2" borderId="0" xfId="0" applyFont="1" applyFill="1" applyAlignment="1">
      <alignment horizontal="right" vertical="center"/>
    </xf>
    <xf numFmtId="0" fontId="28" fillId="2" borderId="0" xfId="0" applyFont="1" applyFill="1" applyAlignment="1">
      <alignment horizontal="center" vertical="center"/>
    </xf>
    <xf numFmtId="0" fontId="29" fillId="2" borderId="0" xfId="0" applyFont="1" applyFill="1" applyAlignment="1">
      <alignment horizontal="right" vertical="center" wrapText="1"/>
    </xf>
    <xf numFmtId="0" fontId="22" fillId="2" borderId="0" xfId="0" applyFont="1" applyFill="1" applyAlignment="1">
      <alignment horizontal="center" vertical="center" wrapText="1"/>
    </xf>
    <xf numFmtId="0" fontId="8" fillId="2" borderId="0" xfId="0" applyFont="1" applyFill="1" applyAlignment="1">
      <alignment horizontal="left" wrapText="1"/>
    </xf>
    <xf numFmtId="0" fontId="11" fillId="2" borderId="0" xfId="0" applyFont="1" applyFill="1" applyAlignment="1">
      <alignment horizontal="right"/>
    </xf>
    <xf numFmtId="0" fontId="8" fillId="2" borderId="0" xfId="0" applyFont="1" applyFill="1"/>
    <xf numFmtId="0" fontId="8" fillId="2" borderId="0" xfId="0" applyFont="1" applyFill="1" applyAlignment="1">
      <alignment horizontal="center" vertical="center"/>
    </xf>
    <xf numFmtId="165" fontId="23" fillId="2" borderId="0" xfId="5" applyFont="1" applyFill="1" applyBorder="1" applyAlignment="1">
      <alignment horizontal="left" vertical="center"/>
    </xf>
    <xf numFmtId="0" fontId="23" fillId="2" borderId="0" xfId="0" applyFont="1" applyFill="1" applyAlignment="1">
      <alignment horizontal="center" vertical="center"/>
    </xf>
    <xf numFmtId="0" fontId="23" fillId="2" borderId="0" xfId="0" applyFont="1" applyFill="1" applyAlignment="1">
      <alignment vertical="center" wrapText="1"/>
    </xf>
    <xf numFmtId="0" fontId="21" fillId="2" borderId="0" xfId="0" applyFont="1" applyFill="1" applyAlignment="1">
      <alignment horizontal="left" vertical="center"/>
    </xf>
    <xf numFmtId="0" fontId="24" fillId="2" borderId="0" xfId="0" applyFont="1" applyFill="1" applyAlignment="1">
      <alignment horizontal="center" vertical="center"/>
    </xf>
    <xf numFmtId="0" fontId="22" fillId="2" borderId="0" xfId="0" applyFont="1" applyFill="1" applyAlignment="1">
      <alignment vertical="center"/>
    </xf>
    <xf numFmtId="0" fontId="22" fillId="2" borderId="0" xfId="0" applyFont="1" applyFill="1" applyAlignment="1">
      <alignment horizontal="center" vertical="center"/>
    </xf>
    <xf numFmtId="0" fontId="22" fillId="2" borderId="0" xfId="0" applyFont="1" applyFill="1" applyAlignment="1">
      <alignment horizontal="left" vertical="center" wrapText="1"/>
    </xf>
    <xf numFmtId="2" fontId="22" fillId="2" borderId="0" xfId="0" applyNumberFormat="1" applyFont="1" applyFill="1" applyAlignment="1">
      <alignment vertical="center"/>
    </xf>
    <xf numFmtId="180" fontId="22" fillId="2" borderId="0" xfId="0" applyNumberFormat="1" applyFont="1" applyFill="1" applyAlignment="1">
      <alignment vertical="center"/>
    </xf>
    <xf numFmtId="169" fontId="22" fillId="2" borderId="0" xfId="0" applyNumberFormat="1" applyFont="1" applyFill="1" applyAlignment="1">
      <alignment vertical="center"/>
    </xf>
    <xf numFmtId="170" fontId="27" fillId="2" borderId="0" xfId="0" applyNumberFormat="1" applyFont="1" applyFill="1" applyAlignment="1">
      <alignment horizontal="left" vertical="center"/>
    </xf>
    <xf numFmtId="0" fontId="25" fillId="2" borderId="0" xfId="0" applyFont="1" applyFill="1" applyAlignment="1">
      <alignment horizontal="center" vertical="center"/>
    </xf>
    <xf numFmtId="0" fontId="27" fillId="2" borderId="0" xfId="0" applyFont="1" applyFill="1" applyAlignment="1">
      <alignment horizontal="left" vertical="center"/>
    </xf>
    <xf numFmtId="0" fontId="28" fillId="2" borderId="0" xfId="0" applyFont="1" applyFill="1" applyAlignment="1">
      <alignment vertical="center"/>
    </xf>
    <xf numFmtId="0" fontId="6" fillId="7" borderId="12" xfId="0" applyFont="1" applyFill="1" applyBorder="1" applyAlignment="1">
      <alignment horizontal="center" vertical="center"/>
    </xf>
    <xf numFmtId="0" fontId="6" fillId="7" borderId="13" xfId="0" applyFont="1" applyFill="1" applyBorder="1" applyAlignment="1">
      <alignment horizontal="center" vertical="center"/>
    </xf>
    <xf numFmtId="0" fontId="6" fillId="7" borderId="26" xfId="0" applyFont="1" applyFill="1" applyBorder="1" applyAlignment="1">
      <alignment horizontal="center" vertical="center"/>
    </xf>
    <xf numFmtId="0" fontId="10" fillId="5" borderId="4" xfId="0" applyFont="1" applyFill="1" applyBorder="1" applyAlignment="1">
      <alignment horizontal="center" vertical="center"/>
    </xf>
    <xf numFmtId="0" fontId="7" fillId="5" borderId="4" xfId="0" applyFont="1" applyFill="1" applyBorder="1" applyAlignment="1">
      <alignment horizontal="center" vertical="center"/>
    </xf>
    <xf numFmtId="0" fontId="11" fillId="2" borderId="1"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10" fillId="5" borderId="1"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0" fillId="5" borderId="4" xfId="0" applyFont="1" applyFill="1" applyBorder="1" applyAlignment="1">
      <alignment horizontal="center" vertical="center" wrapText="1"/>
    </xf>
    <xf numFmtId="0" fontId="7" fillId="0" borderId="0" xfId="0" applyFont="1" applyAlignment="1">
      <alignment horizontal="center" vertical="center"/>
    </xf>
    <xf numFmtId="0" fontId="7" fillId="5" borderId="22" xfId="0" applyFont="1" applyFill="1" applyBorder="1" applyAlignment="1">
      <alignment horizontal="center" vertical="center"/>
    </xf>
    <xf numFmtId="0" fontId="7" fillId="5" borderId="17" xfId="0" applyFont="1" applyFill="1" applyBorder="1" applyAlignment="1">
      <alignment horizontal="center" vertical="center"/>
    </xf>
    <xf numFmtId="0" fontId="7" fillId="5" borderId="24" xfId="0" applyFont="1" applyFill="1" applyBorder="1" applyAlignment="1">
      <alignment horizontal="center" vertical="center"/>
    </xf>
    <xf numFmtId="0" fontId="9" fillId="0" borderId="8" xfId="0" applyFont="1" applyBorder="1" applyAlignment="1">
      <alignment horizontal="left" vertical="center"/>
    </xf>
    <xf numFmtId="3" fontId="9" fillId="0" borderId="8" xfId="0" applyNumberFormat="1" applyFont="1" applyBorder="1" applyAlignment="1">
      <alignment horizontal="left" vertical="center"/>
    </xf>
    <xf numFmtId="0" fontId="4" fillId="0" borderId="4" xfId="0" applyFont="1" applyBorder="1" applyAlignment="1">
      <alignment horizontal="center"/>
    </xf>
    <xf numFmtId="0" fontId="6" fillId="7" borderId="4" xfId="0" applyFont="1" applyFill="1" applyBorder="1" applyAlignment="1">
      <alignment horizontal="center" vertical="center" wrapText="1"/>
    </xf>
    <xf numFmtId="0" fontId="7" fillId="5" borderId="9" xfId="0" applyFont="1" applyFill="1" applyBorder="1" applyAlignment="1">
      <alignment horizontal="center" vertical="center"/>
    </xf>
    <xf numFmtId="0" fontId="7" fillId="5" borderId="10" xfId="0" applyFont="1" applyFill="1" applyBorder="1" applyAlignment="1">
      <alignment horizontal="center" vertical="center"/>
    </xf>
    <xf numFmtId="0" fontId="7" fillId="5" borderId="11" xfId="0" applyFont="1" applyFill="1" applyBorder="1" applyAlignment="1">
      <alignment horizontal="center"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0" xfId="0" applyFont="1" applyBorder="1" applyAlignment="1">
      <alignment horizontal="center" vertical="center" wrapText="1"/>
    </xf>
    <xf numFmtId="0" fontId="19" fillId="7" borderId="1" xfId="0" applyFont="1" applyFill="1" applyBorder="1" applyAlignment="1">
      <alignment horizontal="center" vertical="center" wrapText="1"/>
    </xf>
    <xf numFmtId="0" fontId="19" fillId="7" borderId="2" xfId="0" applyFont="1" applyFill="1" applyBorder="1" applyAlignment="1">
      <alignment horizontal="center" vertical="center" wrapText="1"/>
    </xf>
    <xf numFmtId="0" fontId="19" fillId="7" borderId="3"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7" borderId="2" xfId="0" applyFont="1" applyFill="1" applyBorder="1" applyAlignment="1">
      <alignment horizontal="center" vertical="center" wrapText="1"/>
    </xf>
    <xf numFmtId="0" fontId="6" fillId="7" borderId="3" xfId="0" applyFont="1" applyFill="1" applyBorder="1" applyAlignment="1">
      <alignment horizontal="center" vertical="center" wrapText="1"/>
    </xf>
    <xf numFmtId="0" fontId="31" fillId="2" borderId="0" xfId="0" applyFont="1" applyFill="1" applyAlignment="1">
      <alignment horizontal="left"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5" xfId="0" applyFont="1" applyBorder="1" applyAlignment="1">
      <alignment horizontal="center" vertical="center" wrapText="1"/>
    </xf>
    <xf numFmtId="166" fontId="20" fillId="0" borderId="12" xfId="1" applyFont="1" applyBorder="1" applyAlignment="1">
      <alignment horizontal="center" vertical="center"/>
    </xf>
    <xf numFmtId="166" fontId="20" fillId="0" borderId="13" xfId="1" applyFont="1" applyBorder="1" applyAlignment="1">
      <alignment horizontal="center" vertical="center"/>
    </xf>
    <xf numFmtId="166" fontId="20" fillId="0" borderId="25" xfId="1" applyFont="1" applyBorder="1" applyAlignment="1">
      <alignment horizontal="center" vertical="center"/>
    </xf>
    <xf numFmtId="0" fontId="20" fillId="4" borderId="12" xfId="0" applyFont="1" applyFill="1" applyBorder="1" applyAlignment="1">
      <alignment horizontal="center" vertical="center"/>
    </xf>
    <xf numFmtId="0" fontId="20" fillId="4" borderId="13" xfId="0" applyFont="1" applyFill="1" applyBorder="1" applyAlignment="1">
      <alignment horizontal="center" vertical="center"/>
    </xf>
    <xf numFmtId="0" fontId="20" fillId="4" borderId="25" xfId="0" applyFont="1" applyFill="1" applyBorder="1" applyAlignment="1">
      <alignment horizontal="center" vertical="center"/>
    </xf>
    <xf numFmtId="166" fontId="20" fillId="4" borderId="12" xfId="1" applyFont="1" applyFill="1" applyBorder="1" applyAlignment="1">
      <alignment horizontal="center" vertical="center"/>
    </xf>
    <xf numFmtId="166" fontId="20" fillId="4" borderId="13" xfId="1" applyFont="1" applyFill="1" applyBorder="1" applyAlignment="1">
      <alignment horizontal="center" vertical="center"/>
    </xf>
    <xf numFmtId="166" fontId="20" fillId="4" borderId="25" xfId="1" applyFont="1" applyFill="1" applyBorder="1" applyAlignment="1">
      <alignment horizontal="center" vertical="center"/>
    </xf>
    <xf numFmtId="0" fontId="22" fillId="0" borderId="0" xfId="0" applyFont="1" applyAlignment="1">
      <alignment horizontal="center" vertical="center" wrapText="1"/>
    </xf>
    <xf numFmtId="0" fontId="22" fillId="2" borderId="0" xfId="0" applyFont="1" applyFill="1" applyAlignment="1">
      <alignment horizontal="center" vertical="center" wrapText="1"/>
    </xf>
    <xf numFmtId="0" fontId="17" fillId="8" borderId="4" xfId="19" applyFont="1" applyFill="1" applyBorder="1" applyAlignment="1">
      <alignment horizontal="center" vertical="center"/>
    </xf>
    <xf numFmtId="0" fontId="2" fillId="0" borderId="14" xfId="0" applyFont="1" applyBorder="1" applyAlignment="1">
      <alignment horizontal="center" vertical="center" wrapText="1"/>
    </xf>
  </cellXfs>
  <cellStyles count="22">
    <cellStyle name="Comma 2" xfId="16" xr:uid="{5C4182B6-9C58-9B4B-9F03-9FE7B7A56D07}"/>
    <cellStyle name="Currency" xfId="1" builtinId="4"/>
    <cellStyle name="Millares [0] 3 2" xfId="8" xr:uid="{34FBFCFC-A976-9747-8D4A-4FD5E208A102}"/>
    <cellStyle name="Millares 10" xfId="12" xr:uid="{6BCA2148-9212-1C4C-805C-C8E994B47BFB}"/>
    <cellStyle name="Millares 10 2" xfId="17" xr:uid="{2CBF641D-7A15-D24E-B8AD-0DA19FD7E5C1}"/>
    <cellStyle name="Millares 2" xfId="3" xr:uid="{7D628249-35A6-4A45-97CC-92C271CE1A62}"/>
    <cellStyle name="Moneda [0] 2" xfId="5" xr:uid="{0EB1FCB0-751B-1843-AF7C-5A4FD42BF4F5}"/>
    <cellStyle name="Moneda [0] 2 2" xfId="13" xr:uid="{3BC5DB2C-91DB-764E-801E-D4CAB7722F58}"/>
    <cellStyle name="Moneda 2" xfId="4" xr:uid="{1F9100EA-D34E-6B4C-8DD1-901991D6308A}"/>
    <cellStyle name="Moneda 4" xfId="21" xr:uid="{EEC3CBE7-4E8A-DB43-86A9-2DD818736E54}"/>
    <cellStyle name="Normal" xfId="0" builtinId="0"/>
    <cellStyle name="Normal 10 2" xfId="10" xr:uid="{A60570F7-2246-A845-AD69-CCD980EBD3AD}"/>
    <cellStyle name="Normal 10 2 2" xfId="15" xr:uid="{70ECEF00-20DA-A343-90D1-65B634B9BBC4}"/>
    <cellStyle name="Normal 2 2" xfId="6" xr:uid="{0EB6EBBD-5C0F-664E-9BC9-E17CFE0E9CAD}"/>
    <cellStyle name="Normal 2 2 2 2 2" xfId="7" xr:uid="{B661AD51-43F6-D54B-9A3D-77845F3EE2D9}"/>
    <cellStyle name="Normal 5" xfId="19" xr:uid="{92F5F9DF-6E46-C749-B969-908CE565190E}"/>
    <cellStyle name="Per cent" xfId="2" builtinId="5"/>
    <cellStyle name="Porcentaje 2 2" xfId="11" xr:uid="{C7C11186-785A-FE4C-81DB-AE57E6ABDF31}"/>
    <cellStyle name="Porcentaje 2 2 2" xfId="9" xr:uid="{BFC9AFF3-3E74-F84A-8C9F-FBD7FC1DAC9B}"/>
    <cellStyle name="Porcentaje 2 2 2 2" xfId="18" xr:uid="{05F65A2A-050C-1F47-B60E-2C9F9A99434A}"/>
    <cellStyle name="Porcentaje 4" xfId="20" xr:uid="{870BC133-4044-874D-8CC1-4437923D5F58}"/>
    <cellStyle name="Porcentual 9" xfId="14" xr:uid="{4BB005B3-9EA8-0B4B-8122-A094B2854E2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25</xdr:col>
      <xdr:colOff>452968</xdr:colOff>
      <xdr:row>0</xdr:row>
      <xdr:rowOff>90432</xdr:rowOff>
    </xdr:from>
    <xdr:ext cx="1106009" cy="1088287"/>
    <xdr:pic>
      <xdr:nvPicPr>
        <xdr:cNvPr id="3" name="Imagen 1">
          <a:extLst>
            <a:ext uri="{FF2B5EF4-FFF2-40B4-BE49-F238E27FC236}">
              <a16:creationId xmlns:a16="http://schemas.microsoft.com/office/drawing/2014/main" id="{8EA361F5-57A5-6041-A0EA-3C4BF45BEE7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263968" y="90432"/>
          <a:ext cx="1106009" cy="1088287"/>
        </a:xfrm>
        <a:prstGeom prst="rect">
          <a:avLst/>
        </a:prstGeom>
      </xdr:spPr>
    </xdr:pic>
    <xdr:clientData/>
  </xdr:oneCellAnchor>
  <xdr:oneCellAnchor>
    <xdr:from>
      <xdr:col>25</xdr:col>
      <xdr:colOff>452968</xdr:colOff>
      <xdr:row>0</xdr:row>
      <xdr:rowOff>90432</xdr:rowOff>
    </xdr:from>
    <xdr:ext cx="1106009" cy="1088287"/>
    <xdr:pic>
      <xdr:nvPicPr>
        <xdr:cNvPr id="4" name="Imagen 2">
          <a:extLst>
            <a:ext uri="{FF2B5EF4-FFF2-40B4-BE49-F238E27FC236}">
              <a16:creationId xmlns:a16="http://schemas.microsoft.com/office/drawing/2014/main" id="{30748369-D928-0A45-8599-84ECDBC67C0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263968" y="90432"/>
          <a:ext cx="1106009" cy="1088287"/>
        </a:xfrm>
        <a:prstGeom prst="rect">
          <a:avLst/>
        </a:prstGeom>
      </xdr:spPr>
    </xdr:pic>
    <xdr:clientData/>
  </xdr:oneCellAnchor>
  <xdr:oneCellAnchor>
    <xdr:from>
      <xdr:col>25</xdr:col>
      <xdr:colOff>579968</xdr:colOff>
      <xdr:row>0</xdr:row>
      <xdr:rowOff>115832</xdr:rowOff>
    </xdr:from>
    <xdr:ext cx="1106009" cy="1088287"/>
    <xdr:pic>
      <xdr:nvPicPr>
        <xdr:cNvPr id="5" name="Imagen 1">
          <a:extLst>
            <a:ext uri="{FF2B5EF4-FFF2-40B4-BE49-F238E27FC236}">
              <a16:creationId xmlns:a16="http://schemas.microsoft.com/office/drawing/2014/main" id="{DBC688BC-2494-C544-80D3-8BABC4DAF62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554768" y="115832"/>
          <a:ext cx="1106009" cy="1088287"/>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49</xdr:row>
      <xdr:rowOff>59507</xdr:rowOff>
    </xdr:from>
    <xdr:to>
      <xdr:col>7</xdr:col>
      <xdr:colOff>450297</xdr:colOff>
      <xdr:row>64</xdr:row>
      <xdr:rowOff>186317</xdr:rowOff>
    </xdr:to>
    <xdr:pic>
      <xdr:nvPicPr>
        <xdr:cNvPr id="2" name="Imagen 1">
          <a:extLst>
            <a:ext uri="{FF2B5EF4-FFF2-40B4-BE49-F238E27FC236}">
              <a16:creationId xmlns:a16="http://schemas.microsoft.com/office/drawing/2014/main" id="{75E7FF00-81B8-2C43-9D44-D34119616D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099107"/>
          <a:ext cx="11715197" cy="29843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BDFFB6-FC54-4D71-B182-A2AC1A88B585}">
  <sheetPr>
    <tabColor rgb="FFFF0000"/>
  </sheetPr>
  <dimension ref="A1:AA182"/>
  <sheetViews>
    <sheetView tabSelected="1" view="pageBreakPreview" topLeftCell="A7" zoomScale="43" zoomScaleNormal="87" workbookViewId="0">
      <selection activeCell="P15" sqref="P15"/>
    </sheetView>
  </sheetViews>
  <sheetFormatPr defaultColWidth="11.42578125" defaultRowHeight="15"/>
  <cols>
    <col min="1" max="1" width="1.28515625" customWidth="1"/>
    <col min="2" max="2" width="8.42578125" style="29" customWidth="1"/>
    <col min="3" max="3" width="29.42578125" style="56" customWidth="1"/>
    <col min="4" max="4" width="16.42578125" style="56" customWidth="1"/>
    <col min="5" max="8" width="8.28515625" style="56" customWidth="1"/>
    <col min="9" max="9" width="9.42578125" style="10" customWidth="1"/>
    <col min="10" max="10" width="16.42578125" style="57" customWidth="1"/>
    <col min="11" max="11" width="19.42578125" style="58" customWidth="1"/>
    <col min="12" max="12" width="20.28515625" style="11" customWidth="1"/>
    <col min="13" max="13" width="26.28515625" style="11" customWidth="1"/>
    <col min="14" max="14" width="8.85546875" style="10" customWidth="1"/>
    <col min="15" max="15" width="8.42578125" style="29" customWidth="1"/>
    <col min="16" max="16" width="37.7109375" style="56" customWidth="1"/>
    <col min="17" max="17" width="16.42578125" style="56" customWidth="1"/>
    <col min="18" max="21" width="8.28515625" style="56" customWidth="1"/>
    <col min="22" max="22" width="9.42578125" style="10" customWidth="1"/>
    <col min="23" max="23" width="16.42578125" style="57" customWidth="1"/>
    <col min="24" max="24" width="19.42578125" style="58" customWidth="1"/>
    <col min="25" max="25" width="20.28515625" style="11" customWidth="1"/>
    <col min="26" max="26" width="19.42578125" style="11" customWidth="1"/>
    <col min="27" max="27" width="9.42578125" style="10" customWidth="1"/>
  </cols>
  <sheetData>
    <row r="1" spans="2:27" ht="39.75" customHeight="1">
      <c r="B1" s="191" t="s">
        <v>0</v>
      </c>
      <c r="C1" s="192"/>
      <c r="D1" s="192"/>
      <c r="E1" s="192"/>
      <c r="F1" s="192"/>
      <c r="G1" s="192"/>
      <c r="H1" s="192"/>
      <c r="I1" s="192"/>
      <c r="J1" s="192"/>
      <c r="K1" s="192"/>
      <c r="L1" s="192"/>
      <c r="M1" s="192"/>
      <c r="N1" s="192"/>
      <c r="O1" s="192"/>
      <c r="P1" s="192"/>
      <c r="Q1" s="192"/>
      <c r="R1" s="192"/>
      <c r="S1" s="192"/>
      <c r="T1" s="192"/>
      <c r="U1" s="192"/>
      <c r="V1" s="192"/>
      <c r="W1" s="192"/>
      <c r="X1" s="192"/>
      <c r="Y1" s="193"/>
      <c r="Z1" s="186"/>
      <c r="AA1" s="186"/>
    </row>
    <row r="2" spans="2:27" ht="66.95" customHeight="1">
      <c r="B2" s="194" t="s">
        <v>1</v>
      </c>
      <c r="C2" s="195"/>
      <c r="D2" s="195"/>
      <c r="E2" s="195"/>
      <c r="F2" s="195"/>
      <c r="G2" s="195"/>
      <c r="H2" s="195"/>
      <c r="I2" s="195"/>
      <c r="J2" s="195"/>
      <c r="K2" s="195"/>
      <c r="L2" s="195"/>
      <c r="M2" s="195"/>
      <c r="N2" s="195"/>
      <c r="O2" s="195"/>
      <c r="P2" s="195"/>
      <c r="Q2" s="195"/>
      <c r="R2" s="195"/>
      <c r="S2" s="195"/>
      <c r="T2" s="195"/>
      <c r="U2" s="195"/>
      <c r="V2" s="195"/>
      <c r="W2" s="195"/>
      <c r="X2" s="195"/>
      <c r="Y2" s="196"/>
      <c r="Z2" s="186"/>
      <c r="AA2" s="186"/>
    </row>
    <row r="3" spans="2:27" ht="21.75" customHeight="1">
      <c r="B3" s="197"/>
      <c r="C3" s="198"/>
      <c r="D3" s="198"/>
      <c r="E3" s="198"/>
      <c r="F3" s="198"/>
      <c r="G3" s="198"/>
      <c r="H3" s="198"/>
      <c r="I3" s="198"/>
      <c r="J3" s="198"/>
      <c r="K3" s="198"/>
      <c r="L3" s="198"/>
      <c r="M3" s="198"/>
      <c r="N3" s="198"/>
      <c r="O3" s="198"/>
      <c r="P3" s="198"/>
      <c r="Q3" s="198"/>
      <c r="R3" s="198"/>
      <c r="S3" s="198"/>
      <c r="T3" s="198"/>
      <c r="U3" s="198"/>
      <c r="V3" s="198"/>
      <c r="W3" s="198"/>
      <c r="X3" s="198"/>
      <c r="Y3" s="199"/>
      <c r="Z3" s="187" t="s">
        <v>2</v>
      </c>
      <c r="AA3" s="187"/>
    </row>
    <row r="4" spans="2:27" ht="3.75" customHeight="1">
      <c r="B4" s="2"/>
      <c r="C4" s="3"/>
      <c r="D4" s="3"/>
      <c r="E4" s="3"/>
      <c r="F4" s="3"/>
      <c r="G4" s="3"/>
      <c r="H4" s="3"/>
      <c r="I4" s="2"/>
      <c r="J4" s="4"/>
      <c r="K4" s="5"/>
      <c r="L4" s="6"/>
      <c r="M4" s="7"/>
      <c r="N4" s="8"/>
      <c r="O4" s="124"/>
      <c r="P4" s="124"/>
      <c r="Q4" s="124"/>
      <c r="R4" s="124"/>
      <c r="S4" s="124"/>
      <c r="T4" s="124"/>
      <c r="U4" s="124"/>
      <c r="V4" s="124"/>
      <c r="W4" s="124"/>
      <c r="X4" s="124"/>
      <c r="Y4" s="125"/>
      <c r="Z4" s="9"/>
    </row>
    <row r="5" spans="2:27" ht="54" customHeight="1">
      <c r="B5" s="203" t="s">
        <v>3</v>
      </c>
      <c r="C5" s="204"/>
      <c r="D5" s="204"/>
      <c r="E5" s="204"/>
      <c r="F5" s="204"/>
      <c r="G5" s="204"/>
      <c r="H5" s="204"/>
      <c r="I5" s="204"/>
      <c r="J5" s="204"/>
      <c r="K5" s="204"/>
      <c r="L5" s="204"/>
      <c r="M5" s="204"/>
      <c r="N5" s="204"/>
      <c r="O5" s="204"/>
      <c r="P5" s="204"/>
      <c r="Q5" s="204"/>
      <c r="R5" s="204"/>
      <c r="S5" s="204"/>
      <c r="T5" s="204"/>
      <c r="U5" s="204"/>
      <c r="V5" s="204"/>
      <c r="W5" s="204"/>
      <c r="X5" s="204"/>
      <c r="Y5" s="204"/>
      <c r="Z5" s="205"/>
    </row>
    <row r="6" spans="2:27" ht="32.1" customHeight="1">
      <c r="B6" s="200" t="s">
        <v>4</v>
      </c>
      <c r="C6" s="201"/>
      <c r="D6" s="201"/>
      <c r="E6" s="201"/>
      <c r="F6" s="201"/>
      <c r="G6" s="201"/>
      <c r="H6" s="201"/>
      <c r="I6" s="201"/>
      <c r="J6" s="201"/>
      <c r="K6" s="201"/>
      <c r="L6" s="201"/>
      <c r="M6" s="201"/>
      <c r="N6" s="126"/>
      <c r="O6" s="200" t="s">
        <v>5</v>
      </c>
      <c r="P6" s="201"/>
      <c r="Q6" s="201"/>
      <c r="R6" s="201"/>
      <c r="S6" s="201"/>
      <c r="T6" s="201"/>
      <c r="U6" s="201"/>
      <c r="V6" s="201"/>
      <c r="W6" s="201"/>
      <c r="X6" s="201"/>
      <c r="Y6" s="201"/>
      <c r="Z6" s="202"/>
    </row>
    <row r="7" spans="2:27" ht="39.6" customHeight="1">
      <c r="B7" s="184" t="s">
        <v>6</v>
      </c>
      <c r="C7" s="184"/>
      <c r="D7" s="184"/>
      <c r="E7" s="184"/>
      <c r="F7" s="184"/>
      <c r="G7" s="184"/>
      <c r="H7" s="185" t="s">
        <v>7</v>
      </c>
      <c r="I7" s="184"/>
      <c r="J7" s="184"/>
      <c r="K7" s="184"/>
      <c r="L7" s="184"/>
      <c r="O7" s="184" t="s">
        <v>8</v>
      </c>
      <c r="P7" s="184"/>
      <c r="Q7" s="184"/>
      <c r="R7" s="184"/>
      <c r="S7" s="184"/>
      <c r="T7" s="184"/>
      <c r="U7" s="185" t="s">
        <v>7</v>
      </c>
      <c r="V7" s="184"/>
      <c r="W7" s="184"/>
      <c r="X7" s="184"/>
      <c r="Y7" s="184"/>
    </row>
    <row r="8" spans="2:27" ht="32.25" customHeight="1">
      <c r="B8" s="172" t="s">
        <v>9</v>
      </c>
      <c r="C8" s="176" t="s">
        <v>10</v>
      </c>
      <c r="D8" s="172"/>
      <c r="E8" s="177" t="s">
        <v>11</v>
      </c>
      <c r="F8" s="178"/>
      <c r="G8" s="179" t="s">
        <v>12</v>
      </c>
      <c r="H8" s="179"/>
      <c r="I8" s="171" t="s">
        <v>13</v>
      </c>
      <c r="J8" s="171" t="s">
        <v>14</v>
      </c>
      <c r="K8" s="171" t="s">
        <v>15</v>
      </c>
      <c r="L8" s="171" t="s">
        <v>16</v>
      </c>
      <c r="M8" s="171" t="s">
        <v>17</v>
      </c>
      <c r="O8" s="172" t="s">
        <v>9</v>
      </c>
      <c r="P8" s="176" t="s">
        <v>10</v>
      </c>
      <c r="Q8" s="172"/>
      <c r="R8" s="179" t="s">
        <v>11</v>
      </c>
      <c r="S8" s="179"/>
      <c r="T8" s="179" t="s">
        <v>12</v>
      </c>
      <c r="U8" s="179"/>
      <c r="V8" s="171" t="s">
        <v>13</v>
      </c>
      <c r="W8" s="171" t="s">
        <v>14</v>
      </c>
      <c r="X8" s="171" t="s">
        <v>15</v>
      </c>
      <c r="Y8" s="171" t="s">
        <v>16</v>
      </c>
      <c r="Z8" s="171" t="s">
        <v>17</v>
      </c>
    </row>
    <row r="9" spans="2:27" ht="21.75" customHeight="1">
      <c r="B9" s="172"/>
      <c r="C9" s="176"/>
      <c r="D9" s="172"/>
      <c r="E9" s="14" t="s">
        <v>18</v>
      </c>
      <c r="F9" s="14" t="s">
        <v>19</v>
      </c>
      <c r="G9" s="14" t="s">
        <v>20</v>
      </c>
      <c r="H9" s="14" t="s">
        <v>21</v>
      </c>
      <c r="I9" s="171"/>
      <c r="J9" s="171"/>
      <c r="K9" s="171"/>
      <c r="L9" s="171"/>
      <c r="M9" s="171"/>
      <c r="O9" s="172"/>
      <c r="P9" s="176"/>
      <c r="Q9" s="172"/>
      <c r="R9" s="14" t="s">
        <v>18</v>
      </c>
      <c r="S9" s="14" t="s">
        <v>19</v>
      </c>
      <c r="T9" s="14" t="s">
        <v>20</v>
      </c>
      <c r="U9" s="14" t="s">
        <v>21</v>
      </c>
      <c r="V9" s="171"/>
      <c r="W9" s="171"/>
      <c r="X9" s="171"/>
      <c r="Y9" s="171"/>
      <c r="Z9" s="171"/>
    </row>
    <row r="10" spans="2:27" ht="12.75" customHeight="1">
      <c r="B10" s="17"/>
      <c r="C10" s="18"/>
      <c r="D10" s="18"/>
      <c r="E10" s="18"/>
      <c r="F10" s="18"/>
      <c r="G10" s="18"/>
      <c r="H10" s="18"/>
      <c r="I10" s="17"/>
      <c r="J10" s="19"/>
      <c r="K10" s="20"/>
      <c r="L10" s="20"/>
      <c r="M10" s="20"/>
      <c r="O10" s="17"/>
      <c r="P10" s="18"/>
      <c r="Q10" s="18"/>
      <c r="R10" s="18"/>
      <c r="S10" s="18"/>
      <c r="T10" s="18"/>
      <c r="U10" s="18"/>
      <c r="V10" s="17"/>
      <c r="W10" s="19"/>
      <c r="X10" s="20"/>
      <c r="Y10" s="20"/>
      <c r="Z10" s="20"/>
    </row>
    <row r="11" spans="2:27" ht="39.6" customHeight="1">
      <c r="B11" s="12">
        <v>10</v>
      </c>
      <c r="C11" s="13" t="s">
        <v>22</v>
      </c>
      <c r="D11" s="12" t="s">
        <v>23</v>
      </c>
      <c r="E11" s="15"/>
      <c r="F11" s="15"/>
      <c r="G11" s="15"/>
      <c r="H11" s="15"/>
      <c r="I11" s="21" t="s">
        <v>24</v>
      </c>
      <c r="J11" s="21" t="s">
        <v>25</v>
      </c>
      <c r="K11" s="15" t="s">
        <v>26</v>
      </c>
      <c r="L11" s="15" t="s">
        <v>27</v>
      </c>
      <c r="M11" s="101">
        <f>SUM(L12:L18)</f>
        <v>0</v>
      </c>
      <c r="O11" s="12">
        <v>10</v>
      </c>
      <c r="P11" s="13" t="s">
        <v>22</v>
      </c>
      <c r="Q11" s="12" t="s">
        <v>23</v>
      </c>
      <c r="R11" s="15"/>
      <c r="S11" s="15"/>
      <c r="T11" s="15"/>
      <c r="U11" s="15"/>
      <c r="V11" s="21" t="s">
        <v>24</v>
      </c>
      <c r="W11" s="21" t="s">
        <v>25</v>
      </c>
      <c r="X11" s="15" t="s">
        <v>26</v>
      </c>
      <c r="Y11" s="15" t="s">
        <v>27</v>
      </c>
      <c r="Z11" s="107">
        <f>SUM(Y12:Y16)</f>
        <v>0</v>
      </c>
    </row>
    <row r="12" spans="2:27" ht="39.6" customHeight="1">
      <c r="B12" s="22" t="s">
        <v>28</v>
      </c>
      <c r="C12" s="27" t="s">
        <v>29</v>
      </c>
      <c r="D12" s="24" t="s">
        <v>30</v>
      </c>
      <c r="E12" s="25">
        <v>1</v>
      </c>
      <c r="F12" s="23"/>
      <c r="G12" s="22">
        <v>8</v>
      </c>
      <c r="H12" s="22">
        <v>3</v>
      </c>
      <c r="I12" s="22">
        <v>5</v>
      </c>
      <c r="J12" s="105">
        <v>0.15</v>
      </c>
      <c r="K12" s="104"/>
      <c r="L12" s="100">
        <f t="shared" ref="L12:L18" si="0">E12*(J12*I12)*K12</f>
        <v>0</v>
      </c>
      <c r="M12" s="26"/>
      <c r="O12" s="22" t="s">
        <v>28</v>
      </c>
      <c r="P12" s="23" t="s">
        <v>31</v>
      </c>
      <c r="Q12" s="24" t="s">
        <v>30</v>
      </c>
      <c r="R12" s="25">
        <v>1</v>
      </c>
      <c r="S12" s="23"/>
      <c r="T12" s="22">
        <v>8</v>
      </c>
      <c r="U12" s="22">
        <v>3</v>
      </c>
      <c r="V12" s="22">
        <v>7</v>
      </c>
      <c r="W12" s="110">
        <v>0.4</v>
      </c>
      <c r="X12" s="104"/>
      <c r="Y12" s="108">
        <f>R12*(W12*V12)*X12</f>
        <v>0</v>
      </c>
      <c r="Z12" s="26"/>
    </row>
    <row r="13" spans="2:27" ht="39.6" customHeight="1">
      <c r="B13" s="22" t="s">
        <v>32</v>
      </c>
      <c r="C13" s="27" t="s">
        <v>33</v>
      </c>
      <c r="D13" s="24" t="s">
        <v>34</v>
      </c>
      <c r="E13" s="25">
        <v>1</v>
      </c>
      <c r="F13" s="25"/>
      <c r="G13" s="22">
        <v>6</v>
      </c>
      <c r="H13" s="24">
        <v>2</v>
      </c>
      <c r="I13" s="22">
        <v>3</v>
      </c>
      <c r="J13" s="105">
        <v>0.2</v>
      </c>
      <c r="K13" s="104"/>
      <c r="L13" s="100">
        <f t="shared" si="0"/>
        <v>0</v>
      </c>
      <c r="M13" s="26"/>
      <c r="O13" s="22" t="s">
        <v>32</v>
      </c>
      <c r="P13" s="27" t="s">
        <v>35</v>
      </c>
      <c r="Q13" s="24" t="s">
        <v>30</v>
      </c>
      <c r="R13" s="25"/>
      <c r="S13" s="25">
        <v>1</v>
      </c>
      <c r="T13" s="22">
        <v>6</v>
      </c>
      <c r="U13" s="24">
        <v>2</v>
      </c>
      <c r="V13" s="22">
        <v>7</v>
      </c>
      <c r="W13" s="110">
        <v>1</v>
      </c>
      <c r="X13" s="104"/>
      <c r="Y13" s="108">
        <f>S13*(W13*V13)*X13</f>
        <v>0</v>
      </c>
      <c r="Z13" s="26"/>
    </row>
    <row r="14" spans="2:27" ht="39.6" customHeight="1">
      <c r="B14" s="22" t="s">
        <v>36</v>
      </c>
      <c r="C14" s="27" t="s">
        <v>37</v>
      </c>
      <c r="D14" s="24" t="s">
        <v>34</v>
      </c>
      <c r="E14" s="25">
        <v>1</v>
      </c>
      <c r="F14" s="25"/>
      <c r="G14" s="22">
        <v>6</v>
      </c>
      <c r="H14" s="24">
        <v>2</v>
      </c>
      <c r="I14" s="22">
        <v>2</v>
      </c>
      <c r="J14" s="105">
        <v>0.05</v>
      </c>
      <c r="K14" s="104"/>
      <c r="L14" s="100">
        <f t="shared" si="0"/>
        <v>0</v>
      </c>
      <c r="M14" s="26"/>
      <c r="O14" s="22" t="s">
        <v>38</v>
      </c>
      <c r="P14" s="28" t="s">
        <v>39</v>
      </c>
      <c r="Q14" s="24" t="s">
        <v>40</v>
      </c>
      <c r="R14" s="25">
        <v>1</v>
      </c>
      <c r="S14" s="27"/>
      <c r="T14" s="22">
        <v>4</v>
      </c>
      <c r="U14" s="24">
        <v>2</v>
      </c>
      <c r="V14" s="22">
        <v>1</v>
      </c>
      <c r="W14" s="110">
        <v>0.2</v>
      </c>
      <c r="X14" s="104"/>
      <c r="Y14" s="108">
        <f>R14*(W14*V14)*X14</f>
        <v>0</v>
      </c>
      <c r="Z14" s="26"/>
    </row>
    <row r="15" spans="2:27" ht="39.6" customHeight="1">
      <c r="B15" s="22" t="s">
        <v>38</v>
      </c>
      <c r="C15" s="28" t="s">
        <v>39</v>
      </c>
      <c r="D15" s="24" t="s">
        <v>40</v>
      </c>
      <c r="E15" s="25">
        <v>1</v>
      </c>
      <c r="F15" s="27"/>
      <c r="G15" s="22">
        <v>6</v>
      </c>
      <c r="H15" s="24">
        <v>2</v>
      </c>
      <c r="I15" s="22">
        <v>2</v>
      </c>
      <c r="J15" s="105">
        <v>0.05</v>
      </c>
      <c r="K15" s="104"/>
      <c r="L15" s="100">
        <f t="shared" si="0"/>
        <v>0</v>
      </c>
      <c r="M15" s="26"/>
      <c r="O15" s="22" t="s">
        <v>41</v>
      </c>
      <c r="P15" s="27" t="s">
        <v>42</v>
      </c>
      <c r="Q15" s="24" t="s">
        <v>43</v>
      </c>
      <c r="R15" s="25">
        <v>1</v>
      </c>
      <c r="S15" s="27"/>
      <c r="T15" s="22">
        <v>4</v>
      </c>
      <c r="U15" s="24">
        <v>2</v>
      </c>
      <c r="V15" s="22">
        <v>4</v>
      </c>
      <c r="W15" s="110">
        <v>0.1</v>
      </c>
      <c r="X15" s="104"/>
      <c r="Y15" s="108">
        <f>R15*(W15*V15)*X15</f>
        <v>0</v>
      </c>
      <c r="Z15" s="26"/>
    </row>
    <row r="16" spans="2:27" ht="39.6" customHeight="1">
      <c r="B16" s="22" t="s">
        <v>41</v>
      </c>
      <c r="C16" s="28" t="s">
        <v>44</v>
      </c>
      <c r="D16" s="24" t="s">
        <v>45</v>
      </c>
      <c r="E16" s="25">
        <v>1</v>
      </c>
      <c r="F16" s="27"/>
      <c r="G16" s="22">
        <v>6</v>
      </c>
      <c r="H16" s="24">
        <v>2</v>
      </c>
      <c r="I16" s="22">
        <v>2</v>
      </c>
      <c r="J16" s="105">
        <v>0.05</v>
      </c>
      <c r="K16" s="104"/>
      <c r="L16" s="100">
        <f t="shared" si="0"/>
        <v>0</v>
      </c>
      <c r="M16" s="26"/>
      <c r="O16" s="22" t="s">
        <v>46</v>
      </c>
      <c r="P16" s="27" t="s">
        <v>47</v>
      </c>
      <c r="Q16" s="24" t="s">
        <v>48</v>
      </c>
      <c r="R16" s="25">
        <v>1</v>
      </c>
      <c r="S16" s="27"/>
      <c r="T16" s="22">
        <v>4</v>
      </c>
      <c r="U16" s="24">
        <v>2</v>
      </c>
      <c r="V16" s="22">
        <v>5</v>
      </c>
      <c r="W16" s="110">
        <v>0.25</v>
      </c>
      <c r="X16" s="104"/>
      <c r="Y16" s="108">
        <f>R16*(W16*V16)*X16</f>
        <v>0</v>
      </c>
      <c r="Z16" s="26"/>
    </row>
    <row r="17" spans="1:27" ht="39.6" customHeight="1">
      <c r="B17" s="22" t="s">
        <v>46</v>
      </c>
      <c r="C17" s="27" t="s">
        <v>42</v>
      </c>
      <c r="D17" s="24" t="s">
        <v>43</v>
      </c>
      <c r="E17" s="25">
        <v>1</v>
      </c>
      <c r="F17" s="27"/>
      <c r="G17" s="22">
        <v>6</v>
      </c>
      <c r="H17" s="24">
        <v>2</v>
      </c>
      <c r="I17" s="22">
        <v>3</v>
      </c>
      <c r="J17" s="105">
        <v>0.05</v>
      </c>
      <c r="K17" s="104"/>
      <c r="L17" s="100">
        <f t="shared" si="0"/>
        <v>0</v>
      </c>
      <c r="M17" s="26"/>
      <c r="P17" s="30"/>
      <c r="Q17" s="31"/>
      <c r="R17" s="19"/>
      <c r="S17" s="30"/>
      <c r="T17" s="29"/>
      <c r="U17" s="31"/>
      <c r="V17" s="29"/>
      <c r="W17" s="29"/>
      <c r="X17" s="32"/>
      <c r="Y17" s="33"/>
      <c r="Z17" s="26"/>
    </row>
    <row r="18" spans="1:27" ht="39.6" customHeight="1">
      <c r="B18" s="22" t="s">
        <v>49</v>
      </c>
      <c r="C18" s="27" t="s">
        <v>47</v>
      </c>
      <c r="D18" s="24" t="s">
        <v>48</v>
      </c>
      <c r="E18" s="25">
        <v>1</v>
      </c>
      <c r="F18" s="27"/>
      <c r="G18" s="22">
        <v>6</v>
      </c>
      <c r="H18" s="24">
        <v>2</v>
      </c>
      <c r="I18" s="22">
        <v>3</v>
      </c>
      <c r="J18" s="105">
        <v>0.05</v>
      </c>
      <c r="K18" s="104"/>
      <c r="L18" s="100">
        <f t="shared" si="0"/>
        <v>0</v>
      </c>
      <c r="M18" s="26"/>
      <c r="O18" s="12">
        <v>30</v>
      </c>
      <c r="P18" s="12" t="s">
        <v>50</v>
      </c>
      <c r="Q18" s="12" t="s">
        <v>23</v>
      </c>
      <c r="R18" s="15"/>
      <c r="S18" s="15"/>
      <c r="T18" s="15"/>
      <c r="U18" s="15"/>
      <c r="V18" s="21" t="s">
        <v>24</v>
      </c>
      <c r="W18" s="21" t="s">
        <v>25</v>
      </c>
      <c r="X18" s="15" t="s">
        <v>26</v>
      </c>
      <c r="Y18" s="15" t="s">
        <v>27</v>
      </c>
      <c r="Z18" s="107">
        <f>SUM(Y19:Y27)</f>
        <v>0</v>
      </c>
    </row>
    <row r="19" spans="1:27" ht="44.1" customHeight="1">
      <c r="C19" s="30"/>
      <c r="D19" s="31"/>
      <c r="E19" s="19"/>
      <c r="F19" s="30"/>
      <c r="G19" s="29"/>
      <c r="H19" s="31"/>
      <c r="I19" s="29"/>
      <c r="J19" s="29"/>
      <c r="K19" s="32"/>
      <c r="L19" s="33"/>
      <c r="M19" s="26"/>
      <c r="O19" s="22" t="s">
        <v>51</v>
      </c>
      <c r="P19" s="27" t="s">
        <v>52</v>
      </c>
      <c r="Q19" s="24" t="s">
        <v>53</v>
      </c>
      <c r="R19" s="25">
        <v>1</v>
      </c>
      <c r="S19" s="27"/>
      <c r="T19" s="22">
        <v>4</v>
      </c>
      <c r="U19" s="24">
        <v>2</v>
      </c>
      <c r="V19" s="22">
        <v>3</v>
      </c>
      <c r="W19" s="110">
        <v>0.2</v>
      </c>
      <c r="X19" s="104"/>
      <c r="Y19" s="108">
        <f>R19*W19*X19*V19</f>
        <v>0</v>
      </c>
      <c r="Z19" s="26"/>
    </row>
    <row r="20" spans="1:27" ht="39.6" customHeight="1">
      <c r="B20" s="12">
        <v>20</v>
      </c>
      <c r="C20" s="12" t="s">
        <v>50</v>
      </c>
      <c r="D20" s="12" t="s">
        <v>23</v>
      </c>
      <c r="E20" s="15"/>
      <c r="F20" s="15"/>
      <c r="G20" s="15"/>
      <c r="H20" s="15"/>
      <c r="I20" s="21" t="s">
        <v>24</v>
      </c>
      <c r="J20" s="21" t="s">
        <v>25</v>
      </c>
      <c r="K20" s="15" t="s">
        <v>26</v>
      </c>
      <c r="L20" s="15" t="s">
        <v>27</v>
      </c>
      <c r="M20" s="101">
        <f>SUM(L21:L30)</f>
        <v>0</v>
      </c>
      <c r="O20" s="22" t="s">
        <v>54</v>
      </c>
      <c r="P20" s="27" t="s">
        <v>55</v>
      </c>
      <c r="Q20" s="24" t="s">
        <v>53</v>
      </c>
      <c r="R20" s="25">
        <v>1</v>
      </c>
      <c r="S20" s="27"/>
      <c r="T20" s="22">
        <v>4</v>
      </c>
      <c r="U20" s="24">
        <v>2</v>
      </c>
      <c r="V20" s="22">
        <v>3</v>
      </c>
      <c r="W20" s="110">
        <v>0.2</v>
      </c>
      <c r="X20" s="104"/>
      <c r="Y20" s="108">
        <f>R20*W20*X20*V20</f>
        <v>0</v>
      </c>
      <c r="Z20" s="26"/>
    </row>
    <row r="21" spans="1:27" ht="39.6" customHeight="1">
      <c r="B21" s="22" t="s">
        <v>56</v>
      </c>
      <c r="C21" s="27" t="s">
        <v>52</v>
      </c>
      <c r="D21" s="24" t="s">
        <v>53</v>
      </c>
      <c r="E21" s="25">
        <v>1</v>
      </c>
      <c r="F21" s="27"/>
      <c r="G21" s="22">
        <v>6</v>
      </c>
      <c r="H21" s="24">
        <v>2</v>
      </c>
      <c r="I21" s="22">
        <v>3</v>
      </c>
      <c r="J21" s="105">
        <v>0.05</v>
      </c>
      <c r="K21" s="104"/>
      <c r="L21" s="100">
        <f>E21*J21*K21*I21</f>
        <v>0</v>
      </c>
      <c r="M21" s="26"/>
      <c r="O21" s="22" t="s">
        <v>57</v>
      </c>
      <c r="P21" s="27" t="s">
        <v>58</v>
      </c>
      <c r="Q21" s="24" t="s">
        <v>59</v>
      </c>
      <c r="R21" s="25">
        <v>1</v>
      </c>
      <c r="S21" s="27"/>
      <c r="T21" s="22">
        <v>4</v>
      </c>
      <c r="U21" s="24">
        <v>2</v>
      </c>
      <c r="V21" s="22">
        <v>7</v>
      </c>
      <c r="W21" s="110">
        <v>0.5</v>
      </c>
      <c r="X21" s="104"/>
      <c r="Y21" s="108">
        <f>R21*W21*X21*V21</f>
        <v>0</v>
      </c>
      <c r="Z21" s="26"/>
    </row>
    <row r="22" spans="1:27" ht="39.6" customHeight="1">
      <c r="B22" s="22" t="s">
        <v>60</v>
      </c>
      <c r="C22" s="27" t="s">
        <v>55</v>
      </c>
      <c r="D22" s="24" t="s">
        <v>53</v>
      </c>
      <c r="E22" s="25">
        <v>1</v>
      </c>
      <c r="F22" s="27"/>
      <c r="G22" s="22">
        <v>6</v>
      </c>
      <c r="H22" s="24">
        <v>2</v>
      </c>
      <c r="I22" s="22">
        <v>3</v>
      </c>
      <c r="J22" s="105">
        <v>0.05</v>
      </c>
      <c r="K22" s="104"/>
      <c r="L22" s="100">
        <f>E22*J22*K22*I22</f>
        <v>0</v>
      </c>
      <c r="M22" s="26"/>
      <c r="O22" s="22" t="s">
        <v>61</v>
      </c>
      <c r="P22" s="27" t="s">
        <v>62</v>
      </c>
      <c r="Q22" s="24" t="s">
        <v>63</v>
      </c>
      <c r="R22" s="25">
        <v>1</v>
      </c>
      <c r="S22" s="27"/>
      <c r="T22" s="22">
        <v>2</v>
      </c>
      <c r="U22" s="35">
        <v>1</v>
      </c>
      <c r="V22" s="22">
        <v>7</v>
      </c>
      <c r="W22" s="110">
        <v>0.3</v>
      </c>
      <c r="X22" s="104"/>
      <c r="Y22" s="108">
        <f>R22*W22*X22*V22</f>
        <v>0</v>
      </c>
      <c r="Z22" s="26"/>
    </row>
    <row r="23" spans="1:27" ht="39" customHeight="1">
      <c r="B23" s="22" t="s">
        <v>64</v>
      </c>
      <c r="C23" s="27" t="s">
        <v>58</v>
      </c>
      <c r="D23" s="24" t="s">
        <v>59</v>
      </c>
      <c r="E23" s="25">
        <v>1</v>
      </c>
      <c r="F23" s="27"/>
      <c r="G23" s="22">
        <v>6</v>
      </c>
      <c r="H23" s="24">
        <v>2</v>
      </c>
      <c r="I23" s="22">
        <v>5</v>
      </c>
      <c r="J23" s="105">
        <v>0.05</v>
      </c>
      <c r="K23" s="104"/>
      <c r="L23" s="100">
        <f>E23*J23*K23*I23</f>
        <v>0</v>
      </c>
      <c r="M23" s="26"/>
      <c r="O23" s="22" t="s">
        <v>65</v>
      </c>
      <c r="P23" s="27" t="s">
        <v>66</v>
      </c>
      <c r="Q23" s="24" t="s">
        <v>67</v>
      </c>
      <c r="R23" s="25"/>
      <c r="S23" s="25">
        <v>1</v>
      </c>
      <c r="T23" s="22">
        <v>4</v>
      </c>
      <c r="U23" s="24">
        <v>2</v>
      </c>
      <c r="V23" s="22">
        <v>2</v>
      </c>
      <c r="W23" s="110">
        <v>0.1</v>
      </c>
      <c r="X23" s="104"/>
      <c r="Y23" s="108">
        <f>W23*X23*V23*S23</f>
        <v>0</v>
      </c>
      <c r="Z23" s="26"/>
    </row>
    <row r="24" spans="1:27" s="1" customFormat="1" ht="39.6" customHeight="1">
      <c r="A24"/>
      <c r="B24" s="22" t="s">
        <v>68</v>
      </c>
      <c r="C24" s="27" t="s">
        <v>66</v>
      </c>
      <c r="D24" s="24" t="s">
        <v>67</v>
      </c>
      <c r="E24" s="25"/>
      <c r="F24" s="25">
        <v>1</v>
      </c>
      <c r="G24" s="22">
        <v>4</v>
      </c>
      <c r="H24" s="24">
        <v>2</v>
      </c>
      <c r="I24" s="22">
        <v>3</v>
      </c>
      <c r="J24" s="105">
        <v>0.05</v>
      </c>
      <c r="K24" s="104"/>
      <c r="L24" s="100">
        <f t="shared" ref="L24:L30" si="1">J24*K24*I24*F24</f>
        <v>0</v>
      </c>
      <c r="M24" s="26"/>
      <c r="N24" s="10"/>
      <c r="O24" s="22" t="s">
        <v>69</v>
      </c>
      <c r="P24" s="27" t="s">
        <v>70</v>
      </c>
      <c r="Q24" s="24" t="s">
        <v>71</v>
      </c>
      <c r="R24" s="25"/>
      <c r="S24" s="25">
        <v>1</v>
      </c>
      <c r="T24" s="22">
        <v>2</v>
      </c>
      <c r="U24" s="35">
        <v>1</v>
      </c>
      <c r="V24" s="22">
        <v>1</v>
      </c>
      <c r="W24" s="110">
        <v>0.1</v>
      </c>
      <c r="X24" s="104"/>
      <c r="Y24" s="108">
        <f>W24*X24*V24*S24</f>
        <v>0</v>
      </c>
      <c r="Z24" s="26"/>
      <c r="AA24" s="10"/>
    </row>
    <row r="25" spans="1:27" s="1" customFormat="1" ht="39.6" customHeight="1">
      <c r="A25"/>
      <c r="B25" s="22" t="s">
        <v>72</v>
      </c>
      <c r="C25" s="27" t="s">
        <v>73</v>
      </c>
      <c r="D25" s="24" t="s">
        <v>74</v>
      </c>
      <c r="E25" s="25"/>
      <c r="F25" s="25">
        <v>1</v>
      </c>
      <c r="G25" s="22">
        <v>4</v>
      </c>
      <c r="H25" s="24">
        <v>2</v>
      </c>
      <c r="I25" s="22">
        <v>3</v>
      </c>
      <c r="J25" s="105">
        <v>0.05</v>
      </c>
      <c r="K25" s="104"/>
      <c r="L25" s="100">
        <f t="shared" si="1"/>
        <v>0</v>
      </c>
      <c r="M25" s="26"/>
      <c r="N25" s="10"/>
      <c r="O25" s="22" t="s">
        <v>75</v>
      </c>
      <c r="P25" s="34" t="s">
        <v>76</v>
      </c>
      <c r="Q25" s="35" t="s">
        <v>77</v>
      </c>
      <c r="R25" s="25"/>
      <c r="S25" s="36">
        <v>1</v>
      </c>
      <c r="T25" s="22">
        <v>2</v>
      </c>
      <c r="U25" s="35">
        <v>1</v>
      </c>
      <c r="V25" s="37">
        <v>3</v>
      </c>
      <c r="W25" s="110">
        <v>0.3</v>
      </c>
      <c r="X25" s="104"/>
      <c r="Y25" s="108">
        <f>W25*X25*V25*S25</f>
        <v>0</v>
      </c>
      <c r="Z25" s="26"/>
      <c r="AA25" s="10"/>
    </row>
    <row r="26" spans="1:27" s="1" customFormat="1" ht="39.6" customHeight="1">
      <c r="A26"/>
      <c r="B26" s="22" t="s">
        <v>78</v>
      </c>
      <c r="C26" s="27" t="s">
        <v>79</v>
      </c>
      <c r="D26" s="24" t="s">
        <v>80</v>
      </c>
      <c r="E26" s="25"/>
      <c r="F26" s="25">
        <v>1</v>
      </c>
      <c r="G26" s="22">
        <v>4</v>
      </c>
      <c r="H26" s="24">
        <v>2</v>
      </c>
      <c r="I26" s="22">
        <v>3</v>
      </c>
      <c r="J26" s="105">
        <v>0.05</v>
      </c>
      <c r="K26" s="104"/>
      <c r="L26" s="100">
        <f t="shared" si="1"/>
        <v>0</v>
      </c>
      <c r="M26" s="26"/>
      <c r="N26" s="10"/>
      <c r="O26" s="22" t="s">
        <v>81</v>
      </c>
      <c r="P26" s="38" t="s">
        <v>82</v>
      </c>
      <c r="Q26" s="24" t="s">
        <v>83</v>
      </c>
      <c r="R26" s="25"/>
      <c r="S26" s="25">
        <v>1</v>
      </c>
      <c r="T26" s="22">
        <v>2</v>
      </c>
      <c r="U26" s="35">
        <v>1</v>
      </c>
      <c r="V26" s="37">
        <v>7</v>
      </c>
      <c r="W26" s="110">
        <v>1</v>
      </c>
      <c r="X26" s="104"/>
      <c r="Y26" s="108">
        <f>W26*X26*V26*S26</f>
        <v>0</v>
      </c>
      <c r="Z26" s="26"/>
      <c r="AA26" s="10"/>
    </row>
    <row r="27" spans="1:27" s="1" customFormat="1" ht="39.6" customHeight="1">
      <c r="A27"/>
      <c r="B27" s="22" t="s">
        <v>84</v>
      </c>
      <c r="C27" s="27" t="s">
        <v>70</v>
      </c>
      <c r="D27" s="24" t="s">
        <v>71</v>
      </c>
      <c r="E27" s="25"/>
      <c r="F27" s="25">
        <v>1</v>
      </c>
      <c r="G27" s="22">
        <v>4</v>
      </c>
      <c r="H27" s="24">
        <v>2</v>
      </c>
      <c r="I27" s="22">
        <v>2</v>
      </c>
      <c r="J27" s="105">
        <v>0.05</v>
      </c>
      <c r="K27" s="104"/>
      <c r="L27" s="100">
        <f t="shared" si="1"/>
        <v>0</v>
      </c>
      <c r="M27" s="26"/>
      <c r="N27" s="10"/>
      <c r="O27" s="22" t="s">
        <v>85</v>
      </c>
      <c r="P27" s="38" t="s">
        <v>86</v>
      </c>
      <c r="Q27" s="24" t="s">
        <v>87</v>
      </c>
      <c r="R27" s="25"/>
      <c r="S27" s="25">
        <v>1</v>
      </c>
      <c r="T27" s="22">
        <v>2</v>
      </c>
      <c r="U27" s="35">
        <v>1</v>
      </c>
      <c r="V27" s="37">
        <v>7</v>
      </c>
      <c r="W27" s="110">
        <v>0.5</v>
      </c>
      <c r="X27" s="104"/>
      <c r="Y27" s="108">
        <f>W27*X27*V27*S27</f>
        <v>0</v>
      </c>
      <c r="Z27" s="26"/>
      <c r="AA27" s="10"/>
    </row>
    <row r="28" spans="1:27" s="1" customFormat="1" ht="52.5" customHeight="1">
      <c r="A28"/>
      <c r="B28" s="22" t="s">
        <v>88</v>
      </c>
      <c r="C28" s="34" t="s">
        <v>76</v>
      </c>
      <c r="D28" s="35" t="s">
        <v>77</v>
      </c>
      <c r="E28" s="25"/>
      <c r="F28" s="36">
        <v>1</v>
      </c>
      <c r="G28" s="22">
        <v>4</v>
      </c>
      <c r="H28" s="24">
        <v>2</v>
      </c>
      <c r="I28" s="37">
        <v>5</v>
      </c>
      <c r="J28" s="106">
        <v>0.1</v>
      </c>
      <c r="K28" s="104"/>
      <c r="L28" s="100">
        <f t="shared" si="1"/>
        <v>0</v>
      </c>
      <c r="M28" s="26"/>
      <c r="N28" s="10"/>
      <c r="O28" s="19"/>
      <c r="P28" s="20"/>
      <c r="Q28" s="20"/>
      <c r="R28" s="20"/>
      <c r="S28" s="20"/>
      <c r="T28" s="20"/>
      <c r="U28" s="20"/>
      <c r="V28" s="20"/>
      <c r="W28" s="19"/>
      <c r="X28" s="20"/>
      <c r="Y28" s="20"/>
      <c r="Z28" s="20"/>
      <c r="AA28" s="10"/>
    </row>
    <row r="29" spans="1:27" s="1" customFormat="1" ht="55.5" customHeight="1">
      <c r="A29"/>
      <c r="B29" s="22" t="s">
        <v>89</v>
      </c>
      <c r="C29" s="38" t="s">
        <v>82</v>
      </c>
      <c r="D29" s="24" t="s">
        <v>83</v>
      </c>
      <c r="E29" s="25"/>
      <c r="F29" s="25">
        <v>1</v>
      </c>
      <c r="G29" s="22">
        <v>2</v>
      </c>
      <c r="H29" s="24">
        <v>1</v>
      </c>
      <c r="I29" s="37">
        <v>5</v>
      </c>
      <c r="J29" s="105">
        <v>0.1</v>
      </c>
      <c r="K29" s="104"/>
      <c r="L29" s="100">
        <f t="shared" si="1"/>
        <v>0</v>
      </c>
      <c r="M29" s="26"/>
      <c r="N29" s="10"/>
      <c r="O29" s="12">
        <v>40</v>
      </c>
      <c r="P29" s="13" t="s">
        <v>90</v>
      </c>
      <c r="Q29" s="12" t="s">
        <v>23</v>
      </c>
      <c r="R29" s="15"/>
      <c r="S29" s="15"/>
      <c r="T29" s="15"/>
      <c r="U29" s="15"/>
      <c r="V29" s="21" t="s">
        <v>24</v>
      </c>
      <c r="W29" s="21" t="s">
        <v>25</v>
      </c>
      <c r="X29" s="15" t="s">
        <v>26</v>
      </c>
      <c r="Y29" s="15" t="s">
        <v>27</v>
      </c>
      <c r="Z29" s="107">
        <f>SUM(Y30:Y30)</f>
        <v>0</v>
      </c>
      <c r="AA29" s="10"/>
    </row>
    <row r="30" spans="1:27" s="1" customFormat="1" ht="55.5" customHeight="1">
      <c r="A30"/>
      <c r="B30" s="22" t="s">
        <v>91</v>
      </c>
      <c r="C30" s="38" t="s">
        <v>86</v>
      </c>
      <c r="D30" s="24" t="s">
        <v>87</v>
      </c>
      <c r="E30" s="25"/>
      <c r="F30" s="25">
        <v>1</v>
      </c>
      <c r="G30" s="22">
        <v>2</v>
      </c>
      <c r="H30" s="24">
        <v>1</v>
      </c>
      <c r="I30" s="37">
        <v>5</v>
      </c>
      <c r="J30" s="106">
        <v>0.1</v>
      </c>
      <c r="K30" s="104"/>
      <c r="L30" s="100">
        <f t="shared" si="1"/>
        <v>0</v>
      </c>
      <c r="M30" s="26"/>
      <c r="N30" s="10"/>
      <c r="O30" s="22" t="s">
        <v>92</v>
      </c>
      <c r="P30" s="27" t="s">
        <v>93</v>
      </c>
      <c r="Q30" s="22" t="s">
        <v>94</v>
      </c>
      <c r="R30" s="25">
        <v>1</v>
      </c>
      <c r="S30" s="27"/>
      <c r="T30" s="22">
        <v>6</v>
      </c>
      <c r="U30" s="24">
        <v>2</v>
      </c>
      <c r="V30" s="22">
        <v>2</v>
      </c>
      <c r="W30" s="110">
        <v>0.05</v>
      </c>
      <c r="X30" s="104"/>
      <c r="Y30" s="108">
        <f>R30*(W30*V30)*X30</f>
        <v>0</v>
      </c>
      <c r="Z30" s="26"/>
      <c r="AA30" s="10"/>
    </row>
    <row r="31" spans="1:27" s="1" customFormat="1" ht="14.25" customHeight="1">
      <c r="A31"/>
      <c r="B31" s="19"/>
      <c r="C31" s="20"/>
      <c r="D31" s="20"/>
      <c r="E31" s="20"/>
      <c r="F31" s="20"/>
      <c r="G31" s="20"/>
      <c r="H31" s="20"/>
      <c r="I31" s="20"/>
      <c r="J31" s="19"/>
      <c r="K31" s="20"/>
      <c r="L31" s="20"/>
      <c r="M31" s="20"/>
      <c r="N31" s="10"/>
      <c r="O31" s="19"/>
      <c r="P31" s="20"/>
      <c r="Q31" s="20"/>
      <c r="R31" s="20"/>
      <c r="S31" s="20"/>
      <c r="T31" s="20"/>
      <c r="U31" s="20"/>
      <c r="V31" s="20"/>
      <c r="W31" s="19"/>
      <c r="X31" s="20"/>
      <c r="Y31" s="20"/>
      <c r="Z31" s="20"/>
      <c r="AA31" s="10"/>
    </row>
    <row r="32" spans="1:27" s="1" customFormat="1" ht="45">
      <c r="A32"/>
      <c r="B32" s="12">
        <v>30</v>
      </c>
      <c r="C32" s="13" t="s">
        <v>95</v>
      </c>
      <c r="D32" s="12" t="s">
        <v>23</v>
      </c>
      <c r="E32" s="15"/>
      <c r="F32" s="15"/>
      <c r="G32" s="15"/>
      <c r="H32" s="15"/>
      <c r="I32" s="21" t="s">
        <v>24</v>
      </c>
      <c r="J32" s="21" t="s">
        <v>25</v>
      </c>
      <c r="K32" s="15" t="s">
        <v>26</v>
      </c>
      <c r="L32" s="15" t="s">
        <v>27</v>
      </c>
      <c r="M32" s="101">
        <f>SUM(L33:L34)</f>
        <v>0</v>
      </c>
      <c r="N32" s="10"/>
      <c r="O32" s="12">
        <v>50</v>
      </c>
      <c r="P32" s="12" t="s">
        <v>96</v>
      </c>
      <c r="Q32" s="12" t="s">
        <v>97</v>
      </c>
      <c r="R32" s="15"/>
      <c r="S32" s="15"/>
      <c r="T32" s="15"/>
      <c r="U32" s="15"/>
      <c r="V32" s="21" t="s">
        <v>24</v>
      </c>
      <c r="W32" s="21" t="s">
        <v>25</v>
      </c>
      <c r="X32" s="15" t="s">
        <v>26</v>
      </c>
      <c r="Y32" s="15" t="s">
        <v>27</v>
      </c>
      <c r="Z32" s="107">
        <f>SUM(Y33:Y36)</f>
        <v>0</v>
      </c>
      <c r="AA32" s="10"/>
    </row>
    <row r="33" spans="1:27" s="1" customFormat="1" ht="39.6" customHeight="1">
      <c r="A33"/>
      <c r="B33" s="22" t="s">
        <v>51</v>
      </c>
      <c r="C33" s="27" t="s">
        <v>98</v>
      </c>
      <c r="D33" s="24" t="s">
        <v>34</v>
      </c>
      <c r="E33" s="25">
        <v>1</v>
      </c>
      <c r="F33" s="25"/>
      <c r="G33" s="22">
        <v>6</v>
      </c>
      <c r="H33" s="24">
        <v>2</v>
      </c>
      <c r="I33" s="22">
        <v>3</v>
      </c>
      <c r="J33" s="105">
        <v>0.05</v>
      </c>
      <c r="K33" s="104"/>
      <c r="L33" s="100">
        <f>E33*(J33*I33)*K33</f>
        <v>0</v>
      </c>
      <c r="M33" s="26"/>
      <c r="N33" s="10"/>
      <c r="O33" s="22" t="s">
        <v>99</v>
      </c>
      <c r="P33" s="42" t="s">
        <v>100</v>
      </c>
      <c r="Q33" s="39" t="s">
        <v>101</v>
      </c>
      <c r="R33" s="42"/>
      <c r="S33" s="40">
        <v>1</v>
      </c>
      <c r="T33" s="24">
        <v>2</v>
      </c>
      <c r="U33" s="41">
        <v>0</v>
      </c>
      <c r="V33" s="41">
        <v>7</v>
      </c>
      <c r="W33" s="110">
        <v>0.3</v>
      </c>
      <c r="X33" s="104"/>
      <c r="Y33" s="108">
        <f>S33*W33*X33*V33</f>
        <v>0</v>
      </c>
      <c r="Z33" s="20"/>
      <c r="AA33" s="10"/>
    </row>
    <row r="34" spans="1:27" s="1" customFormat="1" ht="35.25" customHeight="1">
      <c r="A34"/>
      <c r="B34" s="22" t="s">
        <v>54</v>
      </c>
      <c r="C34" s="27" t="s">
        <v>93</v>
      </c>
      <c r="D34" s="22" t="s">
        <v>94</v>
      </c>
      <c r="E34" s="25">
        <v>1</v>
      </c>
      <c r="F34" s="27"/>
      <c r="G34" s="22">
        <v>6</v>
      </c>
      <c r="H34" s="24">
        <v>2</v>
      </c>
      <c r="I34" s="22">
        <v>3</v>
      </c>
      <c r="J34" s="105">
        <v>0.05</v>
      </c>
      <c r="K34" s="104"/>
      <c r="L34" s="100">
        <f>E34*(J34*I34)*K34</f>
        <v>0</v>
      </c>
      <c r="M34" s="26"/>
      <c r="N34" s="10"/>
      <c r="O34" s="22" t="s">
        <v>102</v>
      </c>
      <c r="P34" s="42" t="s">
        <v>103</v>
      </c>
      <c r="Q34" s="39" t="s">
        <v>104</v>
      </c>
      <c r="R34" s="42"/>
      <c r="S34" s="40">
        <v>1</v>
      </c>
      <c r="T34" s="24">
        <v>2</v>
      </c>
      <c r="U34" s="41">
        <v>0</v>
      </c>
      <c r="V34" s="41">
        <v>7</v>
      </c>
      <c r="W34" s="110">
        <v>0.4</v>
      </c>
      <c r="X34" s="104"/>
      <c r="Y34" s="108">
        <f>S34*W34*X34*V34</f>
        <v>0</v>
      </c>
      <c r="Z34" s="20"/>
      <c r="AA34" s="10"/>
    </row>
    <row r="35" spans="1:27" ht="30" customHeight="1">
      <c r="B35" s="19"/>
      <c r="C35" s="20"/>
      <c r="D35" s="20"/>
      <c r="E35" s="20"/>
      <c r="F35" s="20"/>
      <c r="G35" s="20"/>
      <c r="H35" s="20"/>
      <c r="I35" s="20"/>
      <c r="J35" s="19"/>
      <c r="K35" s="20"/>
      <c r="L35" s="20"/>
      <c r="M35" s="20"/>
      <c r="O35" s="22">
        <v>50.03</v>
      </c>
      <c r="P35" s="42" t="s">
        <v>105</v>
      </c>
      <c r="Q35" s="39" t="s">
        <v>106</v>
      </c>
      <c r="R35" s="42"/>
      <c r="S35" s="40">
        <v>1</v>
      </c>
      <c r="T35" s="41">
        <v>0</v>
      </c>
      <c r="U35" s="41">
        <v>0</v>
      </c>
      <c r="V35" s="41">
        <v>7</v>
      </c>
      <c r="W35" s="110">
        <v>0.4</v>
      </c>
      <c r="X35" s="104"/>
      <c r="Y35" s="108">
        <f>S35*W35*X35*V35</f>
        <v>0</v>
      </c>
      <c r="Z35" s="20"/>
    </row>
    <row r="36" spans="1:27" ht="30" customHeight="1">
      <c r="B36" s="12">
        <v>40</v>
      </c>
      <c r="C36" s="12" t="s">
        <v>96</v>
      </c>
      <c r="D36" s="12" t="s">
        <v>97</v>
      </c>
      <c r="E36" s="15"/>
      <c r="F36" s="15"/>
      <c r="G36" s="15"/>
      <c r="H36" s="15"/>
      <c r="I36" s="21" t="s">
        <v>24</v>
      </c>
      <c r="J36" s="21" t="s">
        <v>25</v>
      </c>
      <c r="K36" s="15" t="s">
        <v>26</v>
      </c>
      <c r="L36" s="15" t="s">
        <v>27</v>
      </c>
      <c r="M36" s="101">
        <f>SUM(L37:L43)</f>
        <v>0</v>
      </c>
      <c r="O36" s="22">
        <v>50.24</v>
      </c>
      <c r="P36" s="42" t="s">
        <v>107</v>
      </c>
      <c r="Q36" s="39" t="s">
        <v>108</v>
      </c>
      <c r="R36" s="42"/>
      <c r="S36" s="40">
        <v>1</v>
      </c>
      <c r="T36" s="41">
        <v>0</v>
      </c>
      <c r="U36" s="41">
        <v>0</v>
      </c>
      <c r="V36" s="41">
        <v>8</v>
      </c>
      <c r="W36" s="105">
        <v>0.1</v>
      </c>
      <c r="X36" s="104"/>
      <c r="Y36" s="108">
        <f t="shared" ref="Y36" si="2">S36*W36*X36*V36</f>
        <v>0</v>
      </c>
      <c r="Z36" s="20"/>
    </row>
    <row r="37" spans="1:27" ht="39.6" customHeight="1">
      <c r="B37" s="22" t="s">
        <v>109</v>
      </c>
      <c r="C37" s="27" t="s">
        <v>110</v>
      </c>
      <c r="D37" s="39" t="s">
        <v>111</v>
      </c>
      <c r="E37" s="27"/>
      <c r="F37" s="40">
        <v>1</v>
      </c>
      <c r="G37" s="24">
        <v>2</v>
      </c>
      <c r="H37" s="24">
        <v>0</v>
      </c>
      <c r="I37" s="41">
        <v>3</v>
      </c>
      <c r="J37" s="105">
        <v>0.05</v>
      </c>
      <c r="K37" s="104"/>
      <c r="L37" s="100">
        <f t="shared" ref="L37:L43" si="3">F37*J37*K37*I37</f>
        <v>0</v>
      </c>
      <c r="M37" s="20"/>
      <c r="O37" s="17"/>
      <c r="P37" s="45"/>
      <c r="Q37" s="45"/>
      <c r="R37" s="45"/>
      <c r="S37" s="45"/>
      <c r="T37" s="45"/>
      <c r="U37" s="45"/>
      <c r="W37" s="29"/>
      <c r="X37" s="33"/>
      <c r="Y37" s="33"/>
    </row>
    <row r="38" spans="1:27" ht="39.6" customHeight="1">
      <c r="B38" s="22" t="s">
        <v>92</v>
      </c>
      <c r="C38" s="27" t="s">
        <v>112</v>
      </c>
      <c r="D38" s="39" t="s">
        <v>34</v>
      </c>
      <c r="E38" s="27"/>
      <c r="F38" s="40">
        <v>1</v>
      </c>
      <c r="G38" s="24">
        <v>2</v>
      </c>
      <c r="H38" s="24">
        <v>0</v>
      </c>
      <c r="I38" s="41">
        <v>4</v>
      </c>
      <c r="J38" s="105">
        <v>0.05</v>
      </c>
      <c r="K38" s="104"/>
      <c r="L38" s="100">
        <f t="shared" si="3"/>
        <v>0</v>
      </c>
      <c r="M38" s="20"/>
      <c r="O38" s="12">
        <v>60</v>
      </c>
      <c r="P38" s="172" t="s">
        <v>113</v>
      </c>
      <c r="Q38" s="172"/>
      <c r="R38" s="172"/>
      <c r="S38" s="172"/>
      <c r="T38" s="172"/>
      <c r="U38" s="172"/>
      <c r="V38" s="172"/>
      <c r="W38" s="172"/>
      <c r="X38" s="172"/>
      <c r="Y38" s="172"/>
      <c r="Z38" s="107">
        <f>+Y39</f>
        <v>0</v>
      </c>
    </row>
    <row r="39" spans="1:27" ht="39" customHeight="1">
      <c r="B39" s="22" t="s">
        <v>114</v>
      </c>
      <c r="C39" s="27" t="s">
        <v>115</v>
      </c>
      <c r="D39" s="39" t="s">
        <v>34</v>
      </c>
      <c r="E39" s="27"/>
      <c r="F39" s="40">
        <v>1</v>
      </c>
      <c r="G39" s="24">
        <v>2</v>
      </c>
      <c r="H39" s="24">
        <v>0</v>
      </c>
      <c r="I39" s="41">
        <v>4</v>
      </c>
      <c r="J39" s="105">
        <v>0.05</v>
      </c>
      <c r="K39" s="104"/>
      <c r="L39" s="100">
        <f t="shared" si="3"/>
        <v>0</v>
      </c>
      <c r="M39" s="20"/>
      <c r="O39" s="46" t="s">
        <v>116</v>
      </c>
      <c r="P39" s="28" t="s">
        <v>117</v>
      </c>
      <c r="Q39" s="28"/>
      <c r="R39" s="173"/>
      <c r="S39" s="174"/>
      <c r="T39" s="174"/>
      <c r="U39" s="175"/>
      <c r="V39" s="46" t="s">
        <v>14</v>
      </c>
      <c r="W39" s="103">
        <f>FM!C46</f>
        <v>2.0024600000000001</v>
      </c>
      <c r="X39" s="108">
        <f>+Z11+Z18+Z29+Z32</f>
        <v>0</v>
      </c>
      <c r="Y39" s="108">
        <f>(X39*W39)</f>
        <v>0</v>
      </c>
      <c r="Z39" s="20"/>
    </row>
    <row r="40" spans="1:27" ht="39" customHeight="1" thickBot="1">
      <c r="B40" s="22" t="s">
        <v>118</v>
      </c>
      <c r="C40" s="27" t="s">
        <v>119</v>
      </c>
      <c r="D40" s="39" t="s">
        <v>34</v>
      </c>
      <c r="E40" s="27"/>
      <c r="F40" s="40">
        <v>1</v>
      </c>
      <c r="G40" s="24">
        <v>2</v>
      </c>
      <c r="H40" s="24">
        <v>0</v>
      </c>
      <c r="I40" s="41">
        <v>4</v>
      </c>
      <c r="J40" s="105">
        <v>0.05</v>
      </c>
      <c r="K40" s="104"/>
      <c r="L40" s="100">
        <f t="shared" si="3"/>
        <v>0</v>
      </c>
      <c r="M40" s="20"/>
      <c r="O40" s="17"/>
      <c r="P40" s="49"/>
      <c r="Q40" s="16"/>
      <c r="R40" s="50"/>
      <c r="S40" s="51"/>
      <c r="T40" s="50"/>
      <c r="U40" s="50"/>
      <c r="W40" s="29"/>
      <c r="X40" s="33"/>
      <c r="Y40" s="33"/>
      <c r="Z40" s="20"/>
    </row>
    <row r="41" spans="1:27" ht="39.6" customHeight="1">
      <c r="B41" s="22" t="s">
        <v>120</v>
      </c>
      <c r="C41" s="42" t="s">
        <v>103</v>
      </c>
      <c r="D41" s="39" t="s">
        <v>104</v>
      </c>
      <c r="E41" s="42"/>
      <c r="F41" s="40">
        <v>1</v>
      </c>
      <c r="G41" s="24">
        <v>2</v>
      </c>
      <c r="H41" s="24">
        <v>0</v>
      </c>
      <c r="I41" s="41">
        <v>3</v>
      </c>
      <c r="J41" s="105">
        <v>0.15</v>
      </c>
      <c r="K41" s="104"/>
      <c r="L41" s="100">
        <f t="shared" si="3"/>
        <v>0</v>
      </c>
      <c r="M41" s="20"/>
      <c r="O41" s="180"/>
      <c r="P41" s="180"/>
      <c r="Q41" s="19"/>
      <c r="R41" s="19"/>
      <c r="S41" s="19"/>
      <c r="T41" s="188" t="s">
        <v>121</v>
      </c>
      <c r="U41" s="189"/>
      <c r="V41" s="189"/>
      <c r="W41" s="189"/>
      <c r="X41" s="189"/>
      <c r="Y41" s="190"/>
      <c r="Z41" s="109">
        <f>+Z38</f>
        <v>0</v>
      </c>
      <c r="AA41" s="52"/>
    </row>
    <row r="42" spans="1:27" ht="39" customHeight="1" thickBot="1">
      <c r="A42" s="43"/>
      <c r="B42" s="22" t="s">
        <v>122</v>
      </c>
      <c r="C42" s="42" t="s">
        <v>105</v>
      </c>
      <c r="D42" s="39" t="s">
        <v>101</v>
      </c>
      <c r="E42" s="42"/>
      <c r="F42" s="40">
        <v>1</v>
      </c>
      <c r="G42" s="24">
        <v>0</v>
      </c>
      <c r="H42" s="41">
        <v>0</v>
      </c>
      <c r="I42" s="41">
        <v>3</v>
      </c>
      <c r="J42" s="105">
        <v>0.15</v>
      </c>
      <c r="K42" s="104"/>
      <c r="L42" s="100">
        <f t="shared" si="3"/>
        <v>0</v>
      </c>
      <c r="M42" s="20"/>
      <c r="O42" s="180"/>
      <c r="P42" s="180"/>
      <c r="Q42" s="19"/>
      <c r="R42" s="19"/>
      <c r="S42" s="19"/>
      <c r="T42" s="181" t="s">
        <v>123</v>
      </c>
      <c r="U42" s="182"/>
      <c r="V42" s="182"/>
      <c r="W42" s="182"/>
      <c r="X42" s="182"/>
      <c r="Y42" s="183"/>
      <c r="Z42" s="129">
        <f>+Z41*AA42</f>
        <v>0</v>
      </c>
      <c r="AA42" s="130">
        <v>0.19</v>
      </c>
    </row>
    <row r="43" spans="1:27" ht="39.6" customHeight="1" thickBot="1">
      <c r="B43" s="22" t="s">
        <v>124</v>
      </c>
      <c r="C43" s="42" t="s">
        <v>107</v>
      </c>
      <c r="D43" s="39" t="s">
        <v>101</v>
      </c>
      <c r="E43" s="42"/>
      <c r="F43" s="40">
        <v>1</v>
      </c>
      <c r="G43" s="24">
        <v>0</v>
      </c>
      <c r="H43" s="41">
        <v>0</v>
      </c>
      <c r="I43" s="41">
        <v>5</v>
      </c>
      <c r="J43" s="105">
        <v>0.1</v>
      </c>
      <c r="K43" s="104"/>
      <c r="L43" s="100">
        <f t="shared" si="3"/>
        <v>0</v>
      </c>
      <c r="M43" s="20"/>
      <c r="P43" s="53"/>
      <c r="Q43" s="53"/>
      <c r="R43" s="53"/>
      <c r="S43" s="53"/>
      <c r="T43" s="168" t="s">
        <v>125</v>
      </c>
      <c r="U43" s="169"/>
      <c r="V43" s="169"/>
      <c r="W43" s="169"/>
      <c r="X43" s="169"/>
      <c r="Y43" s="170"/>
      <c r="Z43" s="131">
        <f>SUM(Z41:Z42)</f>
        <v>0</v>
      </c>
      <c r="AA43" s="128"/>
    </row>
    <row r="44" spans="1:27" ht="41.1" customHeight="1">
      <c r="B44" s="17"/>
      <c r="C44" s="45"/>
      <c r="D44" s="45"/>
      <c r="E44" s="45"/>
      <c r="F44" s="45"/>
      <c r="G44" s="45"/>
      <c r="H44" s="45"/>
      <c r="J44" s="29"/>
      <c r="K44" s="33"/>
      <c r="L44" s="33"/>
    </row>
    <row r="45" spans="1:27" ht="39.75" customHeight="1">
      <c r="B45" s="12">
        <v>50</v>
      </c>
      <c r="C45" s="172" t="s">
        <v>113</v>
      </c>
      <c r="D45" s="172"/>
      <c r="E45" s="172"/>
      <c r="F45" s="172"/>
      <c r="G45" s="172"/>
      <c r="H45" s="172"/>
      <c r="I45" s="172"/>
      <c r="J45" s="172"/>
      <c r="K45" s="172"/>
      <c r="L45" s="172"/>
      <c r="M45" s="101">
        <f>+L46</f>
        <v>0</v>
      </c>
    </row>
    <row r="46" spans="1:27" ht="39.6" customHeight="1">
      <c r="B46" s="46" t="s">
        <v>99</v>
      </c>
      <c r="C46" s="28" t="s">
        <v>117</v>
      </c>
      <c r="D46" s="28"/>
      <c r="E46" s="173"/>
      <c r="F46" s="174"/>
      <c r="G46" s="174"/>
      <c r="H46" s="175"/>
      <c r="I46" s="46" t="s">
        <v>14</v>
      </c>
      <c r="J46" s="103">
        <f>FM!C46</f>
        <v>2.0024600000000001</v>
      </c>
      <c r="K46" s="100">
        <f>+M11+M20+M36+M32</f>
        <v>0</v>
      </c>
      <c r="L46" s="100">
        <f>ROUND(K46*J46,0)</f>
        <v>0</v>
      </c>
      <c r="M46" s="20"/>
    </row>
    <row r="47" spans="1:27" ht="48" customHeight="1">
      <c r="B47" s="17"/>
      <c r="C47" s="47"/>
      <c r="D47" s="47"/>
      <c r="E47" s="47"/>
      <c r="F47" s="47"/>
      <c r="G47" s="47"/>
      <c r="H47" s="47"/>
      <c r="I47" s="17"/>
      <c r="J47" s="48"/>
      <c r="K47" s="33"/>
      <c r="L47" s="33"/>
      <c r="M47" s="20"/>
    </row>
    <row r="48" spans="1:27" ht="39" customHeight="1" thickBot="1">
      <c r="B48" s="17"/>
      <c r="C48" s="49"/>
      <c r="D48" s="16"/>
      <c r="E48" s="50"/>
      <c r="F48" s="51"/>
      <c r="G48" s="50"/>
      <c r="H48" s="50"/>
      <c r="J48" s="29"/>
      <c r="K48" s="33"/>
      <c r="L48" s="33"/>
      <c r="M48" s="20"/>
    </row>
    <row r="49" spans="1:27" ht="39" customHeight="1">
      <c r="B49" s="180"/>
      <c r="C49" s="180"/>
      <c r="D49" s="19"/>
      <c r="E49" s="19"/>
      <c r="F49" s="19"/>
      <c r="G49" s="188" t="s">
        <v>126</v>
      </c>
      <c r="H49" s="189"/>
      <c r="I49" s="189"/>
      <c r="J49" s="189"/>
      <c r="K49" s="189"/>
      <c r="L49" s="190"/>
      <c r="M49" s="102">
        <f>+M45</f>
        <v>0</v>
      </c>
      <c r="N49" s="52"/>
    </row>
    <row r="50" spans="1:27" ht="39.6" customHeight="1" thickBot="1">
      <c r="B50" s="180"/>
      <c r="C50" s="180"/>
      <c r="D50" s="19"/>
      <c r="E50" s="19"/>
      <c r="F50" s="19"/>
      <c r="G50" s="181" t="s">
        <v>127</v>
      </c>
      <c r="H50" s="182"/>
      <c r="I50" s="182"/>
      <c r="J50" s="182"/>
      <c r="K50" s="182"/>
      <c r="L50" s="183"/>
      <c r="M50" s="122">
        <f>ROUND(+M49*N50,0)</f>
        <v>0</v>
      </c>
      <c r="N50" s="123">
        <v>0.19</v>
      </c>
    </row>
    <row r="51" spans="1:27" ht="45.95" customHeight="1" thickBot="1">
      <c r="B51" s="17"/>
      <c r="C51" s="18"/>
      <c r="D51" s="53"/>
      <c r="E51" s="53"/>
      <c r="F51" s="53"/>
      <c r="G51" s="168" t="s">
        <v>128</v>
      </c>
      <c r="H51" s="169"/>
      <c r="I51" s="169"/>
      <c r="J51" s="169"/>
      <c r="K51" s="169"/>
      <c r="L51" s="170"/>
      <c r="M51" s="127">
        <f>SUM(M49:M50)</f>
        <v>0</v>
      </c>
      <c r="N51" s="128"/>
    </row>
    <row r="52" spans="1:27" ht="14.25" customHeight="1" thickBot="1">
      <c r="B52" s="17"/>
      <c r="C52" s="18"/>
      <c r="D52" s="53"/>
      <c r="E52" s="53"/>
      <c r="F52" s="53"/>
      <c r="G52" s="53"/>
      <c r="H52" s="53"/>
      <c r="I52" s="29"/>
      <c r="J52" s="29"/>
      <c r="K52" s="33"/>
      <c r="L52" s="33"/>
      <c r="M52" s="54"/>
    </row>
    <row r="53" spans="1:27" ht="39" customHeight="1" thickBot="1">
      <c r="B53" s="138"/>
      <c r="C53" s="138"/>
      <c r="D53" s="207" t="s">
        <v>129</v>
      </c>
      <c r="E53" s="208"/>
      <c r="F53" s="208"/>
      <c r="G53" s="208"/>
      <c r="H53" s="208"/>
      <c r="I53" s="208"/>
      <c r="J53" s="208"/>
      <c r="K53" s="208"/>
      <c r="L53" s="208"/>
      <c r="M53" s="208"/>
      <c r="N53" s="208"/>
      <c r="O53" s="208"/>
      <c r="P53" s="208"/>
      <c r="Q53" s="208"/>
      <c r="R53" s="208"/>
      <c r="S53" s="209"/>
      <c r="T53" s="210">
        <f>M51</f>
        <v>0</v>
      </c>
      <c r="U53" s="211"/>
      <c r="V53" s="211"/>
      <c r="W53" s="212"/>
    </row>
    <row r="54" spans="1:27" ht="39" customHeight="1" thickBot="1">
      <c r="B54" s="138"/>
      <c r="C54" s="138"/>
      <c r="D54" s="112"/>
      <c r="E54" s="112"/>
      <c r="F54" s="112"/>
      <c r="G54" s="112"/>
      <c r="H54" s="112"/>
      <c r="I54" s="112"/>
      <c r="J54" s="112"/>
      <c r="K54" s="112"/>
      <c r="L54" s="112"/>
      <c r="M54" s="112"/>
      <c r="N54" s="112"/>
      <c r="O54" s="113"/>
      <c r="P54" s="114"/>
      <c r="Q54" s="115"/>
      <c r="R54" s="116"/>
      <c r="S54" s="117"/>
      <c r="T54" s="116"/>
      <c r="U54" s="118"/>
      <c r="V54" s="119"/>
      <c r="W54" s="120"/>
    </row>
    <row r="55" spans="1:27" ht="39" customHeight="1" thickBot="1">
      <c r="B55" s="138"/>
      <c r="C55" s="138"/>
      <c r="D55" s="207" t="s">
        <v>130</v>
      </c>
      <c r="E55" s="208"/>
      <c r="F55" s="208"/>
      <c r="G55" s="208"/>
      <c r="H55" s="208"/>
      <c r="I55" s="208"/>
      <c r="J55" s="208"/>
      <c r="K55" s="208"/>
      <c r="L55" s="208"/>
      <c r="M55" s="208"/>
      <c r="N55" s="208"/>
      <c r="O55" s="208"/>
      <c r="P55" s="208"/>
      <c r="Q55" s="208"/>
      <c r="R55" s="208"/>
      <c r="S55" s="209"/>
      <c r="T55" s="210">
        <f>Z43</f>
        <v>0</v>
      </c>
      <c r="U55" s="211"/>
      <c r="V55" s="211"/>
      <c r="W55" s="212"/>
    </row>
    <row r="56" spans="1:27" ht="24" customHeight="1" thickBot="1">
      <c r="B56" s="138"/>
      <c r="C56" s="138"/>
      <c r="D56" s="114"/>
      <c r="E56" s="112"/>
      <c r="F56" s="112"/>
      <c r="G56" s="112"/>
      <c r="H56" s="112"/>
      <c r="I56" s="112"/>
      <c r="J56" s="112"/>
      <c r="K56" s="112"/>
      <c r="L56" s="112"/>
      <c r="M56" s="112"/>
      <c r="N56" s="112"/>
      <c r="O56" s="121"/>
      <c r="P56" s="114"/>
      <c r="Q56" s="115"/>
      <c r="R56" s="116"/>
      <c r="S56" s="117"/>
      <c r="T56" s="116"/>
      <c r="U56" s="118"/>
      <c r="V56" s="119"/>
      <c r="W56" s="120"/>
    </row>
    <row r="57" spans="1:27" s="1" customFormat="1" ht="39.950000000000003" customHeight="1" thickBot="1">
      <c r="B57" s="138"/>
      <c r="C57" s="138"/>
      <c r="D57" s="213" t="s">
        <v>131</v>
      </c>
      <c r="E57" s="214"/>
      <c r="F57" s="214"/>
      <c r="G57" s="214"/>
      <c r="H57" s="214"/>
      <c r="I57" s="214"/>
      <c r="J57" s="214"/>
      <c r="K57" s="214"/>
      <c r="L57" s="214"/>
      <c r="M57" s="214"/>
      <c r="N57" s="214"/>
      <c r="O57" s="214"/>
      <c r="P57" s="214"/>
      <c r="Q57" s="214"/>
      <c r="R57" s="214"/>
      <c r="S57" s="215"/>
      <c r="T57" s="216">
        <f>T53+T55</f>
        <v>0</v>
      </c>
      <c r="U57" s="217"/>
      <c r="V57" s="217"/>
      <c r="W57" s="218"/>
      <c r="X57" s="58"/>
      <c r="Y57" s="11"/>
      <c r="Z57" s="11"/>
      <c r="AA57" s="10"/>
    </row>
    <row r="58" spans="1:27" s="1" customFormat="1" ht="24" customHeight="1">
      <c r="B58" s="138"/>
      <c r="C58" s="138"/>
      <c r="D58" s="154"/>
      <c r="E58" s="155"/>
      <c r="F58" s="155"/>
      <c r="G58" s="155"/>
      <c r="H58" s="155"/>
      <c r="I58" s="155"/>
      <c r="J58" s="155"/>
      <c r="K58" s="154"/>
      <c r="L58" s="154"/>
      <c r="M58" s="153"/>
      <c r="N58" s="153"/>
      <c r="O58" s="156"/>
      <c r="P58" s="157"/>
      <c r="Q58" s="158"/>
      <c r="R58" s="159"/>
      <c r="S58" s="160"/>
      <c r="T58" s="159"/>
      <c r="U58" s="161"/>
      <c r="V58" s="162"/>
      <c r="W58" s="163"/>
      <c r="X58" s="150"/>
      <c r="Y58" s="151"/>
      <c r="Z58" s="151"/>
      <c r="AA58" s="152"/>
    </row>
    <row r="59" spans="1:27" s="1" customFormat="1" ht="14.1" customHeight="1">
      <c r="A59" s="138"/>
      <c r="B59" s="17"/>
      <c r="C59" s="149"/>
      <c r="D59" s="148" t="s">
        <v>132</v>
      </c>
      <c r="E59" s="148"/>
      <c r="F59" s="148"/>
      <c r="G59" s="148"/>
      <c r="H59" s="148"/>
      <c r="I59" s="148"/>
      <c r="J59" s="148"/>
      <c r="K59" s="148"/>
      <c r="L59" s="148"/>
      <c r="M59" s="148"/>
      <c r="N59" s="148"/>
      <c r="O59" s="148"/>
      <c r="P59" s="148"/>
      <c r="Q59" s="148"/>
      <c r="R59" s="148"/>
      <c r="S59" s="148"/>
      <c r="T59" s="148"/>
      <c r="U59" s="148"/>
      <c r="V59" s="148"/>
      <c r="W59" s="148"/>
      <c r="X59" s="150"/>
      <c r="Y59" s="151"/>
      <c r="Z59" s="151"/>
      <c r="AA59" s="152"/>
    </row>
    <row r="60" spans="1:27" s="1" customFormat="1" ht="14.1" customHeight="1">
      <c r="A60" s="139"/>
      <c r="B60" s="140"/>
      <c r="C60" s="141"/>
      <c r="D60" s="141"/>
      <c r="E60" s="141"/>
      <c r="F60" s="141"/>
      <c r="G60" s="141"/>
      <c r="H60" s="141"/>
      <c r="I60" s="140"/>
      <c r="J60" s="140"/>
      <c r="K60" s="142"/>
      <c r="L60" s="142"/>
      <c r="M60" s="164"/>
      <c r="N60" s="165"/>
      <c r="O60" s="166"/>
      <c r="P60" s="139"/>
      <c r="Q60" s="139"/>
      <c r="R60" s="139"/>
      <c r="S60" s="139"/>
      <c r="T60" s="139"/>
      <c r="U60" s="139"/>
      <c r="V60" s="139"/>
      <c r="W60" s="139"/>
      <c r="X60" s="139"/>
      <c r="Y60" s="139"/>
      <c r="Z60" s="139"/>
      <c r="AA60" s="139"/>
    </row>
    <row r="61" spans="1:27" s="1" customFormat="1" ht="41.1" customHeight="1">
      <c r="A61" s="139"/>
      <c r="B61" s="140"/>
      <c r="C61" s="141"/>
      <c r="D61" s="167" t="s">
        <v>133</v>
      </c>
      <c r="E61" s="141"/>
      <c r="F61" s="141"/>
      <c r="G61" s="141"/>
      <c r="H61" s="141"/>
      <c r="I61" s="140"/>
      <c r="J61" s="140"/>
      <c r="K61" s="142"/>
      <c r="L61" s="142"/>
      <c r="M61" s="164"/>
      <c r="N61" s="165"/>
      <c r="O61" s="139"/>
      <c r="P61" s="139"/>
      <c r="Q61" s="139"/>
      <c r="R61" s="139"/>
      <c r="S61" s="139"/>
      <c r="T61" s="139"/>
      <c r="U61" s="139"/>
      <c r="V61" s="139"/>
      <c r="W61" s="139"/>
      <c r="X61" s="139"/>
      <c r="Y61" s="139"/>
      <c r="Z61" s="139"/>
      <c r="AA61" s="139"/>
    </row>
    <row r="62" spans="1:27" s="1" customFormat="1" ht="24" customHeight="1">
      <c r="A62" s="143"/>
      <c r="B62" s="144"/>
      <c r="C62" s="145">
        <v>1</v>
      </c>
      <c r="D62" s="206" t="s">
        <v>134</v>
      </c>
      <c r="E62" s="206"/>
      <c r="F62" s="206"/>
      <c r="G62" s="206"/>
      <c r="H62" s="206"/>
      <c r="I62" s="206"/>
      <c r="J62" s="206"/>
      <c r="K62" s="206"/>
      <c r="L62" s="206"/>
      <c r="M62" s="206"/>
      <c r="N62" s="206"/>
      <c r="O62" s="206"/>
      <c r="P62" s="206"/>
      <c r="Q62" s="206"/>
      <c r="R62" s="206"/>
      <c r="S62" s="206"/>
      <c r="T62" s="206"/>
      <c r="U62" s="206"/>
      <c r="V62" s="206"/>
      <c r="W62" s="206"/>
      <c r="X62" s="206"/>
      <c r="Y62" s="206"/>
      <c r="Z62" s="206"/>
      <c r="AA62" s="206"/>
    </row>
    <row r="63" spans="1:27" ht="60.95" customHeight="1">
      <c r="A63" s="143"/>
      <c r="B63" s="146"/>
      <c r="C63" s="145">
        <v>2</v>
      </c>
      <c r="D63" s="206" t="s">
        <v>135</v>
      </c>
      <c r="E63" s="206"/>
      <c r="F63" s="206"/>
      <c r="G63" s="206"/>
      <c r="H63" s="206"/>
      <c r="I63" s="206"/>
      <c r="J63" s="206"/>
      <c r="K63" s="206"/>
      <c r="L63" s="206"/>
      <c r="M63" s="206"/>
      <c r="N63" s="206"/>
      <c r="O63" s="206"/>
      <c r="P63" s="206"/>
      <c r="Q63" s="206"/>
      <c r="R63" s="206"/>
      <c r="S63" s="206"/>
      <c r="T63" s="206"/>
      <c r="U63" s="206"/>
      <c r="V63" s="206"/>
      <c r="W63" s="206"/>
      <c r="X63" s="206"/>
      <c r="Y63" s="206"/>
      <c r="Z63" s="206"/>
      <c r="AA63" s="206"/>
    </row>
    <row r="64" spans="1:27" s="1" customFormat="1" ht="45.75" customHeight="1">
      <c r="A64" s="143"/>
      <c r="B64" s="144"/>
      <c r="C64" s="145">
        <v>3</v>
      </c>
      <c r="D64" s="206" t="s">
        <v>136</v>
      </c>
      <c r="E64" s="206"/>
      <c r="F64" s="206"/>
      <c r="G64" s="206"/>
      <c r="H64" s="206"/>
      <c r="I64" s="206"/>
      <c r="J64" s="206"/>
      <c r="K64" s="206"/>
      <c r="L64" s="206"/>
      <c r="M64" s="206"/>
      <c r="N64" s="206"/>
      <c r="O64" s="206"/>
      <c r="P64" s="206"/>
      <c r="Q64" s="206"/>
      <c r="R64" s="206"/>
      <c r="S64" s="206"/>
      <c r="T64" s="206"/>
      <c r="U64" s="206"/>
      <c r="V64" s="206"/>
      <c r="W64" s="206"/>
      <c r="X64" s="206"/>
      <c r="Y64" s="206"/>
      <c r="Z64" s="206"/>
      <c r="AA64" s="206"/>
    </row>
    <row r="65" spans="1:27" s="1" customFormat="1" ht="56.25" customHeight="1">
      <c r="A65" s="143"/>
      <c r="B65" s="144"/>
      <c r="C65" s="145">
        <v>4</v>
      </c>
      <c r="D65" s="206" t="s">
        <v>137</v>
      </c>
      <c r="E65" s="206"/>
      <c r="F65" s="206"/>
      <c r="G65" s="206"/>
      <c r="H65" s="206"/>
      <c r="I65" s="206"/>
      <c r="J65" s="206"/>
      <c r="K65" s="206"/>
      <c r="L65" s="206"/>
      <c r="M65" s="206"/>
      <c r="N65" s="206"/>
      <c r="O65" s="206"/>
      <c r="P65" s="206"/>
      <c r="Q65" s="206"/>
      <c r="R65" s="206"/>
      <c r="S65" s="206"/>
      <c r="T65" s="206"/>
      <c r="U65" s="206"/>
      <c r="V65" s="206"/>
      <c r="W65" s="206"/>
      <c r="X65" s="206"/>
      <c r="Y65" s="206"/>
      <c r="Z65" s="206"/>
      <c r="AA65" s="206"/>
    </row>
    <row r="66" spans="1:27" s="1" customFormat="1" ht="24">
      <c r="A66" s="143"/>
      <c r="B66" s="144"/>
      <c r="C66" s="145">
        <v>5</v>
      </c>
      <c r="D66" s="206" t="s">
        <v>138</v>
      </c>
      <c r="E66" s="206"/>
      <c r="F66" s="206"/>
      <c r="G66" s="206"/>
      <c r="H66" s="206"/>
      <c r="I66" s="206"/>
      <c r="J66" s="206"/>
      <c r="K66" s="206"/>
      <c r="L66" s="206"/>
      <c r="M66" s="206"/>
      <c r="N66" s="206"/>
      <c r="O66" s="206"/>
      <c r="P66" s="206"/>
      <c r="Q66" s="206"/>
      <c r="R66" s="206"/>
      <c r="S66" s="206"/>
      <c r="T66" s="206"/>
      <c r="U66" s="206"/>
      <c r="V66" s="206"/>
      <c r="W66" s="206"/>
      <c r="X66" s="206"/>
      <c r="Y66" s="206"/>
      <c r="Z66" s="206"/>
      <c r="AA66" s="206"/>
    </row>
    <row r="67" spans="1:27" s="1" customFormat="1" ht="24">
      <c r="A67" s="143"/>
      <c r="B67" s="144"/>
      <c r="C67" s="145">
        <v>6</v>
      </c>
      <c r="D67" s="206" t="s">
        <v>139</v>
      </c>
      <c r="E67" s="206"/>
      <c r="F67" s="206"/>
      <c r="G67" s="206"/>
      <c r="H67" s="206"/>
      <c r="I67" s="206"/>
      <c r="J67" s="206"/>
      <c r="K67" s="206"/>
      <c r="L67" s="206"/>
      <c r="M67" s="206"/>
      <c r="N67" s="206"/>
      <c r="O67" s="206"/>
      <c r="P67" s="206"/>
      <c r="Q67" s="206"/>
      <c r="R67" s="206"/>
      <c r="S67" s="206"/>
      <c r="T67" s="206"/>
      <c r="U67" s="206"/>
      <c r="V67" s="206"/>
      <c r="W67" s="206"/>
      <c r="X67" s="206"/>
      <c r="Y67" s="206"/>
      <c r="Z67" s="206"/>
      <c r="AA67" s="206"/>
    </row>
    <row r="68" spans="1:27" s="1" customFormat="1" ht="24">
      <c r="A68" s="143"/>
      <c r="B68" s="144"/>
      <c r="C68" s="147">
        <v>7</v>
      </c>
      <c r="D68" s="206" t="s">
        <v>140</v>
      </c>
      <c r="E68" s="206"/>
      <c r="F68" s="206"/>
      <c r="G68" s="206"/>
      <c r="H68" s="206"/>
      <c r="I68" s="206"/>
      <c r="J68" s="206"/>
      <c r="K68" s="206"/>
      <c r="L68" s="206"/>
      <c r="M68" s="206"/>
      <c r="N68" s="206"/>
      <c r="O68" s="206"/>
      <c r="P68" s="206"/>
      <c r="Q68" s="206"/>
      <c r="R68" s="206"/>
      <c r="S68" s="206"/>
      <c r="T68" s="206"/>
      <c r="U68" s="206"/>
      <c r="V68" s="206"/>
      <c r="W68" s="206"/>
      <c r="X68" s="206"/>
      <c r="Y68" s="206"/>
      <c r="Z68" s="206"/>
      <c r="AA68" s="206"/>
    </row>
    <row r="69" spans="1:27" s="1" customFormat="1" ht="24">
      <c r="A69" s="139"/>
      <c r="B69" s="140"/>
      <c r="C69" s="141"/>
      <c r="D69" s="206"/>
      <c r="E69" s="206"/>
      <c r="F69" s="206"/>
      <c r="G69" s="206"/>
      <c r="H69" s="206"/>
      <c r="I69" s="206"/>
      <c r="J69" s="206"/>
      <c r="K69" s="206"/>
      <c r="L69" s="206"/>
      <c r="M69" s="206"/>
      <c r="N69" s="206"/>
      <c r="O69" s="206"/>
      <c r="P69" s="206"/>
      <c r="Q69" s="206"/>
      <c r="R69" s="206"/>
      <c r="S69" s="206"/>
      <c r="T69" s="206"/>
      <c r="U69" s="206"/>
      <c r="V69" s="206"/>
      <c r="W69" s="206"/>
      <c r="X69" s="206"/>
      <c r="Y69" s="206"/>
      <c r="Z69" s="206"/>
      <c r="AA69" s="206"/>
    </row>
    <row r="70" spans="1:27" s="1" customFormat="1" ht="230.1" customHeight="1">
      <c r="A70" s="220" t="s">
        <v>132</v>
      </c>
      <c r="B70" s="220"/>
      <c r="C70" s="220"/>
      <c r="D70" s="220"/>
      <c r="E70" s="220"/>
      <c r="F70" s="220"/>
      <c r="G70" s="220"/>
      <c r="H70" s="220"/>
      <c r="I70" s="220"/>
      <c r="J70" s="220"/>
      <c r="K70" s="220"/>
      <c r="L70" s="220"/>
      <c r="M70" s="220"/>
      <c r="N70" s="220"/>
      <c r="O70" s="220"/>
      <c r="P70" s="220"/>
      <c r="Q70" s="220"/>
      <c r="R70" s="220"/>
      <c r="S70" s="220"/>
      <c r="T70" s="220"/>
      <c r="U70" s="220"/>
      <c r="V70" s="220"/>
      <c r="W70" s="220"/>
      <c r="X70" s="220"/>
      <c r="Y70" s="220"/>
      <c r="Z70" s="220"/>
      <c r="AA70" s="220"/>
    </row>
    <row r="71" spans="1:27">
      <c r="A71" s="132"/>
      <c r="B71" s="133"/>
      <c r="C71" s="135"/>
      <c r="D71" s="135"/>
      <c r="E71" s="135"/>
      <c r="F71" s="135"/>
      <c r="G71" s="135"/>
      <c r="H71" s="135"/>
      <c r="I71" s="134"/>
      <c r="J71" s="136"/>
      <c r="K71" s="137"/>
      <c r="L71" s="132"/>
      <c r="M71" s="132"/>
      <c r="N71" s="134"/>
      <c r="O71" s="132"/>
      <c r="P71" s="132"/>
      <c r="Q71" s="132"/>
      <c r="R71" s="132"/>
      <c r="S71" s="132"/>
      <c r="T71" s="132"/>
      <c r="U71" s="132"/>
      <c r="V71" s="132"/>
      <c r="W71" s="132"/>
      <c r="X71" s="132"/>
      <c r="Y71" s="132"/>
      <c r="Z71" s="132"/>
      <c r="AA71" s="132"/>
    </row>
    <row r="72" spans="1:27" s="1" customFormat="1" ht="14.1">
      <c r="A72" s="132"/>
      <c r="B72" s="133"/>
      <c r="C72" s="135"/>
      <c r="D72" s="135"/>
      <c r="E72" s="135"/>
      <c r="F72" s="135"/>
      <c r="G72" s="135"/>
      <c r="H72" s="135"/>
      <c r="I72" s="134"/>
      <c r="J72" s="136"/>
      <c r="K72" s="137"/>
      <c r="L72" s="132"/>
      <c r="M72" s="132"/>
      <c r="N72" s="134"/>
      <c r="O72" s="132"/>
      <c r="P72" s="132"/>
      <c r="Q72" s="132"/>
      <c r="R72" s="132"/>
      <c r="S72" s="132"/>
      <c r="T72" s="132"/>
      <c r="U72" s="132"/>
      <c r="V72" s="132"/>
      <c r="W72" s="132"/>
      <c r="X72" s="132"/>
      <c r="Y72" s="132"/>
      <c r="Z72" s="132"/>
      <c r="AA72" s="132"/>
    </row>
    <row r="73" spans="1:27" s="1" customFormat="1" ht="23.1">
      <c r="A73" s="219" t="s">
        <v>132</v>
      </c>
      <c r="B73" s="219"/>
      <c r="C73" s="219"/>
      <c r="D73" s="219"/>
      <c r="E73" s="219"/>
      <c r="F73" s="219"/>
      <c r="G73" s="219"/>
      <c r="H73" s="219"/>
      <c r="I73" s="219"/>
      <c r="J73" s="219"/>
      <c r="K73" s="219"/>
      <c r="L73" s="219"/>
      <c r="M73" s="219"/>
      <c r="N73" s="219"/>
      <c r="O73" s="219"/>
      <c r="P73" s="219"/>
      <c r="Q73" s="219"/>
      <c r="R73" s="219"/>
      <c r="S73" s="219"/>
      <c r="T73" s="219"/>
      <c r="U73" s="219"/>
      <c r="V73" s="219"/>
      <c r="W73" s="219"/>
      <c r="X73" s="219"/>
      <c r="Y73" s="219"/>
      <c r="Z73" s="219"/>
      <c r="AA73" s="219"/>
    </row>
    <row r="74" spans="1:27">
      <c r="B74" s="58"/>
      <c r="C74" s="58"/>
      <c r="D74" s="58"/>
      <c r="E74" s="58"/>
      <c r="F74" s="58"/>
      <c r="G74" s="58"/>
      <c r="H74" s="58"/>
      <c r="I74" s="58"/>
      <c r="J74" s="20"/>
      <c r="K74" s="20"/>
      <c r="L74" s="20"/>
      <c r="M74" s="20"/>
    </row>
    <row r="75" spans="1:27" s="1" customFormat="1">
      <c r="A75"/>
      <c r="B75" s="58"/>
      <c r="C75" s="58"/>
      <c r="D75" s="58"/>
      <c r="E75" s="58"/>
      <c r="F75" s="58"/>
      <c r="G75" s="58"/>
      <c r="H75" s="58"/>
      <c r="I75" s="58"/>
      <c r="J75" s="58"/>
      <c r="K75" s="58"/>
      <c r="L75" s="11"/>
      <c r="M75" s="11"/>
      <c r="N75" s="10"/>
      <c r="O75" s="29"/>
      <c r="P75" s="56"/>
      <c r="Q75" s="56"/>
      <c r="R75" s="56"/>
      <c r="S75" s="56"/>
      <c r="T75" s="56"/>
      <c r="U75" s="56"/>
      <c r="V75" s="10"/>
      <c r="W75" s="57"/>
      <c r="X75" s="58"/>
      <c r="Y75" s="11"/>
      <c r="Z75" s="11"/>
      <c r="AA75" s="10"/>
    </row>
    <row r="76" spans="1:27" s="1" customFormat="1">
      <c r="A76"/>
      <c r="B76" s="29"/>
      <c r="C76" s="56"/>
      <c r="D76" s="56"/>
      <c r="E76" s="56"/>
      <c r="F76" s="56"/>
      <c r="G76" s="56"/>
      <c r="H76" s="56"/>
      <c r="I76" s="10"/>
      <c r="J76" s="57"/>
      <c r="K76" s="58"/>
      <c r="L76" s="11"/>
      <c r="M76" s="60"/>
      <c r="N76" s="10"/>
      <c r="O76" s="29"/>
      <c r="P76" s="56"/>
      <c r="Q76" s="56"/>
      <c r="R76" s="56"/>
      <c r="S76" s="56"/>
      <c r="T76" s="56"/>
      <c r="U76" s="56"/>
      <c r="V76" s="10"/>
      <c r="W76" s="57"/>
      <c r="X76" s="58"/>
      <c r="Y76" s="11"/>
      <c r="Z76" s="11"/>
      <c r="AA76" s="10"/>
    </row>
    <row r="77" spans="1:27" s="1" customFormat="1">
      <c r="A77"/>
      <c r="B77" s="55"/>
      <c r="C77" s="55"/>
      <c r="D77" s="55"/>
      <c r="E77" s="55"/>
      <c r="F77" s="55"/>
      <c r="G77" s="55"/>
      <c r="H77" s="55"/>
      <c r="I77" s="55"/>
      <c r="J77" s="55"/>
      <c r="K77" s="55"/>
      <c r="L77" s="55"/>
      <c r="M77" s="61"/>
      <c r="N77" s="19"/>
      <c r="O77" s="29"/>
      <c r="P77" s="56"/>
      <c r="Q77" s="56"/>
      <c r="R77" s="56"/>
      <c r="S77" s="56"/>
      <c r="T77" s="56"/>
      <c r="U77" s="56"/>
      <c r="V77" s="10"/>
      <c r="W77" s="57"/>
      <c r="X77" s="58"/>
      <c r="Y77" s="11"/>
      <c r="Z77" s="11"/>
      <c r="AA77" s="10"/>
    </row>
    <row r="78" spans="1:27" s="1" customFormat="1">
      <c r="A78"/>
      <c r="B78" s="29"/>
      <c r="C78" s="53"/>
      <c r="D78" s="53"/>
      <c r="E78" s="53"/>
      <c r="F78" s="53"/>
      <c r="G78" s="53"/>
      <c r="H78" s="53"/>
      <c r="I78" s="29"/>
      <c r="J78" s="19"/>
      <c r="K78" s="20"/>
      <c r="L78" s="20"/>
      <c r="M78" s="20"/>
      <c r="N78" s="10"/>
      <c r="O78" s="29"/>
      <c r="P78" s="56"/>
      <c r="Q78" s="56"/>
      <c r="R78" s="56"/>
      <c r="S78" s="56"/>
      <c r="T78" s="56"/>
      <c r="U78" s="56"/>
      <c r="V78" s="10"/>
      <c r="W78" s="57"/>
      <c r="X78" s="58"/>
      <c r="Y78" s="11"/>
      <c r="Z78" s="11"/>
      <c r="AA78" s="10"/>
    </row>
    <row r="79" spans="1:27" s="1" customFormat="1">
      <c r="A79"/>
      <c r="B79" s="19"/>
      <c r="C79" s="55"/>
      <c r="D79" s="55"/>
      <c r="E79" s="55"/>
      <c r="F79" s="55"/>
      <c r="G79" s="55"/>
      <c r="H79" s="55"/>
      <c r="I79" s="55"/>
      <c r="J79" s="55"/>
      <c r="K79" s="55"/>
      <c r="L79" s="55"/>
      <c r="M79" s="54"/>
      <c r="N79" s="19"/>
      <c r="O79" s="29"/>
      <c r="P79" s="56"/>
      <c r="Q79" s="56"/>
      <c r="R79" s="56"/>
      <c r="S79" s="56"/>
      <c r="T79" s="56"/>
      <c r="U79" s="56"/>
      <c r="V79" s="10"/>
      <c r="W79" s="57"/>
      <c r="X79" s="58"/>
      <c r="Y79" s="11"/>
      <c r="Z79" s="11"/>
      <c r="AA79" s="10"/>
    </row>
    <row r="80" spans="1:27" s="1" customFormat="1">
      <c r="A80"/>
      <c r="B80" s="29"/>
      <c r="C80" s="30"/>
      <c r="D80" s="30"/>
      <c r="E80" s="30"/>
      <c r="F80" s="30"/>
      <c r="G80" s="30"/>
      <c r="H80" s="30"/>
      <c r="I80" s="29"/>
      <c r="J80" s="29"/>
      <c r="K80" s="33"/>
      <c r="L80" s="33"/>
      <c r="M80" s="20"/>
      <c r="N80" s="10"/>
      <c r="O80" s="29"/>
      <c r="P80" s="56"/>
      <c r="Q80" s="56"/>
      <c r="R80" s="56"/>
      <c r="S80" s="56"/>
      <c r="T80" s="56"/>
      <c r="U80" s="56"/>
      <c r="V80" s="10"/>
      <c r="W80" s="57"/>
      <c r="X80" s="58"/>
      <c r="Y80" s="11"/>
      <c r="Z80" s="11"/>
      <c r="AA80" s="10"/>
    </row>
    <row r="81" spans="1:27" s="1" customFormat="1">
      <c r="A81"/>
      <c r="B81" s="29"/>
      <c r="C81" s="30"/>
      <c r="D81" s="30"/>
      <c r="E81" s="30"/>
      <c r="F81" s="30"/>
      <c r="G81" s="30"/>
      <c r="H81" s="30"/>
      <c r="I81" s="29"/>
      <c r="J81" s="29"/>
      <c r="K81" s="33"/>
      <c r="L81" s="33"/>
      <c r="M81" s="20"/>
      <c r="N81" s="10"/>
      <c r="O81" s="29"/>
      <c r="P81" s="56"/>
      <c r="Q81" s="56"/>
      <c r="R81" s="56"/>
      <c r="S81" s="56"/>
      <c r="T81" s="56"/>
      <c r="U81" s="56"/>
      <c r="V81" s="10"/>
      <c r="W81" s="57"/>
      <c r="X81" s="58"/>
      <c r="Y81" s="11"/>
      <c r="Z81" s="11"/>
      <c r="AA81" s="10"/>
    </row>
    <row r="82" spans="1:27" s="1" customFormat="1">
      <c r="A82"/>
      <c r="B82" s="29"/>
      <c r="C82" s="53"/>
      <c r="D82" s="53"/>
      <c r="E82" s="53"/>
      <c r="F82" s="53"/>
      <c r="G82" s="53"/>
      <c r="H82" s="53"/>
      <c r="I82" s="29"/>
      <c r="J82" s="19"/>
      <c r="K82" s="20"/>
      <c r="L82" s="20"/>
      <c r="M82" s="20"/>
      <c r="N82" s="10"/>
      <c r="O82" s="29"/>
      <c r="P82" s="56"/>
      <c r="Q82" s="56"/>
      <c r="R82" s="56"/>
      <c r="S82" s="56"/>
      <c r="T82" s="56"/>
      <c r="U82" s="56"/>
      <c r="V82" s="10"/>
      <c r="W82" s="57"/>
      <c r="X82" s="58"/>
      <c r="Y82" s="11"/>
      <c r="Z82" s="11"/>
      <c r="AA82" s="10"/>
    </row>
    <row r="83" spans="1:27" s="1" customFormat="1">
      <c r="A83"/>
      <c r="B83" s="19"/>
      <c r="C83" s="55"/>
      <c r="D83" s="55"/>
      <c r="E83" s="55"/>
      <c r="F83" s="55"/>
      <c r="G83" s="55"/>
      <c r="H83" s="55"/>
      <c r="I83" s="59"/>
      <c r="J83" s="29"/>
      <c r="K83" s="29"/>
      <c r="L83" s="29"/>
      <c r="M83" s="54"/>
      <c r="N83" s="19"/>
      <c r="O83" s="29"/>
      <c r="P83" s="56"/>
      <c r="Q83" s="56"/>
      <c r="R83" s="56"/>
      <c r="S83" s="56"/>
      <c r="T83" s="56"/>
      <c r="U83" s="56"/>
      <c r="V83" s="10"/>
      <c r="W83" s="57"/>
      <c r="X83" s="58"/>
      <c r="Y83" s="11"/>
      <c r="Z83" s="11"/>
      <c r="AA83" s="10"/>
    </row>
    <row r="84" spans="1:27" s="1" customFormat="1">
      <c r="A84"/>
      <c r="B84" s="29"/>
      <c r="C84" s="50"/>
      <c r="D84" s="50"/>
      <c r="E84" s="50"/>
      <c r="F84" s="50"/>
      <c r="G84" s="50"/>
      <c r="H84" s="50"/>
      <c r="I84" s="10"/>
      <c r="J84" s="29"/>
      <c r="K84" s="33"/>
      <c r="L84" s="33"/>
      <c r="M84" s="20"/>
      <c r="N84" s="10"/>
      <c r="O84" s="29"/>
      <c r="P84" s="56"/>
      <c r="Q84" s="56"/>
      <c r="R84" s="56"/>
      <c r="S84" s="56"/>
      <c r="T84" s="56"/>
      <c r="U84" s="56"/>
      <c r="V84" s="10"/>
      <c r="W84" s="57"/>
      <c r="X84" s="58"/>
      <c r="Y84" s="11"/>
      <c r="Z84" s="11"/>
      <c r="AA84" s="10"/>
    </row>
    <row r="85" spans="1:27" s="1" customFormat="1">
      <c r="A85"/>
      <c r="B85" s="29"/>
      <c r="C85" s="50"/>
      <c r="D85" s="50"/>
      <c r="E85" s="50"/>
      <c r="F85" s="50"/>
      <c r="G85" s="50"/>
      <c r="H85" s="50"/>
      <c r="I85" s="10"/>
      <c r="J85" s="29"/>
      <c r="K85" s="33"/>
      <c r="L85" s="33"/>
      <c r="M85" s="20"/>
      <c r="N85" s="10"/>
      <c r="O85" s="29"/>
      <c r="P85" s="56"/>
      <c r="Q85" s="56"/>
      <c r="R85" s="56"/>
      <c r="S85" s="56"/>
      <c r="T85" s="56"/>
      <c r="U85" s="56"/>
      <c r="V85" s="10"/>
      <c r="W85" s="57"/>
      <c r="X85" s="58"/>
      <c r="Y85" s="11"/>
      <c r="Z85" s="11"/>
      <c r="AA85" s="10"/>
    </row>
    <row r="86" spans="1:27" s="1" customFormat="1">
      <c r="A86"/>
      <c r="B86" s="29"/>
      <c r="C86" s="50"/>
      <c r="D86" s="50"/>
      <c r="E86" s="50"/>
      <c r="F86" s="50"/>
      <c r="G86" s="50"/>
      <c r="H86" s="50"/>
      <c r="I86" s="10"/>
      <c r="J86" s="29"/>
      <c r="K86" s="33"/>
      <c r="L86" s="33"/>
      <c r="M86" s="20"/>
      <c r="N86" s="10"/>
      <c r="O86" s="29"/>
      <c r="P86" s="56"/>
      <c r="Q86" s="56"/>
      <c r="R86" s="56"/>
      <c r="S86" s="56"/>
      <c r="T86" s="56"/>
      <c r="U86" s="56"/>
      <c r="V86" s="10"/>
      <c r="W86" s="57"/>
      <c r="X86" s="58"/>
      <c r="Y86" s="11"/>
      <c r="Z86" s="11"/>
      <c r="AA86" s="10"/>
    </row>
    <row r="87" spans="1:27" s="1" customFormat="1">
      <c r="A87"/>
      <c r="B87" s="29"/>
      <c r="C87" s="50"/>
      <c r="D87" s="50"/>
      <c r="E87" s="50"/>
      <c r="F87" s="50"/>
      <c r="G87" s="50"/>
      <c r="H87" s="50"/>
      <c r="I87" s="10"/>
      <c r="J87" s="29"/>
      <c r="K87" s="33"/>
      <c r="L87" s="33"/>
      <c r="M87" s="20"/>
      <c r="N87" s="10"/>
      <c r="O87" s="29"/>
      <c r="P87" s="56"/>
      <c r="Q87" s="56"/>
      <c r="R87" s="56"/>
      <c r="S87" s="56"/>
      <c r="T87" s="56"/>
      <c r="U87" s="56"/>
      <c r="V87" s="10"/>
      <c r="W87" s="57"/>
      <c r="X87" s="58"/>
      <c r="Y87" s="11"/>
      <c r="Z87" s="11"/>
      <c r="AA87" s="10"/>
    </row>
    <row r="88" spans="1:27" s="1" customFormat="1">
      <c r="A88"/>
      <c r="B88" s="29"/>
      <c r="C88" s="50"/>
      <c r="D88" s="50"/>
      <c r="E88" s="50"/>
      <c r="F88" s="50"/>
      <c r="G88" s="50"/>
      <c r="H88" s="50"/>
      <c r="I88" s="10"/>
      <c r="J88" s="29"/>
      <c r="K88" s="33"/>
      <c r="L88" s="33"/>
      <c r="M88" s="20"/>
      <c r="N88" s="10"/>
      <c r="O88" s="29"/>
      <c r="P88" s="56"/>
      <c r="Q88" s="56"/>
      <c r="R88" s="56"/>
      <c r="S88" s="56"/>
      <c r="T88" s="56"/>
      <c r="U88" s="56"/>
      <c r="V88" s="10"/>
      <c r="W88" s="57"/>
      <c r="X88" s="58"/>
      <c r="Y88" s="11"/>
      <c r="Z88" s="11"/>
      <c r="AA88" s="10"/>
    </row>
    <row r="89" spans="1:27" s="1" customFormat="1">
      <c r="A89"/>
      <c r="B89" s="29"/>
      <c r="C89" s="50"/>
      <c r="D89" s="50"/>
      <c r="E89" s="50"/>
      <c r="F89" s="50"/>
      <c r="G89" s="50"/>
      <c r="H89" s="50"/>
      <c r="I89" s="10"/>
      <c r="J89" s="29"/>
      <c r="K89" s="33"/>
      <c r="L89" s="33"/>
      <c r="M89" s="20"/>
      <c r="N89" s="10"/>
      <c r="O89" s="29"/>
      <c r="P89" s="56"/>
      <c r="Q89" s="56"/>
      <c r="R89" s="56"/>
      <c r="S89" s="56"/>
      <c r="T89" s="56"/>
      <c r="U89" s="56"/>
      <c r="V89" s="10"/>
      <c r="W89" s="57"/>
      <c r="X89" s="58"/>
      <c r="Y89" s="11"/>
      <c r="Z89" s="11"/>
      <c r="AA89" s="10"/>
    </row>
    <row r="90" spans="1:27" s="1" customFormat="1">
      <c r="A90"/>
      <c r="B90" s="29"/>
      <c r="C90" s="50"/>
      <c r="D90" s="50"/>
      <c r="E90" s="50"/>
      <c r="F90" s="50"/>
      <c r="G90" s="50"/>
      <c r="H90" s="50"/>
      <c r="I90" s="10"/>
      <c r="J90" s="29"/>
      <c r="K90" s="33"/>
      <c r="L90" s="33"/>
      <c r="M90" s="20"/>
      <c r="N90" s="10"/>
      <c r="O90" s="29"/>
      <c r="P90" s="56"/>
      <c r="Q90" s="56"/>
      <c r="R90" s="56"/>
      <c r="S90" s="56"/>
      <c r="T90" s="56"/>
      <c r="U90" s="56"/>
      <c r="V90" s="10"/>
      <c r="W90" s="57"/>
      <c r="X90" s="58"/>
      <c r="Y90" s="11"/>
      <c r="Z90" s="11"/>
      <c r="AA90" s="10"/>
    </row>
    <row r="91" spans="1:27" s="1" customFormat="1">
      <c r="A91"/>
      <c r="B91" s="29"/>
      <c r="C91" s="45"/>
      <c r="D91" s="45"/>
      <c r="E91" s="45"/>
      <c r="F91" s="45"/>
      <c r="G91" s="45"/>
      <c r="H91" s="45"/>
      <c r="I91" s="10"/>
      <c r="J91" s="29"/>
      <c r="K91" s="33"/>
      <c r="L91" s="33"/>
      <c r="M91" s="20"/>
      <c r="N91" s="10"/>
      <c r="O91" s="29"/>
      <c r="P91" s="56"/>
      <c r="Q91" s="56"/>
      <c r="R91" s="56"/>
      <c r="S91" s="56"/>
      <c r="T91" s="56"/>
      <c r="U91" s="56"/>
      <c r="V91" s="10"/>
      <c r="W91" s="57"/>
      <c r="X91" s="58"/>
      <c r="Y91" s="11"/>
      <c r="Z91" s="11"/>
      <c r="AA91" s="10"/>
    </row>
    <row r="92" spans="1:27" s="1" customFormat="1">
      <c r="A92"/>
      <c r="B92" s="29"/>
      <c r="C92" s="45"/>
      <c r="D92" s="45"/>
      <c r="E92" s="45"/>
      <c r="F92" s="45"/>
      <c r="G92" s="45"/>
      <c r="H92" s="45"/>
      <c r="I92" s="10"/>
      <c r="J92" s="29"/>
      <c r="K92" s="33"/>
      <c r="L92" s="33"/>
      <c r="M92" s="20"/>
      <c r="N92" s="10"/>
      <c r="O92" s="29"/>
      <c r="P92" s="56"/>
      <c r="Q92" s="56"/>
      <c r="R92" s="56"/>
      <c r="S92" s="56"/>
      <c r="T92" s="56"/>
      <c r="U92" s="56"/>
      <c r="V92" s="10"/>
      <c r="W92" s="57"/>
      <c r="X92" s="58"/>
      <c r="Y92" s="11"/>
      <c r="Z92" s="11"/>
      <c r="AA92" s="10"/>
    </row>
    <row r="93" spans="1:27" s="1" customFormat="1">
      <c r="A93"/>
      <c r="B93" s="29"/>
      <c r="C93" s="53"/>
      <c r="D93" s="53"/>
      <c r="E93" s="53"/>
      <c r="F93" s="53"/>
      <c r="G93" s="53"/>
      <c r="H93" s="53"/>
      <c r="I93" s="29"/>
      <c r="J93" s="19"/>
      <c r="K93" s="20"/>
      <c r="L93" s="20"/>
      <c r="M93" s="20"/>
      <c r="N93" s="10"/>
      <c r="O93" s="29"/>
      <c r="P93" s="56"/>
      <c r="Q93" s="56"/>
      <c r="R93" s="56"/>
      <c r="S93" s="56"/>
      <c r="T93" s="56"/>
      <c r="U93" s="56"/>
      <c r="V93" s="10"/>
      <c r="W93" s="57"/>
      <c r="X93" s="58"/>
      <c r="Y93" s="11"/>
      <c r="Z93" s="11"/>
      <c r="AA93" s="10"/>
    </row>
    <row r="94" spans="1:27" s="1" customFormat="1">
      <c r="A94"/>
      <c r="B94" s="19"/>
      <c r="C94" s="55"/>
      <c r="D94" s="55"/>
      <c r="E94" s="55"/>
      <c r="F94" s="55"/>
      <c r="G94" s="55"/>
      <c r="H94" s="55"/>
      <c r="I94" s="55"/>
      <c r="J94" s="55"/>
      <c r="K94" s="55"/>
      <c r="L94" s="55"/>
      <c r="M94" s="54"/>
      <c r="N94" s="19"/>
      <c r="O94" s="29"/>
      <c r="P94" s="56"/>
      <c r="Q94" s="56"/>
      <c r="R94" s="56"/>
      <c r="S94" s="56"/>
      <c r="T94" s="56"/>
      <c r="U94" s="56"/>
      <c r="V94" s="10"/>
      <c r="W94" s="57"/>
      <c r="X94" s="58"/>
      <c r="Y94" s="11"/>
      <c r="Z94" s="11"/>
      <c r="AA94" s="10"/>
    </row>
    <row r="95" spans="1:27" s="1" customFormat="1">
      <c r="A95"/>
      <c r="B95" s="29"/>
      <c r="C95" s="30"/>
      <c r="D95" s="30"/>
      <c r="E95" s="30"/>
      <c r="F95" s="30"/>
      <c r="G95" s="30"/>
      <c r="H95" s="30"/>
      <c r="I95" s="29"/>
      <c r="J95" s="62"/>
      <c r="K95" s="33"/>
      <c r="L95" s="33"/>
      <c r="M95" s="20"/>
      <c r="N95" s="10"/>
      <c r="O95" s="29"/>
      <c r="P95" s="56"/>
      <c r="Q95" s="56"/>
      <c r="R95" s="56"/>
      <c r="S95" s="56"/>
      <c r="T95" s="56"/>
      <c r="U95" s="56"/>
      <c r="V95" s="10"/>
      <c r="W95" s="57"/>
      <c r="X95" s="58"/>
      <c r="Y95" s="11"/>
      <c r="Z95" s="11"/>
      <c r="AA95" s="10"/>
    </row>
    <row r="96" spans="1:27" s="1" customFormat="1">
      <c r="A96"/>
      <c r="B96" s="58"/>
      <c r="C96" s="58"/>
      <c r="D96" s="58"/>
      <c r="E96" s="58"/>
      <c r="F96" s="58"/>
      <c r="G96" s="58"/>
      <c r="H96" s="58"/>
      <c r="I96" s="58"/>
      <c r="J96" s="20"/>
      <c r="K96" s="20"/>
      <c r="L96" s="20"/>
      <c r="M96" s="20"/>
      <c r="N96" s="10"/>
      <c r="O96" s="29"/>
      <c r="P96" s="56"/>
      <c r="Q96" s="56"/>
      <c r="R96" s="56"/>
      <c r="S96" s="56"/>
      <c r="T96" s="56"/>
      <c r="U96" s="56"/>
      <c r="V96" s="10"/>
      <c r="W96" s="57"/>
      <c r="X96" s="58"/>
      <c r="Y96" s="11"/>
      <c r="Z96" s="11"/>
      <c r="AA96" s="10"/>
    </row>
    <row r="97" spans="2:27">
      <c r="B97" s="58"/>
      <c r="C97" s="58"/>
      <c r="D97" s="58"/>
      <c r="E97" s="58"/>
      <c r="F97" s="58"/>
      <c r="G97" s="58"/>
      <c r="H97" s="58"/>
      <c r="I97" s="58"/>
      <c r="J97" s="58"/>
    </row>
    <row r="98" spans="2:27">
      <c r="M98" s="60"/>
    </row>
    <row r="99" spans="2:27">
      <c r="B99" s="55"/>
      <c r="C99" s="55"/>
      <c r="D99" s="55"/>
      <c r="E99" s="55"/>
      <c r="F99" s="55"/>
      <c r="G99" s="55"/>
      <c r="H99" s="55"/>
      <c r="I99" s="55"/>
      <c r="J99" s="55"/>
      <c r="K99" s="55"/>
      <c r="L99" s="55"/>
      <c r="M99" s="61"/>
      <c r="N99" s="19"/>
    </row>
    <row r="100" spans="2:27">
      <c r="C100" s="53"/>
      <c r="D100" s="53"/>
      <c r="E100" s="53"/>
      <c r="F100" s="53"/>
      <c r="G100" s="53"/>
      <c r="H100" s="53"/>
      <c r="I100" s="29"/>
      <c r="J100" s="19"/>
      <c r="K100" s="20"/>
      <c r="L100" s="20"/>
      <c r="M100" s="20"/>
    </row>
    <row r="101" spans="2:27">
      <c r="B101" s="19"/>
      <c r="C101" s="55"/>
      <c r="D101" s="55"/>
      <c r="E101" s="55"/>
      <c r="F101" s="55"/>
      <c r="G101" s="55"/>
      <c r="H101" s="55"/>
      <c r="I101" s="55"/>
      <c r="J101" s="55"/>
      <c r="K101" s="55"/>
      <c r="L101" s="55"/>
      <c r="M101" s="54"/>
      <c r="N101" s="19"/>
    </row>
    <row r="102" spans="2:27">
      <c r="C102" s="30"/>
      <c r="D102" s="30"/>
      <c r="E102" s="30"/>
      <c r="F102" s="30"/>
      <c r="G102" s="30"/>
      <c r="H102" s="30"/>
      <c r="I102" s="29"/>
      <c r="J102" s="62"/>
      <c r="K102" s="33"/>
      <c r="L102" s="33"/>
      <c r="M102" s="20"/>
    </row>
    <row r="103" spans="2:27">
      <c r="C103" s="53"/>
      <c r="D103" s="53"/>
      <c r="E103" s="53"/>
      <c r="F103" s="53"/>
      <c r="G103" s="53"/>
      <c r="H103" s="53"/>
      <c r="I103" s="29"/>
      <c r="J103" s="19"/>
      <c r="K103" s="20"/>
      <c r="L103" s="20"/>
      <c r="M103" s="20"/>
    </row>
    <row r="104" spans="2:27">
      <c r="B104" s="19"/>
      <c r="C104" s="55"/>
      <c r="D104" s="55"/>
      <c r="E104" s="55"/>
      <c r="F104" s="55"/>
      <c r="G104" s="55"/>
      <c r="H104" s="55"/>
      <c r="I104" s="55"/>
      <c r="J104" s="55"/>
      <c r="K104" s="55"/>
      <c r="L104" s="55"/>
      <c r="M104" s="54"/>
      <c r="N104" s="19"/>
    </row>
    <row r="105" spans="2:27">
      <c r="C105" s="30"/>
      <c r="D105" s="30"/>
      <c r="E105" s="30"/>
      <c r="F105" s="30"/>
      <c r="G105" s="30"/>
      <c r="H105" s="30"/>
      <c r="I105" s="63"/>
      <c r="J105" s="64"/>
      <c r="K105" s="65"/>
      <c r="L105" s="65"/>
      <c r="M105" s="20"/>
    </row>
    <row r="106" spans="2:27">
      <c r="C106" s="30"/>
      <c r="D106" s="30"/>
      <c r="E106" s="30"/>
      <c r="F106" s="30"/>
      <c r="G106" s="30"/>
      <c r="H106" s="30"/>
      <c r="I106" s="29"/>
      <c r="J106" s="62"/>
      <c r="K106" s="33"/>
      <c r="L106" s="33"/>
      <c r="M106" s="20"/>
    </row>
    <row r="107" spans="2:27" s="44" customFormat="1" ht="14.1">
      <c r="B107" s="29"/>
      <c r="C107" s="56"/>
      <c r="D107" s="56"/>
      <c r="E107" s="56"/>
      <c r="F107" s="56"/>
      <c r="G107" s="56"/>
      <c r="H107" s="56"/>
      <c r="I107" s="10"/>
      <c r="J107" s="57"/>
      <c r="K107" s="58"/>
      <c r="L107" s="11"/>
      <c r="M107" s="11"/>
      <c r="N107" s="10"/>
      <c r="O107" s="29"/>
      <c r="P107" s="56"/>
      <c r="Q107" s="56"/>
      <c r="R107" s="56"/>
      <c r="S107" s="56"/>
      <c r="T107" s="56"/>
      <c r="U107" s="56"/>
      <c r="V107" s="10"/>
      <c r="W107" s="57"/>
      <c r="X107" s="58"/>
      <c r="Y107" s="11"/>
      <c r="Z107" s="11"/>
      <c r="AA107" s="10"/>
    </row>
    <row r="108" spans="2:27" s="44" customFormat="1" ht="14.1">
      <c r="B108" s="29"/>
      <c r="C108" s="56"/>
      <c r="D108" s="56"/>
      <c r="E108" s="56"/>
      <c r="F108" s="56"/>
      <c r="G108" s="56"/>
      <c r="H108" s="56"/>
      <c r="I108" s="10"/>
      <c r="J108" s="57"/>
      <c r="K108" s="58"/>
      <c r="L108" s="11"/>
      <c r="M108" s="11"/>
      <c r="N108" s="10"/>
      <c r="O108" s="29"/>
      <c r="P108" s="56"/>
      <c r="Q108" s="56"/>
      <c r="R108" s="56"/>
      <c r="S108" s="56"/>
      <c r="T108" s="56"/>
      <c r="U108" s="56"/>
      <c r="V108" s="10"/>
      <c r="W108" s="57"/>
      <c r="X108" s="58"/>
      <c r="Y108" s="11"/>
      <c r="Z108" s="11"/>
      <c r="AA108" s="10"/>
    </row>
    <row r="143" spans="3:13">
      <c r="C143" s="50"/>
      <c r="D143" s="50"/>
      <c r="E143" s="50"/>
      <c r="F143" s="50"/>
      <c r="G143" s="50"/>
      <c r="H143" s="50"/>
      <c r="J143" s="29"/>
      <c r="K143" s="33"/>
      <c r="L143" s="33"/>
      <c r="M143" s="20"/>
    </row>
    <row r="144" spans="3:13">
      <c r="C144" s="53"/>
      <c r="D144" s="53"/>
      <c r="E144" s="53"/>
      <c r="F144" s="53"/>
      <c r="G144" s="53"/>
      <c r="H144" s="53"/>
      <c r="I144" s="29"/>
      <c r="J144" s="19"/>
      <c r="K144" s="20"/>
      <c r="L144" s="20"/>
      <c r="M144" s="20"/>
    </row>
    <row r="145" spans="1:27">
      <c r="B145" s="67"/>
      <c r="C145" s="67"/>
      <c r="D145" s="67"/>
      <c r="E145" s="67"/>
      <c r="F145" s="67"/>
      <c r="G145" s="67"/>
      <c r="H145" s="67"/>
      <c r="I145" s="67"/>
      <c r="J145" s="67"/>
      <c r="K145" s="67"/>
      <c r="L145" s="67"/>
      <c r="M145" s="68"/>
      <c r="N145" s="66"/>
    </row>
    <row r="146" spans="1:27">
      <c r="B146" s="67"/>
      <c r="C146" s="67"/>
      <c r="D146" s="67"/>
      <c r="E146" s="67"/>
      <c r="F146" s="67"/>
      <c r="G146" s="67"/>
      <c r="H146" s="67"/>
      <c r="I146" s="67"/>
      <c r="J146" s="67"/>
      <c r="K146" s="67"/>
      <c r="L146" s="67"/>
      <c r="M146" s="69"/>
      <c r="N146" s="66"/>
    </row>
    <row r="147" spans="1:27" s="1" customFormat="1">
      <c r="A147"/>
      <c r="B147" s="67"/>
      <c r="C147" s="70"/>
      <c r="D147" s="70"/>
      <c r="E147" s="70"/>
      <c r="F147" s="70"/>
      <c r="G147" s="70"/>
      <c r="H147" s="70"/>
      <c r="I147" s="67"/>
      <c r="J147" s="71"/>
      <c r="K147" s="72"/>
      <c r="L147" s="73"/>
      <c r="M147" s="74"/>
      <c r="N147" s="66"/>
      <c r="O147" s="29"/>
      <c r="P147" s="56"/>
      <c r="Q147" s="56"/>
      <c r="R147" s="56"/>
      <c r="S147" s="56"/>
      <c r="T147" s="56"/>
      <c r="U147" s="56"/>
      <c r="V147" s="10"/>
      <c r="W147" s="57"/>
      <c r="X147" s="58"/>
      <c r="Y147" s="11"/>
      <c r="Z147" s="11"/>
      <c r="AA147" s="10"/>
    </row>
    <row r="148" spans="1:27" s="1" customFormat="1">
      <c r="A148"/>
      <c r="B148" s="67"/>
      <c r="C148" s="70"/>
      <c r="D148" s="70"/>
      <c r="E148" s="70"/>
      <c r="F148" s="70"/>
      <c r="G148" s="70"/>
      <c r="H148" s="70"/>
      <c r="I148" s="67"/>
      <c r="J148" s="71"/>
      <c r="K148" s="72"/>
      <c r="L148" s="73"/>
      <c r="M148" s="74"/>
      <c r="N148" s="66"/>
      <c r="O148" s="29"/>
      <c r="P148" s="56"/>
      <c r="Q148" s="56"/>
      <c r="R148" s="56"/>
      <c r="S148" s="56"/>
      <c r="T148" s="56"/>
      <c r="U148" s="56"/>
      <c r="V148" s="10"/>
      <c r="W148" s="57"/>
      <c r="X148" s="58"/>
      <c r="Y148" s="11"/>
      <c r="Z148" s="11"/>
      <c r="AA148" s="10"/>
    </row>
    <row r="149" spans="1:27" s="1" customFormat="1">
      <c r="A149"/>
      <c r="B149" s="67"/>
      <c r="C149" s="70"/>
      <c r="D149" s="70"/>
      <c r="E149" s="70"/>
      <c r="F149" s="70"/>
      <c r="G149" s="70"/>
      <c r="H149" s="70"/>
      <c r="I149" s="67"/>
      <c r="J149" s="71"/>
      <c r="K149" s="72"/>
      <c r="L149" s="73"/>
      <c r="M149" s="74"/>
      <c r="N149" s="66"/>
      <c r="O149" s="29"/>
      <c r="P149" s="56"/>
      <c r="Q149" s="56"/>
      <c r="R149" s="56"/>
      <c r="S149" s="56"/>
      <c r="T149" s="56"/>
      <c r="U149" s="56"/>
      <c r="V149" s="10"/>
      <c r="W149" s="57"/>
      <c r="X149" s="58"/>
      <c r="Y149" s="11"/>
      <c r="Z149" s="11"/>
      <c r="AA149" s="10"/>
    </row>
    <row r="150" spans="1:27" s="1" customFormat="1">
      <c r="A150"/>
      <c r="B150" s="67"/>
      <c r="C150" s="70"/>
      <c r="D150" s="70"/>
      <c r="E150" s="70"/>
      <c r="F150" s="70"/>
      <c r="G150" s="70"/>
      <c r="H150" s="70"/>
      <c r="I150" s="67"/>
      <c r="J150" s="75"/>
      <c r="K150" s="76"/>
      <c r="L150" s="76"/>
      <c r="M150" s="69"/>
      <c r="N150" s="66"/>
      <c r="O150" s="29"/>
      <c r="P150" s="56"/>
      <c r="Q150" s="56"/>
      <c r="R150" s="56"/>
      <c r="S150" s="56"/>
      <c r="T150" s="56"/>
      <c r="U150" s="56"/>
      <c r="V150" s="10"/>
      <c r="W150" s="57"/>
      <c r="X150" s="58"/>
      <c r="Y150" s="11"/>
      <c r="Z150" s="11"/>
      <c r="AA150" s="10"/>
    </row>
    <row r="151" spans="1:27" s="1" customFormat="1">
      <c r="A151"/>
      <c r="B151" s="67"/>
      <c r="C151" s="70"/>
      <c r="D151" s="70"/>
      <c r="E151" s="70"/>
      <c r="F151" s="70"/>
      <c r="G151" s="70"/>
      <c r="H151" s="70"/>
      <c r="I151" s="67"/>
      <c r="J151" s="75"/>
      <c r="K151" s="72"/>
      <c r="L151" s="76"/>
      <c r="M151" s="69"/>
      <c r="N151" s="66"/>
      <c r="O151" s="29"/>
      <c r="P151" s="56"/>
      <c r="Q151" s="56"/>
      <c r="R151" s="56"/>
      <c r="S151" s="56"/>
      <c r="T151" s="56"/>
      <c r="U151" s="56"/>
      <c r="V151" s="10"/>
      <c r="W151" s="57"/>
      <c r="X151" s="58"/>
      <c r="Y151" s="11"/>
      <c r="Z151" s="11"/>
      <c r="AA151" s="10"/>
    </row>
    <row r="152" spans="1:27" s="1" customFormat="1">
      <c r="A152"/>
      <c r="B152" s="67"/>
      <c r="C152" s="67"/>
      <c r="D152" s="67"/>
      <c r="E152" s="67"/>
      <c r="F152" s="67"/>
      <c r="G152" s="67"/>
      <c r="H152" s="67"/>
      <c r="I152" s="67"/>
      <c r="J152" s="75"/>
      <c r="K152" s="76"/>
      <c r="L152" s="76"/>
      <c r="M152" s="69"/>
      <c r="N152" s="66"/>
      <c r="O152" s="29"/>
      <c r="P152" s="56"/>
      <c r="Q152" s="56"/>
      <c r="R152" s="56"/>
      <c r="S152" s="56"/>
      <c r="T152" s="56"/>
      <c r="U152" s="56"/>
      <c r="V152" s="10"/>
      <c r="W152" s="57"/>
      <c r="X152" s="58"/>
      <c r="Y152" s="11"/>
      <c r="Z152" s="11"/>
      <c r="AA152" s="10"/>
    </row>
    <row r="153" spans="1:27" s="1" customFormat="1">
      <c r="A153"/>
      <c r="B153" s="29"/>
      <c r="C153" s="53"/>
      <c r="D153" s="53"/>
      <c r="E153" s="53"/>
      <c r="F153" s="53"/>
      <c r="G153" s="53"/>
      <c r="H153" s="53"/>
      <c r="I153" s="29"/>
      <c r="J153" s="19"/>
      <c r="K153" s="20"/>
      <c r="L153" s="20"/>
      <c r="M153" s="20"/>
      <c r="N153" s="10"/>
      <c r="O153" s="29"/>
      <c r="P153" s="56"/>
      <c r="Q153" s="56"/>
      <c r="R153" s="56"/>
      <c r="S153" s="56"/>
      <c r="T153" s="56"/>
      <c r="U153" s="56"/>
      <c r="V153" s="10"/>
      <c r="W153" s="57"/>
      <c r="X153" s="58"/>
      <c r="Y153" s="11"/>
      <c r="Z153" s="11"/>
      <c r="AA153" s="10"/>
    </row>
    <row r="154" spans="1:27" s="1" customFormat="1">
      <c r="A154"/>
      <c r="B154" s="29"/>
      <c r="C154" s="53"/>
      <c r="D154" s="53"/>
      <c r="E154" s="53"/>
      <c r="F154" s="53"/>
      <c r="G154" s="53"/>
      <c r="H154" s="53"/>
      <c r="I154" s="29"/>
      <c r="J154" s="19"/>
      <c r="K154" s="20"/>
      <c r="L154" s="20"/>
      <c r="M154" s="20"/>
      <c r="N154" s="10"/>
      <c r="O154" s="29"/>
      <c r="P154" s="56"/>
      <c r="Q154" s="56"/>
      <c r="R154" s="56"/>
      <c r="S154" s="56"/>
      <c r="T154" s="56"/>
      <c r="U154" s="56"/>
      <c r="V154" s="10"/>
      <c r="W154" s="57"/>
      <c r="X154" s="58"/>
      <c r="Y154" s="11"/>
      <c r="Z154" s="11"/>
      <c r="AA154" s="10"/>
    </row>
    <row r="155" spans="1:27" s="1" customFormat="1">
      <c r="A155"/>
      <c r="B155" s="19"/>
      <c r="C155" s="55"/>
      <c r="D155" s="55"/>
      <c r="E155" s="55"/>
      <c r="F155" s="55"/>
      <c r="G155" s="55"/>
      <c r="H155" s="55"/>
      <c r="I155" s="55"/>
      <c r="J155" s="55"/>
      <c r="K155" s="55"/>
      <c r="L155" s="55"/>
      <c r="M155" s="54"/>
      <c r="N155" s="19"/>
      <c r="O155" s="29"/>
      <c r="P155" s="56"/>
      <c r="Q155" s="56"/>
      <c r="R155" s="56"/>
      <c r="S155" s="56"/>
      <c r="T155" s="56"/>
      <c r="U155" s="56"/>
      <c r="V155" s="10"/>
      <c r="W155" s="57"/>
      <c r="X155" s="58"/>
      <c r="Y155" s="11"/>
      <c r="Z155" s="11"/>
      <c r="AA155" s="10"/>
    </row>
    <row r="156" spans="1:27" s="1" customFormat="1">
      <c r="A156"/>
      <c r="B156" s="29"/>
      <c r="C156" s="50"/>
      <c r="D156" s="50"/>
      <c r="E156" s="50"/>
      <c r="F156" s="50"/>
      <c r="G156" s="50"/>
      <c r="H156" s="50"/>
      <c r="I156" s="10"/>
      <c r="J156" s="29"/>
      <c r="K156" s="33"/>
      <c r="L156" s="33"/>
      <c r="M156" s="20"/>
      <c r="N156" s="10"/>
      <c r="O156" s="29"/>
      <c r="P156" s="56"/>
      <c r="Q156" s="56"/>
      <c r="R156" s="56"/>
      <c r="S156" s="56"/>
      <c r="T156" s="56"/>
      <c r="U156" s="56"/>
      <c r="V156" s="10"/>
      <c r="W156" s="57"/>
      <c r="X156" s="58"/>
      <c r="Y156" s="11"/>
      <c r="Z156" s="11"/>
      <c r="AA156" s="10"/>
    </row>
    <row r="157" spans="1:27" s="1" customFormat="1">
      <c r="A157"/>
      <c r="B157" s="29"/>
      <c r="C157" s="50"/>
      <c r="D157" s="50"/>
      <c r="E157" s="50"/>
      <c r="F157" s="50"/>
      <c r="G157" s="50"/>
      <c r="H157" s="50"/>
      <c r="I157" s="10"/>
      <c r="J157" s="29"/>
      <c r="K157" s="33"/>
      <c r="L157" s="33"/>
      <c r="M157" s="20"/>
      <c r="N157" s="10"/>
      <c r="O157" s="29"/>
      <c r="P157" s="56"/>
      <c r="Q157" s="56"/>
      <c r="R157" s="56"/>
      <c r="S157" s="56"/>
      <c r="T157" s="56"/>
      <c r="U157" s="56"/>
      <c r="V157" s="10"/>
      <c r="W157" s="57"/>
      <c r="X157" s="58"/>
      <c r="Y157" s="11"/>
      <c r="Z157" s="11"/>
      <c r="AA157" s="10"/>
    </row>
    <row r="158" spans="1:27" s="1" customFormat="1">
      <c r="A158"/>
      <c r="B158" s="29"/>
      <c r="C158" s="45"/>
      <c r="D158" s="45"/>
      <c r="E158" s="45"/>
      <c r="F158" s="45"/>
      <c r="G158" s="45"/>
      <c r="H158" s="45"/>
      <c r="I158" s="10"/>
      <c r="J158" s="29"/>
      <c r="K158" s="33"/>
      <c r="L158" s="33"/>
      <c r="M158" s="20"/>
      <c r="N158" s="10"/>
      <c r="O158" s="29"/>
      <c r="P158" s="56"/>
      <c r="Q158" s="56"/>
      <c r="R158" s="56"/>
      <c r="S158" s="56"/>
      <c r="T158" s="56"/>
      <c r="U158" s="56"/>
      <c r="V158" s="10"/>
      <c r="W158" s="57"/>
      <c r="X158" s="58"/>
      <c r="Y158" s="11"/>
      <c r="Z158" s="11"/>
      <c r="AA158" s="10"/>
    </row>
    <row r="159" spans="1:27" s="1" customFormat="1">
      <c r="A159"/>
      <c r="B159" s="29"/>
      <c r="C159" s="45"/>
      <c r="D159" s="45"/>
      <c r="E159" s="45"/>
      <c r="F159" s="45"/>
      <c r="G159" s="45"/>
      <c r="H159" s="45"/>
      <c r="I159" s="10"/>
      <c r="J159" s="29"/>
      <c r="K159" s="33"/>
      <c r="L159" s="33"/>
      <c r="M159" s="20"/>
      <c r="N159" s="10"/>
      <c r="O159" s="29"/>
      <c r="P159" s="56"/>
      <c r="Q159" s="56"/>
      <c r="R159" s="56"/>
      <c r="S159" s="56"/>
      <c r="T159" s="56"/>
      <c r="U159" s="56"/>
      <c r="V159" s="10"/>
      <c r="W159" s="57"/>
      <c r="X159" s="58"/>
      <c r="Y159" s="11"/>
      <c r="Z159" s="11"/>
      <c r="AA159" s="10"/>
    </row>
    <row r="160" spans="1:27" s="1" customFormat="1">
      <c r="A160"/>
      <c r="B160" s="29"/>
      <c r="C160" s="45"/>
      <c r="D160" s="45"/>
      <c r="E160" s="45"/>
      <c r="F160" s="45"/>
      <c r="G160" s="45"/>
      <c r="H160" s="45"/>
      <c r="I160" s="10"/>
      <c r="J160" s="29"/>
      <c r="K160" s="33"/>
      <c r="L160" s="33"/>
      <c r="M160" s="20"/>
      <c r="N160" s="10"/>
      <c r="O160" s="29"/>
      <c r="P160" s="56"/>
      <c r="Q160" s="56"/>
      <c r="R160" s="56"/>
      <c r="S160" s="56"/>
      <c r="T160" s="56"/>
      <c r="U160" s="56"/>
      <c r="V160" s="10"/>
      <c r="W160" s="57"/>
      <c r="X160" s="58"/>
      <c r="Y160" s="11"/>
      <c r="Z160" s="11"/>
      <c r="AA160" s="10"/>
    </row>
    <row r="161" spans="1:27" s="1" customFormat="1">
      <c r="A161"/>
      <c r="B161" s="29"/>
      <c r="C161" s="45"/>
      <c r="D161" s="45"/>
      <c r="E161" s="45"/>
      <c r="F161" s="45"/>
      <c r="G161" s="45"/>
      <c r="H161" s="45"/>
      <c r="I161" s="10"/>
      <c r="J161" s="29"/>
      <c r="K161" s="33"/>
      <c r="L161" s="33"/>
      <c r="M161" s="20"/>
      <c r="N161" s="10"/>
      <c r="O161" s="29"/>
      <c r="P161" s="56"/>
      <c r="Q161" s="56"/>
      <c r="R161" s="56"/>
      <c r="S161" s="56"/>
      <c r="T161" s="56"/>
      <c r="U161" s="56"/>
      <c r="V161" s="10"/>
      <c r="W161" s="57"/>
      <c r="X161" s="58"/>
      <c r="Y161" s="11"/>
      <c r="Z161" s="11"/>
      <c r="AA161" s="10"/>
    </row>
    <row r="162" spans="1:27" s="1" customFormat="1">
      <c r="A162"/>
      <c r="B162" s="29"/>
      <c r="C162" s="50"/>
      <c r="D162" s="50"/>
      <c r="E162" s="50"/>
      <c r="F162" s="50"/>
      <c r="G162" s="50"/>
      <c r="H162" s="50"/>
      <c r="I162" s="10"/>
      <c r="J162" s="77"/>
      <c r="K162" s="33"/>
      <c r="L162" s="33"/>
      <c r="M162" s="20"/>
      <c r="N162" s="10"/>
      <c r="O162" s="29"/>
      <c r="P162" s="56"/>
      <c r="Q162" s="56"/>
      <c r="R162" s="56"/>
      <c r="S162" s="56"/>
      <c r="T162" s="56"/>
      <c r="U162" s="56"/>
      <c r="V162" s="10"/>
      <c r="W162" s="57"/>
      <c r="X162" s="58"/>
      <c r="Y162" s="11"/>
      <c r="Z162" s="11"/>
      <c r="AA162" s="10"/>
    </row>
    <row r="163" spans="1:27" s="1" customFormat="1">
      <c r="A163"/>
      <c r="B163" s="29"/>
      <c r="C163" s="53"/>
      <c r="D163" s="53"/>
      <c r="E163" s="53"/>
      <c r="F163" s="53"/>
      <c r="G163" s="53"/>
      <c r="H163" s="53"/>
      <c r="I163" s="29"/>
      <c r="J163" s="19"/>
      <c r="K163" s="20"/>
      <c r="L163" s="20"/>
      <c r="M163" s="20"/>
      <c r="N163" s="10"/>
      <c r="O163" s="29"/>
      <c r="P163" s="56"/>
      <c r="Q163" s="56"/>
      <c r="R163" s="56"/>
      <c r="S163" s="56"/>
      <c r="T163" s="56"/>
      <c r="U163" s="56"/>
      <c r="V163" s="10"/>
      <c r="W163" s="57"/>
      <c r="X163" s="58"/>
      <c r="Y163" s="11"/>
      <c r="Z163" s="11"/>
      <c r="AA163" s="10"/>
    </row>
    <row r="164" spans="1:27" s="1" customFormat="1">
      <c r="A164"/>
      <c r="B164" s="29"/>
      <c r="C164" s="53"/>
      <c r="D164" s="53"/>
      <c r="E164" s="53"/>
      <c r="F164" s="53"/>
      <c r="G164" s="53"/>
      <c r="H164" s="53"/>
      <c r="I164" s="29"/>
      <c r="J164" s="19"/>
      <c r="K164" s="20"/>
      <c r="L164" s="20"/>
      <c r="M164" s="20"/>
      <c r="N164" s="10"/>
      <c r="O164" s="29"/>
      <c r="P164" s="56"/>
      <c r="Q164" s="56"/>
      <c r="R164" s="56"/>
      <c r="S164" s="56"/>
      <c r="T164" s="56"/>
      <c r="U164" s="56"/>
      <c r="V164" s="10"/>
      <c r="W164" s="57"/>
      <c r="X164" s="58"/>
      <c r="Y164" s="11"/>
      <c r="Z164" s="11"/>
      <c r="AA164" s="10"/>
    </row>
    <row r="165" spans="1:27" s="1" customFormat="1">
      <c r="A165"/>
      <c r="B165" s="19"/>
      <c r="C165" s="55"/>
      <c r="D165" s="55"/>
      <c r="E165" s="55"/>
      <c r="F165" s="55"/>
      <c r="G165" s="55"/>
      <c r="H165" s="55"/>
      <c r="I165" s="59"/>
      <c r="J165" s="29"/>
      <c r="K165" s="29"/>
      <c r="L165" s="29"/>
      <c r="M165" s="54"/>
      <c r="N165" s="19"/>
      <c r="O165" s="29"/>
      <c r="P165" s="56"/>
      <c r="Q165" s="56"/>
      <c r="R165" s="56"/>
      <c r="S165" s="56"/>
      <c r="T165" s="56"/>
      <c r="U165" s="56"/>
      <c r="V165" s="10"/>
      <c r="W165" s="57"/>
      <c r="X165" s="58"/>
      <c r="Y165" s="11"/>
      <c r="Z165" s="11"/>
      <c r="AA165" s="10"/>
    </row>
    <row r="166" spans="1:27" s="1" customFormat="1">
      <c r="A166"/>
      <c r="B166" s="29"/>
      <c r="C166" s="50"/>
      <c r="D166" s="50"/>
      <c r="E166" s="50"/>
      <c r="F166" s="50"/>
      <c r="G166" s="50"/>
      <c r="H166" s="50"/>
      <c r="I166" s="10"/>
      <c r="J166" s="29"/>
      <c r="K166" s="33"/>
      <c r="L166" s="33"/>
      <c r="M166" s="20"/>
      <c r="N166" s="10"/>
      <c r="O166" s="29"/>
      <c r="P166" s="56"/>
      <c r="Q166" s="56"/>
      <c r="R166" s="56"/>
      <c r="S166" s="56"/>
      <c r="T166" s="56"/>
      <c r="U166" s="56"/>
      <c r="V166" s="10"/>
      <c r="W166" s="57"/>
      <c r="X166" s="58"/>
      <c r="Y166" s="11"/>
      <c r="Z166" s="11"/>
      <c r="AA166" s="10"/>
    </row>
    <row r="167" spans="1:27" s="1" customFormat="1">
      <c r="A167"/>
      <c r="B167" s="29"/>
      <c r="C167" s="50"/>
      <c r="D167" s="50"/>
      <c r="E167" s="50"/>
      <c r="F167" s="50"/>
      <c r="G167" s="50"/>
      <c r="H167" s="50"/>
      <c r="I167" s="10"/>
      <c r="J167" s="29"/>
      <c r="K167" s="33"/>
      <c r="L167" s="33"/>
      <c r="M167" s="20"/>
      <c r="N167" s="10"/>
      <c r="O167" s="29"/>
      <c r="P167" s="56"/>
      <c r="Q167" s="56"/>
      <c r="R167" s="56"/>
      <c r="S167" s="56"/>
      <c r="T167" s="56"/>
      <c r="U167" s="56"/>
      <c r="V167" s="10"/>
      <c r="W167" s="57"/>
      <c r="X167" s="58"/>
      <c r="Y167" s="11"/>
      <c r="Z167" s="11"/>
      <c r="AA167" s="10"/>
    </row>
    <row r="168" spans="1:27" s="1" customFormat="1">
      <c r="A168"/>
      <c r="B168" s="29"/>
      <c r="C168" s="50"/>
      <c r="D168" s="50"/>
      <c r="E168" s="50"/>
      <c r="F168" s="50"/>
      <c r="G168" s="50"/>
      <c r="H168" s="50"/>
      <c r="I168" s="10"/>
      <c r="J168" s="29"/>
      <c r="K168" s="33"/>
      <c r="L168" s="33"/>
      <c r="M168" s="20"/>
      <c r="N168" s="10"/>
      <c r="O168" s="29"/>
      <c r="P168" s="56"/>
      <c r="Q168" s="56"/>
      <c r="R168" s="56"/>
      <c r="S168" s="56"/>
      <c r="T168" s="56"/>
      <c r="U168" s="56"/>
      <c r="V168" s="10"/>
      <c r="W168" s="57"/>
      <c r="X168" s="58"/>
      <c r="Y168" s="11"/>
      <c r="Z168" s="11"/>
      <c r="AA168" s="10"/>
    </row>
    <row r="169" spans="1:27" s="1" customFormat="1">
      <c r="A169"/>
      <c r="B169" s="29"/>
      <c r="C169" s="53"/>
      <c r="D169" s="53"/>
      <c r="E169" s="53"/>
      <c r="F169" s="53"/>
      <c r="G169" s="53"/>
      <c r="H169" s="53"/>
      <c r="I169" s="29"/>
      <c r="J169" s="19"/>
      <c r="K169" s="20"/>
      <c r="L169" s="20"/>
      <c r="M169" s="20"/>
      <c r="N169" s="10"/>
      <c r="O169" s="29"/>
      <c r="P169" s="56"/>
      <c r="Q169" s="56"/>
      <c r="R169" s="56"/>
      <c r="S169" s="56"/>
      <c r="T169" s="56"/>
      <c r="U169" s="56"/>
      <c r="V169" s="10"/>
      <c r="W169" s="57"/>
      <c r="X169" s="58"/>
      <c r="Y169" s="11"/>
      <c r="Z169" s="11"/>
      <c r="AA169" s="10"/>
    </row>
    <row r="170" spans="1:27" s="1" customFormat="1">
      <c r="A170"/>
      <c r="B170" s="19"/>
      <c r="C170" s="55"/>
      <c r="D170" s="55"/>
      <c r="E170" s="55"/>
      <c r="F170" s="55"/>
      <c r="G170" s="55"/>
      <c r="H170" s="55"/>
      <c r="I170" s="59"/>
      <c r="J170" s="29"/>
      <c r="K170" s="29"/>
      <c r="L170" s="29"/>
      <c r="M170" s="54"/>
      <c r="N170" s="19"/>
      <c r="O170" s="29"/>
      <c r="P170" s="56"/>
      <c r="Q170" s="56"/>
      <c r="R170" s="56"/>
      <c r="S170" s="56"/>
      <c r="T170" s="56"/>
      <c r="U170" s="56"/>
      <c r="V170" s="10"/>
      <c r="W170" s="57"/>
      <c r="X170" s="58"/>
      <c r="Y170" s="11"/>
      <c r="Z170" s="11"/>
      <c r="AA170" s="10"/>
    </row>
    <row r="171" spans="1:27" s="1" customFormat="1">
      <c r="A171"/>
      <c r="B171" s="29"/>
      <c r="C171" s="50"/>
      <c r="D171" s="50"/>
      <c r="E171" s="50"/>
      <c r="F171" s="50"/>
      <c r="G171" s="50"/>
      <c r="H171" s="50"/>
      <c r="I171" s="10"/>
      <c r="J171" s="29"/>
      <c r="K171" s="33"/>
      <c r="L171" s="33"/>
      <c r="M171" s="20"/>
      <c r="N171" s="10"/>
      <c r="O171" s="29"/>
      <c r="P171" s="56"/>
      <c r="Q171" s="56"/>
      <c r="R171" s="56"/>
      <c r="S171" s="56"/>
      <c r="T171" s="56"/>
      <c r="U171" s="56"/>
      <c r="V171" s="10"/>
      <c r="W171" s="57"/>
      <c r="X171" s="58"/>
      <c r="Y171" s="11"/>
      <c r="Z171" s="11"/>
      <c r="AA171" s="10"/>
    </row>
    <row r="172" spans="1:27" s="1" customFormat="1">
      <c r="A172"/>
      <c r="B172" s="29"/>
      <c r="C172" s="50"/>
      <c r="D172" s="50"/>
      <c r="E172" s="50"/>
      <c r="F172" s="50"/>
      <c r="G172" s="50"/>
      <c r="H172" s="50"/>
      <c r="I172" s="10"/>
      <c r="J172" s="29"/>
      <c r="K172" s="33"/>
      <c r="L172" s="33"/>
      <c r="M172" s="20"/>
      <c r="N172" s="10"/>
      <c r="O172" s="29"/>
      <c r="P172" s="56"/>
      <c r="Q172" s="56"/>
      <c r="R172" s="56"/>
      <c r="S172" s="56"/>
      <c r="T172" s="56"/>
      <c r="U172" s="56"/>
      <c r="V172" s="10"/>
      <c r="W172" s="57"/>
      <c r="X172" s="58"/>
      <c r="Y172" s="11"/>
      <c r="Z172" s="11"/>
      <c r="AA172" s="10"/>
    </row>
    <row r="173" spans="1:27" s="1" customFormat="1">
      <c r="A173"/>
      <c r="B173" s="29"/>
      <c r="C173" s="50"/>
      <c r="D173" s="50"/>
      <c r="E173" s="50"/>
      <c r="F173" s="50"/>
      <c r="G173" s="50"/>
      <c r="H173" s="50"/>
      <c r="I173" s="10"/>
      <c r="J173" s="29"/>
      <c r="K173" s="33"/>
      <c r="L173" s="33"/>
      <c r="M173" s="20"/>
      <c r="N173" s="10"/>
      <c r="O173" s="29"/>
      <c r="P173" s="56"/>
      <c r="Q173" s="56"/>
      <c r="R173" s="56"/>
      <c r="S173" s="56"/>
      <c r="T173" s="56"/>
      <c r="U173" s="56"/>
      <c r="V173" s="10"/>
      <c r="W173" s="57"/>
      <c r="X173" s="58"/>
      <c r="Y173" s="11"/>
      <c r="Z173" s="11"/>
      <c r="AA173" s="10"/>
    </row>
    <row r="174" spans="1:27" s="1" customFormat="1">
      <c r="A174"/>
      <c r="B174" s="29"/>
      <c r="C174" s="45"/>
      <c r="D174" s="45"/>
      <c r="E174" s="45"/>
      <c r="F174" s="45"/>
      <c r="G174" s="45"/>
      <c r="H174" s="45"/>
      <c r="I174" s="10"/>
      <c r="J174" s="29"/>
      <c r="K174" s="33"/>
      <c r="L174" s="33"/>
      <c r="M174" s="11"/>
      <c r="N174" s="10"/>
      <c r="O174" s="29"/>
      <c r="P174" s="56"/>
      <c r="Q174" s="56"/>
      <c r="R174" s="56"/>
      <c r="S174" s="56"/>
      <c r="T174" s="56"/>
      <c r="U174" s="56"/>
      <c r="V174" s="10"/>
      <c r="W174" s="57"/>
      <c r="X174" s="58"/>
      <c r="Y174" s="11"/>
      <c r="Z174" s="11"/>
      <c r="AA174" s="10"/>
    </row>
    <row r="175" spans="1:27" s="1" customFormat="1">
      <c r="A175"/>
      <c r="B175" s="29"/>
      <c r="C175" s="56"/>
      <c r="D175" s="56"/>
      <c r="E175" s="56"/>
      <c r="F175" s="56"/>
      <c r="G175" s="56"/>
      <c r="H175" s="56"/>
      <c r="I175" s="10"/>
      <c r="J175" s="57"/>
      <c r="K175" s="58"/>
      <c r="L175" s="11"/>
      <c r="M175" s="11"/>
      <c r="N175" s="10"/>
      <c r="O175" s="29"/>
      <c r="P175" s="56"/>
      <c r="Q175" s="56"/>
      <c r="R175" s="56"/>
      <c r="S175" s="56"/>
      <c r="T175" s="56"/>
      <c r="U175" s="56"/>
      <c r="V175" s="10"/>
      <c r="W175" s="57"/>
      <c r="X175" s="58"/>
      <c r="Y175" s="11"/>
      <c r="Z175" s="11"/>
      <c r="AA175" s="10"/>
    </row>
    <row r="176" spans="1:27" s="1" customFormat="1">
      <c r="A176"/>
      <c r="B176" s="29"/>
      <c r="C176" s="56"/>
      <c r="D176" s="56"/>
      <c r="E176" s="56"/>
      <c r="F176" s="56"/>
      <c r="G176" s="56"/>
      <c r="H176" s="56"/>
      <c r="I176" s="10"/>
      <c r="J176" s="57"/>
      <c r="K176" s="58"/>
      <c r="L176" s="11"/>
      <c r="M176" s="11"/>
      <c r="N176" s="10"/>
      <c r="O176" s="29"/>
      <c r="P176" s="56"/>
      <c r="Q176" s="56"/>
      <c r="R176" s="56"/>
      <c r="S176" s="56"/>
      <c r="T176" s="56"/>
      <c r="U176" s="56"/>
      <c r="V176" s="10"/>
      <c r="W176" s="57"/>
      <c r="X176" s="58"/>
      <c r="Y176" s="11"/>
      <c r="Z176" s="11"/>
      <c r="AA176" s="10"/>
    </row>
    <row r="177" spans="1:26" s="10" customFormat="1">
      <c r="A177"/>
      <c r="B177" s="29"/>
      <c r="C177" s="56"/>
      <c r="D177" s="56"/>
      <c r="E177" s="56"/>
      <c r="F177" s="56"/>
      <c r="G177" s="56"/>
      <c r="H177" s="56"/>
      <c r="J177" s="57"/>
      <c r="K177" s="58"/>
      <c r="L177" s="11"/>
      <c r="M177" s="11"/>
      <c r="O177" s="29"/>
      <c r="P177" s="56"/>
      <c r="Q177" s="56"/>
      <c r="R177" s="56"/>
      <c r="S177" s="56"/>
      <c r="T177" s="56"/>
      <c r="U177" s="56"/>
      <c r="W177" s="57"/>
      <c r="X177" s="58"/>
      <c r="Y177" s="11"/>
      <c r="Z177" s="11"/>
    </row>
    <row r="178" spans="1:26" s="10" customFormat="1">
      <c r="A178"/>
      <c r="B178" s="29"/>
      <c r="C178" s="56"/>
      <c r="D178" s="56"/>
      <c r="E178" s="56"/>
      <c r="F178" s="56"/>
      <c r="G178" s="56"/>
      <c r="H178" s="56"/>
      <c r="J178" s="57"/>
      <c r="K178" s="58"/>
      <c r="L178" s="11"/>
      <c r="M178" s="60"/>
      <c r="O178" s="29"/>
      <c r="P178" s="56"/>
      <c r="Q178" s="56"/>
      <c r="R178" s="56"/>
      <c r="S178" s="56"/>
      <c r="T178" s="56"/>
      <c r="U178" s="56"/>
      <c r="W178" s="57"/>
      <c r="X178" s="58"/>
      <c r="Y178" s="11"/>
      <c r="Z178" s="11"/>
    </row>
    <row r="182" spans="1:26" s="10" customFormat="1">
      <c r="A182"/>
      <c r="B182" s="29"/>
      <c r="C182" s="56"/>
      <c r="D182" s="56"/>
      <c r="E182" s="56"/>
      <c r="F182" s="56"/>
      <c r="G182" s="56"/>
      <c r="H182" s="56"/>
      <c r="J182" s="57"/>
      <c r="K182" s="58"/>
      <c r="L182" s="11"/>
      <c r="M182" s="11"/>
      <c r="O182" s="29"/>
      <c r="P182" s="56"/>
      <c r="Q182" s="56"/>
      <c r="R182" s="56"/>
      <c r="S182" s="56"/>
      <c r="T182" s="56"/>
      <c r="U182" s="56"/>
      <c r="W182" s="57"/>
      <c r="X182" s="58"/>
      <c r="Y182" s="11"/>
      <c r="Z182" s="11"/>
    </row>
  </sheetData>
  <mergeCells count="61">
    <mergeCell ref="A73:AA73"/>
    <mergeCell ref="A70:AA70"/>
    <mergeCell ref="D65:AA65"/>
    <mergeCell ref="D66:AA66"/>
    <mergeCell ref="D67:AA67"/>
    <mergeCell ref="D69:AA69"/>
    <mergeCell ref="D68:AA68"/>
    <mergeCell ref="D62:AA62"/>
    <mergeCell ref="D63:AA63"/>
    <mergeCell ref="D64:AA64"/>
    <mergeCell ref="D53:S53"/>
    <mergeCell ref="T53:W53"/>
    <mergeCell ref="D55:S55"/>
    <mergeCell ref="T55:W55"/>
    <mergeCell ref="D57:S57"/>
    <mergeCell ref="T57:W57"/>
    <mergeCell ref="B5:Z5"/>
    <mergeCell ref="O41:P41"/>
    <mergeCell ref="T41:Y41"/>
    <mergeCell ref="O42:P42"/>
    <mergeCell ref="T42:Y42"/>
    <mergeCell ref="Z8:Z9"/>
    <mergeCell ref="P38:Y38"/>
    <mergeCell ref="R39:U39"/>
    <mergeCell ref="T8:U8"/>
    <mergeCell ref="V8:V9"/>
    <mergeCell ref="W8:W9"/>
    <mergeCell ref="Y8:Y9"/>
    <mergeCell ref="Z1:AA2"/>
    <mergeCell ref="Z3:AA3"/>
    <mergeCell ref="B49:C49"/>
    <mergeCell ref="G49:L49"/>
    <mergeCell ref="O7:T7"/>
    <mergeCell ref="U7:Y7"/>
    <mergeCell ref="O8:O9"/>
    <mergeCell ref="P8:P9"/>
    <mergeCell ref="Q8:Q9"/>
    <mergeCell ref="R8:S8"/>
    <mergeCell ref="T43:Y43"/>
    <mergeCell ref="B1:Y1"/>
    <mergeCell ref="B2:Y3"/>
    <mergeCell ref="B6:M6"/>
    <mergeCell ref="O6:Z6"/>
    <mergeCell ref="M8:M9"/>
    <mergeCell ref="B8:B9"/>
    <mergeCell ref="B7:G7"/>
    <mergeCell ref="H7:L7"/>
    <mergeCell ref="X8:X9"/>
    <mergeCell ref="G51:L51"/>
    <mergeCell ref="J8:J9"/>
    <mergeCell ref="K8:K9"/>
    <mergeCell ref="L8:L9"/>
    <mergeCell ref="C45:L45"/>
    <mergeCell ref="E46:H46"/>
    <mergeCell ref="C8:C9"/>
    <mergeCell ref="D8:D9"/>
    <mergeCell ref="E8:F8"/>
    <mergeCell ref="G8:H8"/>
    <mergeCell ref="I8:I9"/>
    <mergeCell ref="B50:C50"/>
    <mergeCell ref="G50:L50"/>
  </mergeCells>
  <pageMargins left="0.7" right="0.7" top="0.75" bottom="0.75" header="0.3" footer="0.3"/>
  <pageSetup scale="22" orientation="portrait" horizontalDpi="0" verticalDpi="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81BA8-5014-4F4A-9CF5-4676F68E27DB}">
  <dimension ref="A1:I56"/>
  <sheetViews>
    <sheetView topLeftCell="A2" zoomScaleNormal="100" zoomScaleSheetLayoutView="74" workbookViewId="0">
      <selection activeCell="B30" sqref="B30"/>
    </sheetView>
  </sheetViews>
  <sheetFormatPr defaultColWidth="9.140625" defaultRowHeight="15"/>
  <cols>
    <col min="1" max="1" width="49.85546875" style="79" customWidth="1"/>
    <col min="2" max="2" width="10" style="79" bestFit="1" customWidth="1"/>
    <col min="3" max="3" width="13.85546875" style="79" customWidth="1"/>
    <col min="4" max="4" width="9.140625" style="79"/>
    <col min="5" max="5" width="4.28515625" style="79" customWidth="1"/>
    <col min="6" max="6" width="50.7109375" style="79" customWidth="1"/>
    <col min="7" max="7" width="10" style="79" bestFit="1" customWidth="1"/>
    <col min="8" max="8" width="13.28515625" style="79" customWidth="1"/>
    <col min="9" max="9" width="10.85546875" style="79" customWidth="1"/>
    <col min="10" max="16384" width="9.140625" style="79"/>
  </cols>
  <sheetData>
    <row r="1" spans="1:5" ht="18">
      <c r="A1" s="221" t="s">
        <v>141</v>
      </c>
      <c r="B1" s="221"/>
      <c r="C1" s="221"/>
    </row>
    <row r="2" spans="1:5">
      <c r="A2" s="80" t="s">
        <v>142</v>
      </c>
      <c r="B2" s="81"/>
      <c r="C2" s="82">
        <v>1</v>
      </c>
    </row>
    <row r="3" spans="1:5">
      <c r="A3" s="80" t="s">
        <v>143</v>
      </c>
      <c r="B3" s="81"/>
      <c r="C3" s="83">
        <f>SUM(B4:B15)</f>
        <v>0.59630000000000016</v>
      </c>
    </row>
    <row r="4" spans="1:5">
      <c r="A4" s="84" t="s">
        <v>144</v>
      </c>
      <c r="B4" s="85">
        <v>8.3299999999999999E-2</v>
      </c>
      <c r="C4" s="86"/>
    </row>
    <row r="5" spans="1:5">
      <c r="A5" s="84" t="s">
        <v>145</v>
      </c>
      <c r="B5" s="85">
        <v>0.01</v>
      </c>
      <c r="C5" s="86"/>
    </row>
    <row r="6" spans="1:5">
      <c r="A6" s="84" t="s">
        <v>146</v>
      </c>
      <c r="B6" s="85">
        <v>8.3299999999999999E-2</v>
      </c>
      <c r="C6" s="86"/>
    </row>
    <row r="7" spans="1:5">
      <c r="A7" s="84" t="s">
        <v>147</v>
      </c>
      <c r="B7" s="85">
        <v>4.1700000000000001E-2</v>
      </c>
      <c r="C7" s="86"/>
    </row>
    <row r="8" spans="1:5">
      <c r="A8" s="84" t="s">
        <v>148</v>
      </c>
      <c r="B8" s="85">
        <v>8.5000000000000006E-2</v>
      </c>
      <c r="C8" s="86"/>
    </row>
    <row r="9" spans="1:5">
      <c r="A9" s="84" t="s">
        <v>149</v>
      </c>
      <c r="B9" s="85">
        <v>0.12</v>
      </c>
      <c r="C9" s="86"/>
    </row>
    <row r="10" spans="1:5">
      <c r="A10" s="84" t="s">
        <v>150</v>
      </c>
      <c r="B10" s="85">
        <v>6.9599999999999995E-2</v>
      </c>
      <c r="C10" s="86"/>
      <c r="E10" s="87"/>
    </row>
    <row r="11" spans="1:5">
      <c r="A11" s="84" t="s">
        <v>151</v>
      </c>
      <c r="B11" s="85">
        <v>0.04</v>
      </c>
      <c r="C11" s="86"/>
      <c r="E11" s="87"/>
    </row>
    <row r="12" spans="1:5">
      <c r="A12" s="84" t="s">
        <v>152</v>
      </c>
      <c r="B12" s="85">
        <v>0.03</v>
      </c>
      <c r="C12" s="86"/>
    </row>
    <row r="13" spans="1:5">
      <c r="A13" s="84" t="s">
        <v>153</v>
      </c>
      <c r="B13" s="85">
        <v>0.02</v>
      </c>
      <c r="C13" s="86"/>
    </row>
    <row r="14" spans="1:5">
      <c r="A14" s="84" t="s">
        <v>154</v>
      </c>
      <c r="B14" s="85">
        <v>4.5999999999999999E-3</v>
      </c>
      <c r="C14" s="86"/>
    </row>
    <row r="15" spans="1:5">
      <c r="A15" s="84" t="s">
        <v>155</v>
      </c>
      <c r="B15" s="85">
        <v>8.8000000000000005E-3</v>
      </c>
      <c r="C15" s="86"/>
    </row>
    <row r="16" spans="1:5">
      <c r="A16" s="80" t="s">
        <v>156</v>
      </c>
      <c r="B16" s="81"/>
      <c r="C16" s="83">
        <f>SUM(B17:B30)</f>
        <v>0.16</v>
      </c>
    </row>
    <row r="17" spans="1:3">
      <c r="A17" s="84" t="s">
        <v>157</v>
      </c>
      <c r="B17" s="88">
        <v>0.02</v>
      </c>
      <c r="C17" s="86"/>
    </row>
    <row r="18" spans="1:3">
      <c r="A18" s="84" t="s">
        <v>158</v>
      </c>
      <c r="B18" s="88">
        <v>0.01</v>
      </c>
      <c r="C18" s="86"/>
    </row>
    <row r="19" spans="1:3">
      <c r="A19" s="84" t="s">
        <v>159</v>
      </c>
      <c r="B19" s="88">
        <v>0.01</v>
      </c>
      <c r="C19" s="86"/>
    </row>
    <row r="20" spans="1:3">
      <c r="A20" s="84" t="s">
        <v>160</v>
      </c>
      <c r="B20" s="88">
        <v>0.02</v>
      </c>
      <c r="C20" s="86"/>
    </row>
    <row r="21" spans="1:3" ht="30">
      <c r="A21" s="89" t="s">
        <v>161</v>
      </c>
      <c r="B21" s="88">
        <v>0</v>
      </c>
      <c r="C21" s="86"/>
    </row>
    <row r="22" spans="1:3">
      <c r="A22" s="84" t="s">
        <v>162</v>
      </c>
      <c r="B22" s="88">
        <v>0.01</v>
      </c>
      <c r="C22" s="86"/>
    </row>
    <row r="23" spans="1:3">
      <c r="A23" s="89" t="s">
        <v>163</v>
      </c>
      <c r="B23" s="88">
        <v>5.0000000000000001E-3</v>
      </c>
      <c r="C23" s="86"/>
    </row>
    <row r="24" spans="1:3">
      <c r="A24" s="84" t="s">
        <v>164</v>
      </c>
      <c r="B24" s="88">
        <v>0.02</v>
      </c>
      <c r="C24" s="86"/>
    </row>
    <row r="25" spans="1:3" ht="30">
      <c r="A25" s="89" t="s">
        <v>165</v>
      </c>
      <c r="B25" s="88">
        <v>5.0000000000000001E-3</v>
      </c>
      <c r="C25" s="86"/>
    </row>
    <row r="26" spans="1:3" ht="30">
      <c r="A26" s="89" t="s">
        <v>166</v>
      </c>
      <c r="B26" s="88">
        <v>0.01</v>
      </c>
      <c r="C26" s="86"/>
    </row>
    <row r="27" spans="1:3" ht="60">
      <c r="A27" s="89" t="s">
        <v>167</v>
      </c>
      <c r="B27" s="90">
        <v>0.01</v>
      </c>
      <c r="C27" s="91"/>
    </row>
    <row r="28" spans="1:3">
      <c r="A28" s="89" t="s">
        <v>168</v>
      </c>
      <c r="B28" s="90">
        <v>0.01</v>
      </c>
      <c r="C28" s="86"/>
    </row>
    <row r="29" spans="1:3">
      <c r="A29" s="89" t="s">
        <v>169</v>
      </c>
      <c r="B29" s="88">
        <v>0.02</v>
      </c>
      <c r="C29" s="86"/>
    </row>
    <row r="30" spans="1:3" ht="45">
      <c r="A30" s="89" t="s">
        <v>170</v>
      </c>
      <c r="B30" s="88">
        <v>0.01</v>
      </c>
      <c r="C30" s="86"/>
    </row>
    <row r="31" spans="1:3">
      <c r="A31" s="80" t="s">
        <v>171</v>
      </c>
      <c r="B31" s="81"/>
      <c r="C31" s="92">
        <f>SUM(B32:B38)</f>
        <v>0.13816000000000001</v>
      </c>
    </row>
    <row r="32" spans="1:3">
      <c r="A32" s="84" t="s">
        <v>172</v>
      </c>
      <c r="B32" s="94">
        <v>0.06</v>
      </c>
      <c r="C32" s="86"/>
    </row>
    <row r="33" spans="1:9">
      <c r="A33" s="95" t="s">
        <v>173</v>
      </c>
      <c r="B33" s="111">
        <v>2.8500000000000001E-2</v>
      </c>
      <c r="C33" s="96"/>
      <c r="E33" s="97"/>
    </row>
    <row r="34" spans="1:9">
      <c r="A34" s="84" t="s">
        <v>174</v>
      </c>
      <c r="B34" s="94">
        <v>8.6599999999999993E-3</v>
      </c>
      <c r="C34" s="86"/>
    </row>
    <row r="35" spans="1:9">
      <c r="A35" s="84" t="s">
        <v>175</v>
      </c>
      <c r="B35" s="94">
        <v>1.0999999999999999E-2</v>
      </c>
      <c r="C35" s="86"/>
      <c r="D35" s="222"/>
    </row>
    <row r="36" spans="1:9">
      <c r="A36" s="84" t="s">
        <v>176</v>
      </c>
      <c r="B36" s="94">
        <v>5.0000000000000001E-3</v>
      </c>
      <c r="C36" s="86"/>
      <c r="D36" s="222"/>
    </row>
    <row r="37" spans="1:9">
      <c r="A37" s="84" t="s">
        <v>177</v>
      </c>
      <c r="B37" s="94">
        <v>0.02</v>
      </c>
      <c r="C37" s="86"/>
      <c r="D37" s="222"/>
    </row>
    <row r="38" spans="1:9">
      <c r="A38" s="84" t="s">
        <v>178</v>
      </c>
      <c r="B38" s="94">
        <v>5.0000000000000001E-3</v>
      </c>
      <c r="C38" s="86"/>
    </row>
    <row r="39" spans="1:9">
      <c r="A39" s="80" t="s">
        <v>179</v>
      </c>
      <c r="B39" s="81"/>
      <c r="C39" s="83">
        <f>+SUM(B40:B42)</f>
        <v>4.8000000000000001E-2</v>
      </c>
    </row>
    <row r="40" spans="1:9">
      <c r="A40" s="84" t="s">
        <v>180</v>
      </c>
      <c r="B40" s="94">
        <v>9.4000000000000004E-3</v>
      </c>
      <c r="C40" s="86"/>
    </row>
    <row r="41" spans="1:9">
      <c r="A41" s="84" t="s">
        <v>181</v>
      </c>
      <c r="B41" s="94">
        <v>8.6E-3</v>
      </c>
      <c r="C41" s="86"/>
    </row>
    <row r="42" spans="1:9">
      <c r="A42" s="84" t="s">
        <v>182</v>
      </c>
      <c r="B42" s="94">
        <v>0.03</v>
      </c>
      <c r="C42" s="86"/>
    </row>
    <row r="43" spans="1:9">
      <c r="A43" s="80" t="s">
        <v>183</v>
      </c>
      <c r="B43" s="81"/>
      <c r="C43" s="83">
        <f>SUM(B44:B45)</f>
        <v>6.0000000000000005E-2</v>
      </c>
    </row>
    <row r="44" spans="1:9">
      <c r="A44" s="84" t="s">
        <v>184</v>
      </c>
      <c r="B44" s="94">
        <v>0.01</v>
      </c>
      <c r="C44" s="86"/>
    </row>
    <row r="45" spans="1:9">
      <c r="A45" s="84" t="s">
        <v>185</v>
      </c>
      <c r="B45" s="94">
        <v>0.05</v>
      </c>
      <c r="C45" s="86"/>
    </row>
    <row r="46" spans="1:9">
      <c r="A46" s="80" t="s">
        <v>186</v>
      </c>
      <c r="B46" s="81">
        <f>SUM(B4:B45)</f>
        <v>1.0024600000000004</v>
      </c>
      <c r="C46" s="83">
        <f>SUM(C2:C45)</f>
        <v>2.0024600000000001</v>
      </c>
    </row>
    <row r="47" spans="1:9">
      <c r="A47" s="98" t="s">
        <v>187</v>
      </c>
      <c r="B47" s="78"/>
      <c r="C47" s="78"/>
      <c r="D47" s="78"/>
      <c r="E47" s="93"/>
      <c r="F47" s="78"/>
      <c r="G47" s="78"/>
      <c r="H47" s="78"/>
      <c r="I47" s="78"/>
    </row>
    <row r="48" spans="1:9">
      <c r="A48" s="78"/>
      <c r="B48" s="78"/>
      <c r="C48" s="78"/>
      <c r="D48" s="78"/>
      <c r="E48" s="78"/>
      <c r="F48" s="78"/>
      <c r="G48" s="78"/>
      <c r="H48" s="78"/>
      <c r="I48" s="78"/>
    </row>
    <row r="49" spans="1:9">
      <c r="E49" s="78"/>
      <c r="F49" s="78"/>
      <c r="G49" s="78"/>
      <c r="H49" s="78"/>
      <c r="I49" s="78"/>
    </row>
    <row r="50" spans="1:9">
      <c r="A50" s="99"/>
      <c r="E50" s="78"/>
      <c r="F50" s="78"/>
      <c r="G50" s="78"/>
      <c r="H50" s="78"/>
      <c r="I50" s="78"/>
    </row>
    <row r="51" spans="1:9">
      <c r="E51" s="78"/>
      <c r="F51" s="78"/>
      <c r="G51" s="78"/>
      <c r="H51" s="78"/>
      <c r="I51" s="78"/>
    </row>
    <row r="52" spans="1:9">
      <c r="E52" s="78"/>
      <c r="F52" s="78"/>
      <c r="G52" s="78"/>
      <c r="H52" s="78"/>
      <c r="I52" s="78"/>
    </row>
    <row r="53" spans="1:9">
      <c r="E53" s="78"/>
      <c r="F53" s="78"/>
      <c r="G53" s="78"/>
      <c r="H53" s="78"/>
    </row>
    <row r="54" spans="1:9">
      <c r="F54" s="78"/>
      <c r="G54" s="78"/>
      <c r="H54" s="78"/>
    </row>
    <row r="55" spans="1:9">
      <c r="F55" s="78"/>
      <c r="G55" s="78"/>
      <c r="H55" s="78"/>
    </row>
    <row r="56" spans="1:9">
      <c r="F56" s="78"/>
      <c r="G56" s="78"/>
      <c r="H56" s="78"/>
    </row>
  </sheetData>
  <mergeCells count="2">
    <mergeCell ref="A1:C1"/>
    <mergeCell ref="D35:D37"/>
  </mergeCells>
  <pageMargins left="0.7" right="0.7" top="0.75" bottom="0.75" header="0.3" footer="0.3"/>
  <pageSetup scale="43" orientation="portrait" r:id="rId1"/>
  <colBreaks count="1" manualBreakCount="1">
    <brk id="8"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Blanco</dc:creator>
  <cp:keywords/>
  <dc:description/>
  <cp:lastModifiedBy>Erika Maria Blanco Vargas</cp:lastModifiedBy>
  <cp:revision/>
  <dcterms:created xsi:type="dcterms:W3CDTF">2026-08-09T23:48:52Z</dcterms:created>
  <dcterms:modified xsi:type="dcterms:W3CDTF">2026-10-06T16:14:20Z</dcterms:modified>
  <cp:category/>
  <cp:contentStatus/>
</cp:coreProperties>
</file>