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2"/>
  <workbookPr defaultThemeVersion="166925"/>
  <mc:AlternateContent xmlns:mc="http://schemas.openxmlformats.org/markup-compatibility/2006">
    <mc:Choice Requires="x15">
      <x15ac:absPath xmlns:x15ac="http://schemas.microsoft.com/office/spreadsheetml/2010/11/ac" url="https://sdht-my.sharepoint.com/personal/sergio_heredia_habitatbogota_gov_co/Documents/4.  3-2026-11031  -  INTERV ALPES CARACOLI/ANX-2026-11846_2/260825_ALPES-CARCOLI_CM_REV/"/>
    </mc:Choice>
  </mc:AlternateContent>
  <xr:revisionPtr revIDLastSave="22" documentId="13_ncr:1_{4A767C60-A90B-904C-BC67-F8ACCA95C36E}" xr6:coauthVersionLast="47" xr6:coauthVersionMax="47" xr10:uidLastSave="{B9EB183C-B322-4C79-B989-8515A29C4E67}"/>
  <bookViews>
    <workbookView xWindow="0" yWindow="660" windowWidth="29400" windowHeight="17100" xr2:uid="{72B1BB7B-025F-524A-9C77-7629883FE4A4}"/>
  </bookViews>
  <sheets>
    <sheet name="FORMATO PRESUPUESTO" sheetId="17" r:id="rId1"/>
    <sheet name="FM" sheetId="6" r:id="rId2"/>
  </sheets>
  <externalReferences>
    <externalReference r:id="rId3"/>
  </externalReferences>
  <definedNames>
    <definedName name="\a">#REF!</definedName>
    <definedName name="\b">#REF!</definedName>
    <definedName name="\c">#REF!</definedName>
    <definedName name="\eliminar">#REF!</definedName>
    <definedName name="\eliminar1">#REF!</definedName>
    <definedName name="\l">#REF!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tab1">#REF!</definedName>
    <definedName name="__________tab2">#REF!</definedName>
    <definedName name="__________tab3">#REF!</definedName>
    <definedName name="__________TAB4">#REF!</definedName>
    <definedName name="_________aiu2">#REF!</definedName>
    <definedName name="_________PMT5671">#REF!</definedName>
    <definedName name="_________PMT5805">#REF!</definedName>
    <definedName name="_________PMT5806">#REF!</definedName>
    <definedName name="_________PMT5815">#REF!</definedName>
    <definedName name="_________PMT5820">#REF!</definedName>
    <definedName name="_________tab1">#REF!</definedName>
    <definedName name="_________tab2">#REF!</definedName>
    <definedName name="_________tab3">#REF!</definedName>
    <definedName name="_________TAB4">#REF!</definedName>
    <definedName name="________aiu2">#REF!</definedName>
    <definedName name="________EXC6">#REF!</definedName>
    <definedName name="________EXC7">#REF!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tab1">#REF!</definedName>
    <definedName name="________tab2">#REF!</definedName>
    <definedName name="________tab3">#REF!</definedName>
    <definedName name="________TAB4">#REF!</definedName>
    <definedName name="_______aiu2">#REF!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8">#REF!</definedName>
    <definedName name="_______EXC9">#REF!</definedName>
    <definedName name="_______r">#REF!</definedName>
    <definedName name="______aiu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AL1">#REF!</definedName>
    <definedName name="______tab1">#REF!</definedName>
    <definedName name="______tab2">#REF!</definedName>
    <definedName name="______tab3">#REF!</definedName>
    <definedName name="______TAB4">#REF!</definedName>
    <definedName name="_____aiu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AL1">#REF!</definedName>
    <definedName name="_____tab1">#REF!</definedName>
    <definedName name="_____tab2">#REF!</definedName>
    <definedName name="_____tab3">#REF!</definedName>
    <definedName name="_____TAB4">#REF!</definedName>
    <definedName name="_____Vol1">#REF!</definedName>
    <definedName name="____aiu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tab1">#REF!</definedName>
    <definedName name="____tab2">#REF!</definedName>
    <definedName name="____tab3">#REF!</definedName>
    <definedName name="____TAB4">#REF!</definedName>
    <definedName name="____Vol1">#REF!</definedName>
    <definedName name="___aiu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tab1">#REF!</definedName>
    <definedName name="___tab2">#REF!</definedName>
    <definedName name="___tab3">#REF!</definedName>
    <definedName name="___TAB4">#REF!</definedName>
    <definedName name="___Vol1">#REF!</definedName>
    <definedName name="__1Excel_BuiltIn_Print_Area_1_1_1">#REF!</definedName>
    <definedName name="__2Excel_BuiltIn_Print_Titles_1_1_1_1">#REF!</definedName>
    <definedName name="__aiu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#REF!</definedName>
    <definedName name="__PMT5805">#REF!</definedName>
    <definedName name="__PMT5806">#REF!</definedName>
    <definedName name="__PMT5815">#REF!</definedName>
    <definedName name="__PMT5820">#REF!</definedName>
    <definedName name="__r">#REF!</definedName>
    <definedName name="__SAL1">#REF!</definedName>
    <definedName name="__tab1">#REF!</definedName>
    <definedName name="__tab2">#REF!</definedName>
    <definedName name="__tab3">#REF!</definedName>
    <definedName name="__TAB4">#REF!</definedName>
    <definedName name="__Vol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Titles_1_1_1_1">#REF!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iu2">#REF!</definedName>
    <definedName name="_BGC1">#REF!</definedName>
    <definedName name="_BGC3">#REF!</definedName>
    <definedName name="_BGC5">#REF!</definedName>
    <definedName name="_c">#REF!</definedName>
    <definedName name="_CAC1">#REF!</definedName>
    <definedName name="_CAC3">#REF!</definedName>
    <definedName name="_CAC5">#REF!</definedName>
    <definedName name="_Cod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IPC2002">#REF!</definedName>
    <definedName name="_Key1" hidden="1">#REF!</definedName>
    <definedName name="_Key2" hidden="1">#REF!</definedName>
    <definedName name="_MA2">#REF!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1">#REF!</definedName>
    <definedName name="_Pa2">#REF!</definedName>
    <definedName name="_Pa3">#REF!</definedName>
    <definedName name="_Pa4">#REF!</definedName>
    <definedName name="_Parse_Out" hidden="1">#REF!</definedName>
    <definedName name="_PJ50">#REF!</definedName>
    <definedName name="_PMT5671">#REF!</definedName>
    <definedName name="_PMT5805">#REF!</definedName>
    <definedName name="_PMT5806">#REF!</definedName>
    <definedName name="_PMT5815">#REF!</definedName>
    <definedName name="_PMT5820">#REF!</definedName>
    <definedName name="_r">#REF!</definedName>
    <definedName name="_Regression_Int" hidden="1">1</definedName>
    <definedName name="_SAL1">#REF!</definedName>
    <definedName name="_SBC1">#REF!</definedName>
    <definedName name="_SBC3">#REF!</definedName>
    <definedName name="_SBC5">#REF!</definedName>
    <definedName name="_Sort" hidden="1">#REF!</definedName>
    <definedName name="_tab1">#REF!</definedName>
    <definedName name="_tab2">#REF!</definedName>
    <definedName name="_tab3">#REF!</definedName>
    <definedName name="_TAB4">#REF!</definedName>
    <definedName name="_Vol1">#REF!</definedName>
    <definedName name="a">#REF!</definedName>
    <definedName name="A_impresión_IM">#REF!</definedName>
    <definedName name="A3445556">#REF!</definedName>
    <definedName name="AA" hidden="1">{#N/A,#N/A,TRUE,"INGENIERIA";#N/A,#N/A,TRUE,"COMPRAS";#N/A,#N/A,TRUE,"DIRECCION";#N/A,#N/A,TRUE,"RESUMEN"}</definedName>
    <definedName name="AAA">#REF!</definedName>
    <definedName name="AAAA">#REF!</definedName>
    <definedName name="AAAAAAAAAA">#REF!</definedName>
    <definedName name="AAAAAAAAAAAAAAAAAAAA">#REF!</definedName>
    <definedName name="AAAAAAAAAAAAAAAAAAAAAAAAAAAAAAAAAAA">#REF!</definedName>
    <definedName name="AAC">#REF!</definedName>
    <definedName name="AADOQUINVEH">#REF!</definedName>
    <definedName name="AANDENES">#REF!</definedName>
    <definedName name="AAS" hidden="1">{#N/A,#N/A,TRUE,"INGENIERIA";#N/A,#N/A,TRUE,"COMPRAS";#N/A,#N/A,TRUE,"DIRECCION";#N/A,#N/A,TRUE,"RESUMEN"}</definedName>
    <definedName name="abc">#REF!</definedName>
    <definedName name="ABCD" hidden="1">#REF!</definedName>
    <definedName name="ABCDE" hidden="1">#REF!</definedName>
    <definedName name="ABG">#REF!</definedName>
    <definedName name="ABR">#REF!</definedName>
    <definedName name="absc">#REF!</definedName>
    <definedName name="AC">#REF!</definedName>
    <definedName name="ACABADO_PISO">#REF!</definedName>
    <definedName name="ACALZADA">#REF!</definedName>
    <definedName name="Accesorios_de_1_2">#REF!</definedName>
    <definedName name="Accesorios_de_3_4">#REF!</definedName>
    <definedName name="AccessDatabase" hidden="1">"C:\C-314\VOLUMENES\volfin4.mdb"</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DMINISTRADOR">#REF!</definedName>
    <definedName name="admon">#REF!</definedName>
    <definedName name="adoq">#REF!</definedName>
    <definedName name="AGO">#REF!</definedName>
    <definedName name="Agua">#REF!</definedName>
    <definedName name="aiu">#REF!</definedName>
    <definedName name="AIU_ADMON">#REF!</definedName>
    <definedName name="AIU_IMP">#REF!</definedName>
    <definedName name="aiu_mat">#REF!</definedName>
    <definedName name="AIU_UTIL">#REF!</definedName>
    <definedName name="Ajuste">#REF!</definedName>
    <definedName name="Alambre_Negro_No.18">#REF!</definedName>
    <definedName name="Alcaparro_2.00_m">#REF!</definedName>
    <definedName name="alfabeto">#REF!</definedName>
    <definedName name="Almacenista">#REF!</definedName>
    <definedName name="AMBIENTAL">#REF!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yo">#REF!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REA">#REF!</definedName>
    <definedName name="Arena_de_Peña">#REF!</definedName>
    <definedName name="Arena_de_rio">#REF!</definedName>
    <definedName name="Arena_Lavada_de_Peña">#REF!</definedName>
    <definedName name="Arena_semilavada">#REF!</definedName>
    <definedName name="asasdasda">#REF!</definedName>
    <definedName name="ASB">#REF!</definedName>
    <definedName name="Aseo_general">#REF!</definedName>
    <definedName name="Aseo_General___3_HS__Sal__Mínimo">#REF!</definedName>
    <definedName name="Asta_Para_Banderas">#REF!</definedName>
    <definedName name="AU">#REF!</definedName>
    <definedName name="AUTOPISTA">#REF!</definedName>
    <definedName name="AUXILIAR">#REF!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#REF!</definedName>
    <definedName name="B_impresión_IM">#REF!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en_recebo_B___200">#REF!</definedName>
    <definedName name="Base_granular">#REF!</definedName>
    <definedName name="Bateas">#REF!</definedName>
    <definedName name="BBBBBBBBBBBBBBB">#REF!</definedName>
    <definedName name="Bebederos_para_parque">#REF!</definedName>
    <definedName name="BGBGBGBGBGB">#REF!</definedName>
    <definedName name="Bicicletero">#REF!</definedName>
    <definedName name="Bisagra_aluminio_Extruído_3">#REF!</definedName>
    <definedName name="Bisagra_común_de_3">#REF!</definedName>
    <definedName name="BL">#REF!</definedName>
    <definedName name="bn">#REF!</definedName>
    <definedName name="BO">#REF!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BuiltIn_Print_Area">#REF!</definedName>
    <definedName name="BuiltIn_Print_Area___0">#REF!</definedName>
    <definedName name="C_">#REF!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mentos">#REF!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#REF!</definedName>
    <definedName name="Caolin">#REF!</definedName>
    <definedName name="CAOS">#REF!</definedName>
    <definedName name="CAP">#REF!</definedName>
    <definedName name="Cargador_frontal">#REF!</definedName>
    <definedName name="CARRETERA1">#REF!</definedName>
    <definedName name="CARRETERA2">#REF!</definedName>
    <definedName name="Casetón_en_fibra_de_vidrio.">#REF!</definedName>
    <definedName name="Caucho_Sabanero_1.50_m">#REF!</definedName>
    <definedName name="CC">#REF!</definedName>
    <definedName name="ccto210">#REF!</definedName>
    <definedName name="cd">#REF!</definedName>
    <definedName name="CDC">#REF!</definedName>
    <definedName name="CDS_V_INDICES_CIRCUITO_CAUSA">#REF!</definedName>
    <definedName name="Cedro_caqueta_pieza">#REF!</definedName>
    <definedName name="Celosía_en_aluminio">#REF!</definedName>
    <definedName name="CEMENT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#REF!</definedName>
    <definedName name="Cheque_1">#REF!</definedName>
    <definedName name="Cheque_1_1_2">#REF!</definedName>
    <definedName name="Cheque_2">#REF!</definedName>
    <definedName name="Cheque_3">#REF!</definedName>
    <definedName name="Cinta_teflón">#REF!</definedName>
    <definedName name="CIRCUITOS">#REF!</definedName>
    <definedName name="CIRCUNVALAR">#REF!</definedName>
    <definedName name="civ" hidden="1">{#N/A,#N/A,TRUE,"1842CWN0"}</definedName>
    <definedName name="CL">#REF!</definedName>
    <definedName name="Cocineta_estufa_a_gas_dos_puestos">#REF!</definedName>
    <definedName name="Cod">#REF!</definedName>
    <definedName name="CODIGO1">#REF!</definedName>
    <definedName name="CODIGO2">#REF!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S">#REF!</definedName>
    <definedName name="Color_mineral">#REF!</definedName>
    <definedName name="ColTap">#REF!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DI1">#REF!</definedName>
    <definedName name="Conexión_Siamesa">#REF!</definedName>
    <definedName name="Conexión_Siamesa_de_2_1_2__X_2_1_2__X_3">#REF!</definedName>
    <definedName name="consol">#REF!</definedName>
    <definedName name="Consultor">#REF!</definedName>
    <definedName name="CONTRATISTA">#REF!</definedName>
    <definedName name="Contrato">#REF!</definedName>
    <definedName name="CONTRATO.No">#REF!</definedName>
    <definedName name="Coordinador">#REF!</definedName>
    <definedName name="COSTODIRECTO">#REF!</definedName>
    <definedName name="Costopérdidas">#REF!</definedName>
    <definedName name="CotizacionARP">#REF!</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_Albañilería_OF_Ayudante">#REF!</definedName>
    <definedName name="CUAESTRUCT">#REF!</definedName>
    <definedName name="CUAPRUEBAS">#REF!</definedName>
    <definedName name="Cubierta_sándwich___Deck_Aluzinc_333C_mm_Cal_26">#REF!</definedName>
    <definedName name="Cubierta_Trapezoidal_Acesco_3_05">#REF!</definedName>
    <definedName name="Cuchillas">#REF!</definedName>
    <definedName name="Cupula_tragante_4_x2">#REF!</definedName>
    <definedName name="CVa">#REF!</definedName>
    <definedName name="D">#REF!</definedName>
    <definedName name="d_percápita">#REF!</definedName>
    <definedName name="_xlnm.Database">#REF!</definedName>
    <definedName name="Datos">#REF!</definedName>
    <definedName name="dd" hidden="1">{#N/A,#N/A,TRUE,"INGENIERIA";#N/A,#N/A,TRUE,"COMPRAS";#N/A,#N/A,TRUE,"DIRECCION";#N/A,#N/A,TRUE,"RESUMEN"}</definedName>
    <definedName name="DDE" hidden="1">{#N/A,#N/A,TRUE,"1842CWN0"}</definedName>
    <definedName name="Decision">#REF!</definedName>
    <definedName name="DESC1">#REF!</definedName>
    <definedName name="DESC521">#REF!</definedName>
    <definedName name="DESCRP1">#REF!</definedName>
    <definedName name="DESCRP2">#REF!</definedName>
    <definedName name="Desinfeccion_del_Sistema_de_Agua_Potable">#REF!</definedName>
    <definedName name="DEX">#REF!</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iametros">#REF!</definedName>
    <definedName name="DIC">#REF!</definedName>
    <definedName name="DifConsultoriaFMMin">#REF!</definedName>
    <definedName name="direccion">#REF!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olvente_Thinner">#REF!</definedName>
    <definedName name="Dispensador_Jabon_Liquido_Ref._B_4063">#REF!</definedName>
    <definedName name="Dispensador_Toallas_de_Papel_Ref._B_369">#REF!</definedName>
    <definedName name="Documentacion_y_Marquillado">#REF!</definedName>
    <definedName name="Domos_acrílicos_1.10_x_1.10">#REF!</definedName>
    <definedName name="Dp">#REF!</definedName>
    <definedName name="ducha_antivandalica_mezclador">#REF!</definedName>
    <definedName name="DURACION">#REF!*30</definedName>
    <definedName name="Durmiente_3_m">#REF!</definedName>
    <definedName name="Durmiente_Abarco_4m">#REF!</definedName>
    <definedName name="Durmiente_Ordinario_4m">#REF!</definedName>
    <definedName name="Dv">#REF!</definedName>
    <definedName name="DWPRICE" hidden="1">#REF!</definedName>
    <definedName name="ee">#REF!</definedName>
    <definedName name="EEEEE">#REF!</definedName>
    <definedName name="EF">#REF!</definedName>
    <definedName name="Emeflex_3_00_mm">#REF!</definedName>
    <definedName name="EMPRESA">#REF!</definedName>
    <definedName name="Endurecedor">#REF!</definedName>
    <definedName name="ENE">#REF!</definedName>
    <definedName name="Ensayo">#REF!</definedName>
    <definedName name="Entramado_piso__repisas_8_4_3">#REF!</definedName>
    <definedName name="EQU_Y_HERR">#REF!</definedName>
    <definedName name="EQUI">#REF!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s">#REF!</definedName>
    <definedName name="E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atula">#REF!</definedName>
    <definedName name="Espatulas">#REF!</definedName>
    <definedName name="Espatulas_3">#REF!</definedName>
    <definedName name="Espatulas_5">#REF!</definedName>
    <definedName name="ESPECIFICACION">#REF!</definedName>
    <definedName name="Especificación">#REF!</definedName>
    <definedName name="Espejo_4.00_mm">#REF!</definedName>
    <definedName name="Esponjillas">#REF!</definedName>
    <definedName name="EST10A">#REF!</definedName>
    <definedName name="EST10V1">#REF!</definedName>
    <definedName name="EST11A">#REF!</definedName>
    <definedName name="ESTACON">#REF!</definedName>
    <definedName name="ESTADO">#REF!</definedName>
    <definedName name="Estopa">#REF!</definedName>
    <definedName name="ESTRUCTURA" hidden="1">{#N/A,#N/A,TRUE,"INGENIERIA";#N/A,#N/A,TRUE,"COMPRAS";#N/A,#N/A,TRUE,"DIRECCION";#N/A,#N/A,TRUE,"RESUMEN"}</definedName>
    <definedName name="Estructuras_LA228__LA223_Incluye_Poste_12m_750_kg">#REF!</definedName>
    <definedName name="Estufa_Electrica_2_Puestos">#REF!</definedName>
    <definedName name="Estufas">#REF!</definedName>
    <definedName name="Exacavacion_mecanica">#REF!</definedName>
    <definedName name="Excavacion_manual_con_retiro">#REF!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tractor_de_Olores_con_Persiana_Ref.">#REF!</definedName>
    <definedName name="FactorCostoPotencia">#REF!</definedName>
    <definedName name="FactorMultFinalFMMin">#REF!</definedName>
    <definedName name="FactorMultiplicaCalculadoFMMin">#REF!</definedName>
    <definedName name="FE">1.32</definedName>
    <definedName name="FEB">#REF!</definedName>
    <definedName name="FECH">#REF!</definedName>
    <definedName name="FECHA">#REF!,#REF!,#REF!</definedName>
    <definedName name="FECHA.CONTRATO">#REF!</definedName>
    <definedName name="fhg" hidden="1">{#N/A,#N/A,TRUE,"1842CWN0"}</definedName>
    <definedName name="Fijamix_Alfa">#REF!</definedName>
    <definedName name="Flexometro">#REF!</definedName>
    <definedName name="Flotador_Metálico_1_1_2__Bronce">#REF!</definedName>
    <definedName name="Flotador_Metálico_2__Bronce">#REF!</definedName>
    <definedName name="FM">1.18</definedName>
    <definedName name="FMA">#REF!</definedName>
    <definedName name="FMB">#REF!</definedName>
    <definedName name="FMC">#REF!</definedName>
    <definedName name="FMD">#REF!</definedName>
    <definedName name="FME">#REF!</definedName>
    <definedName name="FO">#REF!</definedName>
    <definedName name="Formaleta_Entrepisos">#REF!</definedName>
    <definedName name="Formaleta_madera">#REF!</definedName>
    <definedName name="Formaleta_plaquetas">#REF!</definedName>
    <definedName name="Formaleta_Sardinel">#REF!</definedName>
    <definedName name="formularioCantidades">#REF!</definedName>
    <definedName name="FR">1.15</definedName>
    <definedName name="FS">1.32</definedName>
    <definedName name="fsaf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AOAD">#REF!</definedName>
    <definedName name="gaod">#REF!</definedName>
    <definedName name="gastos_contrato">#REF!</definedName>
    <definedName name="GB7UKJMGHMGFFHR">#REF!</definedName>
    <definedName name="Geotextil_tejido_ST_200">#REF!</definedName>
    <definedName name="GG">#REF!</definedName>
    <definedName name="GGGGGGGGGGGGGGGGG">#REF!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_Lavaplatos_Flamingo_Ref._90500_000_000">#REF!</definedName>
    <definedName name="Guardaescoba_en_Aluminio__incl._Instalacion">#REF!</definedName>
    <definedName name="h">#REF!</definedName>
    <definedName name="hab___viv">#REF!</definedName>
    <definedName name="Herramienta_menor">#REF!</definedName>
    <definedName name="herramientas">#REF!</definedName>
    <definedName name="Hid">#REF!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t">#REF!</definedName>
    <definedName name="Horno_Microondas">#REF!</definedName>
    <definedName name="HTML_CodePage" hidden="1">1252</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F">#REF!</definedName>
    <definedName name="Impermeabilizante_concreto_de_3000_P.S.I.">#REF!</definedName>
    <definedName name="Impermeabilizante_mortero_1_3">#REF!</definedName>
    <definedName name="Impermeabilizante_mortero_1_4">#REF!</definedName>
    <definedName name="Incremento_Fluido_3000_psi">#REF!</definedName>
    <definedName name="INDI1">#REF!</definedName>
    <definedName name="inf">#REF!</definedName>
    <definedName name="inst_provis">#REF!</definedName>
    <definedName name="instalacion_lavamanos">#REF!</definedName>
    <definedName name="instalacion_lavaplatos">#REF!</definedName>
    <definedName name="instalacion_sanitario">#REF!</definedName>
    <definedName name="Instalación_y_dotación">#REF!</definedName>
    <definedName name="INSU">#REF!</definedName>
    <definedName name="InTap">#REF!</definedName>
    <definedName name="INTEGRAL">#REF!</definedName>
    <definedName name="Interventor">#REF!</definedName>
    <definedName name="IntVal">#REF!</definedName>
    <definedName name="INV_11">#REF!</definedName>
    <definedName name="Io">#REF!</definedName>
    <definedName name="Item">#REF!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VA_UTIL">#REF!</definedName>
    <definedName name="Jardines">#REF!</definedName>
    <definedName name="javi">#REF!</definedName>
    <definedName name="JAVI1">#REF!</definedName>
    <definedName name="jklj">#N/A</definedName>
    <definedName name="JOI">#REF!</definedName>
    <definedName name="Jornal">#REF!</definedName>
    <definedName name="Juego_de_incrustaciones_acuacer">#REF!</definedName>
    <definedName name="Juego_de_incrustaciones_en_color_blanco">#REF!</definedName>
    <definedName name="Juegos_infantiles_según_catálogo_I.D.R.D.">#REF!</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hidden="1">{#N/A,#N/A,TRUE,"1842CWN0"}</definedName>
    <definedName name="KK">#REF!</definedName>
    <definedName name="KPKPKPKKPKPK">#REF!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CITACION">#REF!</definedName>
    <definedName name="Lija">#REF!</definedName>
    <definedName name="List_cuadrillas">#REF!</definedName>
    <definedName name="ListaCantidad">#REF!</definedName>
    <definedName name="ListaItem">#REF!</definedName>
    <definedName name="ListaUni">#REF!</definedName>
    <definedName name="Listón_1.5x3x3">#REF!</definedName>
    <definedName name="Listón_M.H._Guayacán">#REF!</definedName>
    <definedName name="LL">#REF!</definedName>
    <definedName name="Llave_automatica_Ref._71100_000_000">#REF!</definedName>
    <definedName name="Llave_Manguera">#REF!</definedName>
    <definedName name="LOCA">#REF!</definedName>
    <definedName name="LOCAL">#REF!</definedName>
    <definedName name="LOCALIZACION_Y_REPLANTEO">#REF!</definedName>
    <definedName name="LOLJKNK">#REF!</definedName>
    <definedName name="Longitud">#REF!</definedName>
    <definedName name="Longitud1">#REF!</definedName>
    <definedName name="Longitud2">#REF!</definedName>
    <definedName name="LP">#REF!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#REF!</definedName>
    <definedName name="Mano_de_Obra_AA">#REF!</definedName>
    <definedName name="Mano_de_Obra_BB">#REF!</definedName>
    <definedName name="Mano_de_Obra_CC">#REF!</definedName>
    <definedName name="Mano_de_Obra_DD">#REF!</definedName>
    <definedName name="Mano_de_Oso_80_cm.">#REF!</definedName>
    <definedName name="mano_obra_apoyo">#REF!</definedName>
    <definedName name="mano_obra_direccion">#REF!</definedName>
    <definedName name="mano_obra_directa">#REF!</definedName>
    <definedName name="mantenimiento">#REF!</definedName>
    <definedName name="Manto_Fiber_GLass_600_XT">#REF!</definedName>
    <definedName name="Manual_de_Operación_y_Mantenimiento">#REF!</definedName>
    <definedName name="MAQUINAR">#REF!</definedName>
    <definedName name="MAR">#REF!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AT">#REF!</definedName>
    <definedName name="MATER">#REF!</definedName>
    <definedName name="MATERIALES">#REF!</definedName>
    <definedName name="MATERIALES_">#REF!</definedName>
    <definedName name="MaterialTub">#REF!</definedName>
    <definedName name="MAY">#REF!</definedName>
    <definedName name="Mecheros_Bunsen">#REF!</definedName>
    <definedName name="Medidores__Domestico__2">#REF!</definedName>
    <definedName name="Medidores__Incendio__1_1_2">#REF!</definedName>
    <definedName name="meses">#REF!</definedName>
    <definedName name="Mesones_de_atención_en_granito_color_gris_jaspe.">#REF!</definedName>
    <definedName name="met" hidden="1">{#N/A,#N/A,TRUE,"1842CWN0"}</definedName>
    <definedName name="metal" hidden="1">{#N/A,#N/A,TRUE,"1842CWN0"}</definedName>
    <definedName name="Metal_Deck_Cal_22">#REF!</definedName>
    <definedName name="Mineral">#REF!</definedName>
    <definedName name="Mínimo">#REF!</definedName>
    <definedName name="MO">#REF!</definedName>
    <definedName name="MOD">#REF!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#REF!</definedName>
    <definedName name="MZ">#REF!</definedName>
    <definedName name="Nevera">#REF!</definedName>
    <definedName name="NGNHG">#REF!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OMBRE">#REF!</definedName>
    <definedName name="Norte">#REF!</definedName>
    <definedName name="NOV">#REF!</definedName>
    <definedName name="NUEVO">#REF!</definedName>
    <definedName name="NUNI">#REF!</definedName>
    <definedName name="ÑÑÑÑ">#REF!</definedName>
    <definedName name="OBJETO.CONTRATO">#REF!</definedName>
    <definedName name="Obra">#REF!</definedName>
    <definedName name="obser">#REF!</definedName>
    <definedName name="OBSERVACION">#REF!</definedName>
    <definedName name="OCT">#REF!</definedName>
    <definedName name="Oficial">#REF!</definedName>
    <definedName name="OJO">#REF!</definedName>
    <definedName name="Organizador_de_Cables_de_Puenteo">#REF!</definedName>
    <definedName name="Orinal_Mediano_Ref._08860">#REF!</definedName>
    <definedName name="ORO">#REF!</definedName>
    <definedName name="P_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B">#REF!</definedName>
    <definedName name="Pegacor">#REF!</definedName>
    <definedName name="Pegante_Colbón">#REF!</definedName>
    <definedName name="Percha_en_AI_Doble_Ref._FB_5502">#REF!</definedName>
    <definedName name="PERIODO">#REF!</definedName>
    <definedName name="Persianas_Luxalon_Cortasol_84RLSL5">#REF!</definedName>
    <definedName name="PESO14.2">#REF!</definedName>
    <definedName name="PESO14.3">#REF!</definedName>
    <definedName name="PESO14.4">#REF!</definedName>
    <definedName name="Piedra_Media_Zonga">#REF!</definedName>
    <definedName name="Pintura_blanca_para_trafico">#REF!</definedName>
    <definedName name="Pintura_electrostática">#REF!</definedName>
    <definedName name="Piso_olimpia_base_20___20">#REF!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MT">#REF!</definedName>
    <definedName name="Poceta_en_acero_inoxidable_tipo_SOCODA">#REF!</definedName>
    <definedName name="Pocetas_en_granito_lavado_blanco_Huila_grano_1.">#REF!</definedName>
    <definedName name="Porcelanato_Gris_Dolphin_Ref.">#REF!</definedName>
    <definedName name="Porta_candado_simple_3_.">#REF!</definedName>
    <definedName name="Porta_Papel_Doble_con_Tapa_Ref._B_288">#REF!</definedName>
    <definedName name="PPtoNorte">#REF!</definedName>
    <definedName name="pre">#REF!</definedName>
    <definedName name="Precio">#REF!</definedName>
    <definedName name="precio2">#REF!</definedName>
    <definedName name="PrecioS">#REF!</definedName>
    <definedName name="PrestacionesSeguridadOtrosFMMin">#REF!</definedName>
    <definedName name="PresuDerivGuatDef">#REF!</definedName>
    <definedName name="PresuPresaDef">#REF!</definedName>
    <definedName name="PRESUPUESTADO">#REF!</definedName>
    <definedName name="_xlnm.Print_Area" localSheetId="1">FM!$A$1:$H$48</definedName>
    <definedName name="_xlnm.Print_Area" localSheetId="0">'FORMATO PRESUPUESTO'!$A$1:$AA$71</definedName>
    <definedName name="_xlnm.Print_Area">#REF!</definedName>
    <definedName name="Print_Area_MI">#REF!</definedName>
    <definedName name="_xlnm.Print_Titles">#N/A</definedName>
    <definedName name="PRINT_TITLES_MI">#N/A</definedName>
    <definedName name="PROP">#REF!</definedName>
    <definedName name="Proponente">#REF!</definedName>
    <definedName name="PROVISIONALES" hidden="1">#REF!</definedName>
    <definedName name="PRUEBA">#REF!</definedName>
    <definedName name="PRUEBA2">#REF!</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Q">#REF!</definedName>
    <definedName name="qqq">#REF!</definedName>
    <definedName name="Recebo_común">#REF!</definedName>
    <definedName name="_xlnm.Recorder">#REF!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ll">#REF!</definedName>
    <definedName name="Remate_y_o_bordillo_cubiertas_0_10___0_20">#REF!</definedName>
    <definedName name="Remates_Laterales_y_Superiores_en_Aluzinc">#REF!</definedName>
    <definedName name="Remates_sillares_ventanas">#REF!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SIDENTE">#REF!</definedName>
    <definedName name="Resistenciaconductor">#REF!</definedName>
    <definedName name="RESU">#REF!</definedName>
    <definedName name="Retro_excavadora">#REF!</definedName>
    <definedName name="Salarios">#REF!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M_02">#N/A</definedName>
    <definedName name="SEP">#REF!</definedName>
    <definedName name="Servicio_de_Volqueta">#REF!</definedName>
    <definedName name="servicios">#REF!</definedName>
    <definedName name="SF">#REF!</definedName>
    <definedName name="SGI_V_INDICES_CIRCUITO_CAUSA">#REF!</definedName>
    <definedName name="SHARED_FORMULA_0">#REF!</definedName>
    <definedName name="SHARED_FORMULA_1">#REF!</definedName>
    <definedName name="SHARED_FORMULA_2">#REF!</definedName>
    <definedName name="SHARED_FORMULA_3">#REF!</definedName>
    <definedName name="SHARED_FORMULA_4">#REF!</definedName>
    <definedName name="SHARED_FORMULA_5">#REF!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J">#REF!</definedName>
    <definedName name="skjkfjskl">#N/A</definedName>
    <definedName name="SM">#REF!</definedName>
    <definedName name="SMLMV">#REF!</definedName>
    <definedName name="SMMV">#REF!</definedName>
    <definedName name="SOCIA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SS">#REF!</definedName>
    <definedName name="st">#REF!</definedName>
    <definedName name="Strip_Telefonico_de_30_Pares__Caja_Metalica_de_50x50x20_cm.">#REF!</definedName>
    <definedName name="SU">#REF!</definedName>
    <definedName name="Sub_Contrato_a_Todo_Costo_Alfombra">#REF!</definedName>
    <definedName name="Sub_Contrato_a_Todo_Costo_Cielo_Raso">#REF!</definedName>
    <definedName name="SUBA">#REF!</definedName>
    <definedName name="subcontratos">#REF!</definedName>
    <definedName name="Subestacion_Tipo_Pedestal_225_Kva__11400_208_120V_60Hz_D_Y5_N._CTS_523">#REF!</definedName>
    <definedName name="SUBESTACIONES">#REF!</definedName>
    <definedName name="SUBTRANS">#REF!</definedName>
    <definedName name="SUELLEN">#REF!</definedName>
    <definedName name="suma">#REF!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#REF!</definedName>
    <definedName name="TABLA">#REF!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2">#REF!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B">#REF!</definedName>
    <definedName name="TE">#REF!</definedName>
    <definedName name="Teja_eternit_No_6">#REF!</definedName>
    <definedName name="TERRITORIAL">#REF!</definedName>
    <definedName name="Thiner">#REF!</definedName>
    <definedName name="Tintilla_para_madera">#REF!</definedName>
    <definedName name="TipoCosteo">#REF!</definedName>
    <definedName name="TipoCosteoNivelRiesgo">#REF!</definedName>
    <definedName name="Tiras_Alistado_3_x_3_x_3">#REF!</definedName>
    <definedName name="TITULO">#REF!</definedName>
    <definedName name="Títulos_a_imprimir_IM">#REF!</definedName>
    <definedName name="To">#REF!</definedName>
    <definedName name="Toma_telefónica">#REF!</definedName>
    <definedName name="Toma_Trifásica">#REF!</definedName>
    <definedName name="Tornillo_para_Madera_1__No.6">#REF!</definedName>
    <definedName name="Tornillo_para_madera_2__No_9">#REF!</definedName>
    <definedName name="Total">#REF!</definedName>
    <definedName name="total_hh">#REF!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xement_1_A_Impermeabilizante_Integral">#REF!</definedName>
    <definedName name="Trafico_liviano_espesor_6_cm._Ref._R25CE_Fibrit">#REF!</definedName>
    <definedName name="TRANSPOR_">#REF!</definedName>
    <definedName name="Transporte_Andamio">#REF!</definedName>
    <definedName name="Traperos">#REF!</definedName>
    <definedName name="TRAT">#REF!</definedName>
    <definedName name="TRIMESTRE">#REF!</definedName>
    <definedName name="Triplex_Andes_Pizano_14_mm">#REF!</definedName>
    <definedName name="TRM">#REF!</definedName>
    <definedName name="TU">#REF!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#REF!</definedName>
    <definedName name="Ubicación">#REF!</definedName>
    <definedName name="UM">#REF!</definedName>
    <definedName name="UNIDAD1">#REF!</definedName>
    <definedName name="UNIDAD521">#REF!</definedName>
    <definedName name="Unidades">#REF!</definedName>
    <definedName name="UNITARIO">#REF!</definedName>
    <definedName name="Unitarios">#REF!</definedName>
    <definedName name="US">#REF!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DES">#REF!</definedName>
    <definedName name="Valla_Informativa_Licencia_2.00X1.00">#REF!</definedName>
    <definedName name="valor_final">#REF!</definedName>
    <definedName name="valor1">#REF!</definedName>
    <definedName name="valor2">#REF!</definedName>
    <definedName name="VALOR3">#REF!</definedName>
    <definedName name="Valoracion">#REF!</definedName>
    <definedName name="VALORACIÓN">#REF!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#REF!</definedName>
    <definedName name="vas">#REF!</definedName>
    <definedName name="VE">#REF!</definedName>
    <definedName name="VI">#REF!</definedName>
    <definedName name="VIA">#REF!</definedName>
    <definedName name="Vibrador_a_Gasolina">#REF!</definedName>
    <definedName name="Vibrocompactador_a_gasolina">#REF!</definedName>
    <definedName name="Viniltex">#REF!</definedName>
    <definedName name="Viniltex_blanco">#REF!</definedName>
    <definedName name="Volqueta_3.00_m">#REF!</definedName>
    <definedName name="Volqueta_Viaje_6_m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#REF!</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#REF!</definedName>
    <definedName name="wrn.OBRASC.">#REF!</definedName>
    <definedName name="wrn.via." hidden="1">{"via1",#N/A,TRUE,"general";"via2",#N/A,TRUE,"general";"via3",#N/A,TRUE,"general"}</definedName>
    <definedName name="www">#REF!</definedName>
    <definedName name="x">#REF!</definedName>
    <definedName name="XSW" hidden="1">{#N/A,#N/A,TRUE,"1842CWN0"}</definedName>
    <definedName name="xx">#REF!</definedName>
    <definedName name="xxx">#REF!</definedName>
    <definedName name="XXXX" hidden="1">#REF!</definedName>
    <definedName name="XZS" hidden="1">#REF!</definedName>
    <definedName name="y">#REF!</definedName>
    <definedName name="yata">#REF!</definedName>
    <definedName name="Yeso">#REF!</definedName>
    <definedName name="yota">#REF!</definedName>
    <definedName name="ZAQ" hidden="1">{#N/A,#N/A,TRUE,"INGENIERIA";#N/A,#N/A,TRUE,"COMPRAS";#N/A,#N/A,TRUE,"DIRECCION";#N/A,#N/A,TRUE,"RESUMEN"}</definedName>
    <definedName name="Zocalo_en_acero_inoxidable_e_0_10_ML">#REF!</definedName>
    <definedName name="Zorra_Metalica__Ruedas_de_Caucho">#REF!</definedName>
    <definedName name="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39" i="17" l="1"/>
  <c r="Y36" i="17"/>
  <c r="Y35" i="17"/>
  <c r="Y34" i="17"/>
  <c r="Y33" i="17"/>
  <c r="Y30" i="17"/>
  <c r="Y27" i="17"/>
  <c r="Y26" i="17"/>
  <c r="Y25" i="17"/>
  <c r="Y24" i="17"/>
  <c r="Y23" i="17"/>
  <c r="Y22" i="17"/>
  <c r="Y21" i="17"/>
  <c r="Y20" i="17"/>
  <c r="Y19" i="17"/>
  <c r="Y16" i="17"/>
  <c r="Y15" i="17"/>
  <c r="Y14" i="17"/>
  <c r="Y13" i="17"/>
  <c r="Y12" i="17"/>
  <c r="J46" i="17"/>
  <c r="L43" i="17"/>
  <c r="L42" i="17"/>
  <c r="L41" i="17"/>
  <c r="L40" i="17"/>
  <c r="L39" i="17"/>
  <c r="L38" i="17"/>
  <c r="L37" i="17"/>
  <c r="L34" i="17"/>
  <c r="L33" i="17"/>
  <c r="L30" i="17"/>
  <c r="L29" i="17"/>
  <c r="L28" i="17"/>
  <c r="L27" i="17"/>
  <c r="L26" i="17"/>
  <c r="L25" i="17"/>
  <c r="L24" i="17"/>
  <c r="L23" i="17"/>
  <c r="L22" i="17"/>
  <c r="L21" i="17"/>
  <c r="L18" i="17"/>
  <c r="L17" i="17"/>
  <c r="L16" i="17"/>
  <c r="L15" i="17"/>
  <c r="L14" i="17"/>
  <c r="L13" i="17"/>
  <c r="L12" i="17"/>
  <c r="Z32" i="17" l="1"/>
  <c r="Z29" i="17"/>
  <c r="Z11" i="17" l="1"/>
  <c r="Z18" i="17"/>
  <c r="X39" i="17" l="1"/>
  <c r="Y39" i="17" s="1"/>
  <c r="Z38" i="17" s="1"/>
  <c r="Z41" i="17" s="1"/>
  <c r="Z42" i="17" l="1"/>
  <c r="Z43" i="17" s="1"/>
  <c r="T55" i="17" s="1"/>
  <c r="M32" i="17" l="1"/>
  <c r="M20" i="17" l="1"/>
  <c r="M36" i="17"/>
  <c r="M11" i="17"/>
  <c r="K46" i="17" l="1"/>
  <c r="L46" i="17" s="1"/>
  <c r="B46" i="6"/>
  <c r="C43" i="6"/>
  <c r="C39" i="6"/>
  <c r="C31" i="6"/>
  <c r="C16" i="6"/>
  <c r="C3" i="6"/>
  <c r="C46" i="6" l="1"/>
  <c r="M45" i="17" l="1"/>
  <c r="M49" i="17" s="1"/>
  <c r="M50" i="17" l="1"/>
  <c r="M51" i="17" s="1"/>
  <c r="T53" i="17" s="1"/>
  <c r="T57" i="17" s="1"/>
</calcChain>
</file>

<file path=xl/sharedStrings.xml><?xml version="1.0" encoding="utf-8"?>
<sst xmlns="http://schemas.openxmlformats.org/spreadsheetml/2006/main" count="293" uniqueCount="191">
  <si>
    <t>INTERVENCIONES INTEGRALES DEL HÁBITAT</t>
  </si>
  <si>
    <t>DIRECCIÓN DE HABITAT Y ENTORNOS
SUBSECRETARÍA DE INTERVENCIONES INTEGRALES</t>
  </si>
  <si>
    <t>AGOSTO 2026</t>
  </si>
  <si>
    <t>SALARIO MÍNIMO</t>
  </si>
  <si>
    <t>OBJETO: REALIZAR LA INTERVENTORÍA  A EL DIAGNÓSTICO, ACTUALIZACIÓN DE ESTUDIOS, DISEÑOS Y CULMINACIÓN DE LAS OBRAS EN ESPACIO PÚBLICO PARA EL MEJORAMIENTO INTEGRAL DE LOS BARRIOS ALPES Y CARACOLI, QUE HACEN PARTE DEL TERRITORIO PRIORIZADO POR LA SECRETARÍA DISTRITAL DEL HÁBITAT EN LA CONURBACIÓN CIUDAD BOLÍVAR.</t>
  </si>
  <si>
    <t>PRESUPUESTO ESTIMADO ETAPA 1 CARACOLÍ</t>
  </si>
  <si>
    <t>PRESUPUESTO ESTIMADO ETAPA 2 CARACOLÍ</t>
  </si>
  <si>
    <r>
      <t xml:space="preserve">TIEMPO DE EJECUCIÓN: 5 </t>
    </r>
    <r>
      <rPr>
        <b/>
        <sz val="11"/>
        <rFont val="Arial Narrow"/>
        <family val="2"/>
      </rPr>
      <t>meses</t>
    </r>
  </si>
  <si>
    <t>4623 M2</t>
  </si>
  <si>
    <r>
      <t xml:space="preserve">TIEMPO DE EJECUCIÓN: 8 </t>
    </r>
    <r>
      <rPr>
        <b/>
        <sz val="11"/>
        <rFont val="Arial Narrow"/>
        <family val="2"/>
      </rPr>
      <t>meses</t>
    </r>
  </si>
  <si>
    <t>ÍTEM</t>
  </si>
  <si>
    <t>DESCRIPCIÓN</t>
  </si>
  <si>
    <t>ESPECIALISTA</t>
  </si>
  <si>
    <t>AÑOS DE EXPERIENCIA</t>
  </si>
  <si>
    <t>UND</t>
  </si>
  <si>
    <t>%</t>
  </si>
  <si>
    <t>VR. UNITARIO</t>
  </si>
  <si>
    <t xml:space="preserve">VR. PARCIAL </t>
  </si>
  <si>
    <t>VR. TOTAL</t>
  </si>
  <si>
    <t>SI</t>
  </si>
  <si>
    <t>NO</t>
  </si>
  <si>
    <t>PROF</t>
  </si>
  <si>
    <t>ESPEC</t>
  </si>
  <si>
    <t>PROFESIONAL MÍNIMO CALIFICABLE</t>
  </si>
  <si>
    <t>PROFESIÓN</t>
  </si>
  <si>
    <t>MESES</t>
  </si>
  <si>
    <t>DEDICACIÓN</t>
  </si>
  <si>
    <t>SALARIO</t>
  </si>
  <si>
    <t>SUBTOTAL</t>
  </si>
  <si>
    <t>10.01</t>
  </si>
  <si>
    <t>Director de la Interventoría de Consultoría</t>
  </si>
  <si>
    <t>Ingeniería Civil o Arquitectura</t>
  </si>
  <si>
    <t>Director de la interventoría</t>
  </si>
  <si>
    <t>10.02</t>
  </si>
  <si>
    <t>Especialista en diseño arquitectónico</t>
  </si>
  <si>
    <t>Arquitectura</t>
  </si>
  <si>
    <t>Residentes de interventoria</t>
  </si>
  <si>
    <t>10.03</t>
  </si>
  <si>
    <t>Especialista en paisajismo</t>
  </si>
  <si>
    <t>10.04</t>
  </si>
  <si>
    <t xml:space="preserve">Especialista en Vías </t>
  </si>
  <si>
    <t xml:space="preserve">Ingeniería Civil o de vías </t>
  </si>
  <si>
    <t>10.05</t>
  </si>
  <si>
    <t>Especialista eléctrico</t>
  </si>
  <si>
    <t>Ingeniero Eléctrico</t>
  </si>
  <si>
    <t>Especialista en Transporte y Movilidad</t>
  </si>
  <si>
    <t>Ingeniería de Transporte</t>
  </si>
  <si>
    <t>10.06</t>
  </si>
  <si>
    <t>Especialista hidrosanitario</t>
  </si>
  <si>
    <t>Ingeniería Civil o Sanitaria</t>
  </si>
  <si>
    <t>10.07</t>
  </si>
  <si>
    <t>PROFESIONALES DE APOYO</t>
  </si>
  <si>
    <t>30.01</t>
  </si>
  <si>
    <t>Especialista en Estructuras</t>
  </si>
  <si>
    <t xml:space="preserve">Ingeniería Civil  </t>
  </si>
  <si>
    <t>30.02</t>
  </si>
  <si>
    <t>Especialista en geotecnia</t>
  </si>
  <si>
    <t>20.01</t>
  </si>
  <si>
    <t>30.03</t>
  </si>
  <si>
    <t>Especialista en gestión ambiental  (construcción sostenible)</t>
  </si>
  <si>
    <t>Ingeniería Ambiental o Afines</t>
  </si>
  <si>
    <t>20.02</t>
  </si>
  <si>
    <t>30.04</t>
  </si>
  <si>
    <t>Especialista en gestión de calidad</t>
  </si>
  <si>
    <t>Ingeniería Industrial o Afines</t>
  </si>
  <si>
    <t>20.03</t>
  </si>
  <si>
    <t>30.05</t>
  </si>
  <si>
    <t>Ingeniero forestal</t>
  </si>
  <si>
    <t>Ingeniería Forestal</t>
  </si>
  <si>
    <t>20.04</t>
  </si>
  <si>
    <t>30.06</t>
  </si>
  <si>
    <t>Arqueólogo</t>
  </si>
  <si>
    <t>Arqueología o afines</t>
  </si>
  <si>
    <t>20.05</t>
  </si>
  <si>
    <t>Ingeniero Geologo</t>
  </si>
  <si>
    <t>Ingeniería gelógica</t>
  </si>
  <si>
    <t>30.07</t>
  </si>
  <si>
    <t>Profesional en presupuestos, especificaciones, cantidades, programación y APUS</t>
  </si>
  <si>
    <t xml:space="preserve">Ingeniero Civil </t>
  </si>
  <si>
    <t>20.06</t>
  </si>
  <si>
    <t>Ingeniero hidrolologo</t>
  </si>
  <si>
    <t>Ingeniería hidrologica</t>
  </si>
  <si>
    <t>30.08</t>
  </si>
  <si>
    <t>Profesional SST</t>
  </si>
  <si>
    <t>Ingeniero Industrial, SST o afines</t>
  </si>
  <si>
    <t>20.07</t>
  </si>
  <si>
    <t>30.09</t>
  </si>
  <si>
    <t>Profesional en gestión social</t>
  </si>
  <si>
    <t>Trabajo Social, socióloga, psicóloga social, Antropóloga</t>
  </si>
  <si>
    <t>20.08</t>
  </si>
  <si>
    <t>20.09</t>
  </si>
  <si>
    <t xml:space="preserve">PROFESIONALES DE PROYECTO URBANISTICO </t>
  </si>
  <si>
    <t>20.10</t>
  </si>
  <si>
    <t>40.02</t>
  </si>
  <si>
    <t>Especialista derecho urbano</t>
  </si>
  <si>
    <t>Abogado</t>
  </si>
  <si>
    <t>PROFESIONALES DE LEGALIZACIÓN Y GESTIÓN PREDIAL</t>
  </si>
  <si>
    <t>OTRO PERSONAL</t>
  </si>
  <si>
    <t>FORMACIÓN</t>
  </si>
  <si>
    <t>Especialista en normatividad</t>
  </si>
  <si>
    <t>50.01</t>
  </si>
  <si>
    <t>Inspector</t>
  </si>
  <si>
    <t>Técnico</t>
  </si>
  <si>
    <t>50.02</t>
  </si>
  <si>
    <t>Ingeniero topógrafo</t>
  </si>
  <si>
    <t>Ingeniero-Topografía</t>
  </si>
  <si>
    <t>50.03</t>
  </si>
  <si>
    <t>Cadenero</t>
  </si>
  <si>
    <t>Personal auxiliar técnico</t>
  </si>
  <si>
    <t>Conductor</t>
  </si>
  <si>
    <t>40.01</t>
  </si>
  <si>
    <t>Gestor urbano y soporte SIG</t>
  </si>
  <si>
    <t>Ingeniero geógrafo o catastral</t>
  </si>
  <si>
    <t>Representación arquitectónica 2D</t>
  </si>
  <si>
    <t>PERSONAL + FACTOR MULTIPLICADOR</t>
  </si>
  <si>
    <t>40.03</t>
  </si>
  <si>
    <t>Representación arquitectónica 3D</t>
  </si>
  <si>
    <t>60.01</t>
  </si>
  <si>
    <t>FM</t>
  </si>
  <si>
    <t>40.04</t>
  </si>
  <si>
    <t>Coordinador arquitectónica BIM</t>
  </si>
  <si>
    <t>40.05</t>
  </si>
  <si>
    <t>TOTAL COSTOS INTERVENTORÍA ETAPA 2</t>
  </si>
  <si>
    <t>40.07</t>
  </si>
  <si>
    <t>Cadenero 1</t>
  </si>
  <si>
    <t>Bachiller técnico</t>
  </si>
  <si>
    <t>IVA DE INTERVENTORÍA ETAPA 2</t>
  </si>
  <si>
    <t>40.10</t>
  </si>
  <si>
    <t>PRESUPUESTO INTERVENTORÍA ETAPA 2</t>
  </si>
  <si>
    <t>TOTAL COSTOS INTERVENTORÍA ETAPA 1</t>
  </si>
  <si>
    <t>IVA DE INTERVENTORÍA ETAPA 1</t>
  </si>
  <si>
    <t>PRESUPUESTO INTERVENTORÍA ETAPA 1</t>
  </si>
  <si>
    <t>TOTAL PRESUPUESTO INTERVENTORÍA ETAPA 1 - ESTUDIOS Y DISEÑOS</t>
  </si>
  <si>
    <t>TOTAL PRESUPUESTO INTERVENTORÍA ETAPA 2 - EJECUCIÓN DE OBRA</t>
  </si>
  <si>
    <t>VALOR TOTAL INTERVENTORÍA ETAPA 1 Y 2</t>
  </si>
  <si>
    <t>___________________________________________________ 
NOMBRE DEL REPRESENTANTE LEGAL
IDENTIFICACIÓN DEL REPRESENTANTE 
FIRMA DEL REPRESENTANTE LEGAL</t>
  </si>
  <si>
    <t xml:space="preserve">NOTAS GENERALES: </t>
  </si>
  <si>
    <t>El proponente con la presentación de su oferta no debe superar los valores unitarios estimados por la SDHT para los profesionales y Factor Multiplicador definidos por la SDHT para la Etapa 1 y Etapa 2. </t>
  </si>
  <si>
    <t>El proponente con la presentación de su oferta, acepta haber realizado una lectura integral de los documentos del proceso de selección y asi mismo dar cumplimiento a las condiciones establecidas en los Estudios Previos, Pliego de Condiciones, Anexo Técnico y demás apéndices y documentos que hacen parte integral del proceso de contratación.</t>
  </si>
  <si>
    <t>El presupuesto oficial estimado del proceso de selección, que incluye las estimaciones de la Etapa  1 y de la Etapa 2, se establece como un valor global; en ese sentido, con la presentación de la oferta por parte del proponente, se aceptan las condiciones definidas en los documentos del proceso de contratación, lo que incluye costos de personal, administrativos, impuestos, estampillas, garantías y los demás que le sean aplicables.  </t>
  </si>
  <si>
    <t>Para el diligenciamiento de la oferta económica, el oferente deberá tener en cuenta que el Factor Multiplicador (FM) definido por la Entidad comprende la totalidad de los costos, gastos, cargas y demás conceptos necesarios para la adecuada ejecución del contrato de interventoría, de conformidad con la metodología establecida para la estructuración del presupuesto oficial.</t>
  </si>
  <si>
    <t>Únicamente modificar los valores en amarillo del valor de la oferta económica.</t>
  </si>
  <si>
    <t>El proponente con la presentación de su oferta acepta la forma de pago señalada en los Estudios Previos del contrato y la minuta del mismo, en ese sentido, acepta la forma de pago definida para la Etapa 1 y la Etapa 2.</t>
  </si>
  <si>
    <t>El proponente con la presentación de su oferta, acepta dar cumplimiento a los requisitos señalados en las condiciones particulares definidas del Anexo Técnico, de manera transversal y para cada una de las Etapas de desarrollo del contrato.</t>
  </si>
  <si>
    <t>FACTOR MULTIPLICADOR CONSULTORIA</t>
  </si>
  <si>
    <t>SALARIOS</t>
  </si>
  <si>
    <t>PRESTACIONES SOCIALES 1</t>
  </si>
  <si>
    <t>Cesantía</t>
  </si>
  <si>
    <t>Intereses de Cesantías</t>
  </si>
  <si>
    <t>Prima</t>
  </si>
  <si>
    <t>Vacaciones</t>
  </si>
  <si>
    <t>Seguridad Social (salud)</t>
  </si>
  <si>
    <t>Seguridad Social (pensión)</t>
  </si>
  <si>
    <t>Aseguradora de Riesgos Profesionales</t>
  </si>
  <si>
    <t>Subsidio Familiar</t>
  </si>
  <si>
    <t>ICBF</t>
  </si>
  <si>
    <t>SENA</t>
  </si>
  <si>
    <t>Subsidio de Transporte</t>
  </si>
  <si>
    <t>Dotación</t>
  </si>
  <si>
    <t>COSTOS DIRECTOS 2</t>
  </si>
  <si>
    <t>Servicios públicos y oficina consultor</t>
  </si>
  <si>
    <t>Papelería oficina consultor</t>
  </si>
  <si>
    <t xml:space="preserve">Personal administrativo no facturado </t>
  </si>
  <si>
    <t>Personal profesional no facturado</t>
  </si>
  <si>
    <t>Implementación y programa preventivo de protección recursos hídricos, fauna, especies  verdes, manejo de vertimientos, etc.</t>
  </si>
  <si>
    <t>Equipos de oficina y campamento</t>
  </si>
  <si>
    <t>Equipos de plotter, escaneo y fotografía. Incluye impresiones</t>
  </si>
  <si>
    <t>Combustibles</t>
  </si>
  <si>
    <t xml:space="preserve">Papelería para entrega de Informes semanales, mensuales y finales en original </t>
  </si>
  <si>
    <t>Alquiler de equipos de topografía y otros necesarios para control de niveles, etc.</t>
  </si>
  <si>
    <t xml:space="preserve">Implementación y programa preventivo de salud en el trabajo y seguridad industrial, incluye Elementos de Protección Personal (EPP), capacitaciones, afiches, guías, manuales, señalización de obra y demás elementos que se requieran. </t>
  </si>
  <si>
    <t>Aerofotografías, software de seguimiento CAD- BIM</t>
  </si>
  <si>
    <t>Pruebas y laboratorios</t>
  </si>
  <si>
    <t>Trámites y aprobaciones ante entidades por cada especialidad de diseños y obras terminadas Incluye acompañamientos, papelería, etc.</t>
  </si>
  <si>
    <t>IMPUESTOS 3</t>
  </si>
  <si>
    <t>Rete fuente</t>
  </si>
  <si>
    <t>Rete IVA</t>
  </si>
  <si>
    <t>Rete ICA</t>
  </si>
  <si>
    <t>Estampilla Universidad Distrital</t>
  </si>
  <si>
    <t>Estampilla Procultura</t>
  </si>
  <si>
    <t>Estampilla Proadulto mayor</t>
  </si>
  <si>
    <t>Estampilla 50 años Universidad Pedagógica</t>
  </si>
  <si>
    <t>PÓLIZAS Y GARANTÍAS 4</t>
  </si>
  <si>
    <t>Cumplimiento</t>
  </si>
  <si>
    <t>Salarios y prestaciones sociales</t>
  </si>
  <si>
    <t>Calidad del Servicio</t>
  </si>
  <si>
    <t>OTROS</t>
  </si>
  <si>
    <t>Imprevistos</t>
  </si>
  <si>
    <t>Utilidad</t>
  </si>
  <si>
    <t>TOTAL FACTOR MULTIPLICADOR (1+2+3+4)</t>
  </si>
  <si>
    <r>
      <rPr>
        <b/>
        <sz val="11"/>
        <color theme="1"/>
        <rFont val="Calibri"/>
        <family val="2"/>
        <scheme val="minor"/>
      </rPr>
      <t>Nota:</t>
    </r>
    <r>
      <rPr>
        <sz val="11"/>
        <color theme="1"/>
        <rFont val="Calibri"/>
        <family val="2"/>
        <scheme val="minor"/>
      </rPr>
      <t xml:space="preserve"> Estos porcentajes y valores son indicativos.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</si>
</sst>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 #,##0_-;_-* &quot;-&quot;_-;_-@_-"/>
    <numFmt numFmtId="164" formatCode="_(* #,##0.00_);_(* \(#,##0.00\);_(* &quot;-&quot;??_);_(@_)"/>
    <numFmt numFmtId="165" formatCode="_-&quot;$&quot;\ * #,##0_-;\-&quot;$&quot;\ * #,##0_-;_-&quot;$&quot;\ * &quot;-&quot;_-;_-@_-"/>
    <numFmt numFmtId="166" formatCode="_-&quot;$&quot;\ * #,##0.00_-;\-&quot;$&quot;\ * #,##0.00_-;_-&quot;$&quot;\ * &quot;-&quot;??_-;_-@_-"/>
    <numFmt numFmtId="167" formatCode="_-&quot;$&quot;* #,##0_-;\-&quot;$&quot;* #,##0_-;_-&quot;$&quot;* &quot;-&quot;_-;_-@_-"/>
    <numFmt numFmtId="168" formatCode="_-&quot;$&quot;* #,##0.00_-;\-&quot;$&quot;* #,##0.00_-;_-&quot;$&quot;* &quot;-&quot;??_-;_-@_-"/>
    <numFmt numFmtId="169" formatCode="&quot;$&quot;\ * #,##0.00"/>
    <numFmt numFmtId="170" formatCode="_(&quot;$&quot;\ * #,##0.00_);_(&quot;$&quot;\ * \(#,##0.00\);_(&quot;$&quot;\ * &quot;-&quot;??_);_(@_)"/>
    <numFmt numFmtId="171" formatCode="_(&quot;$&quot;\ * #,##0_);_(&quot;$&quot;\ * \(#,##0\);_(&quot;$&quot;\ * &quot;-&quot;??_);_(@_)"/>
    <numFmt numFmtId="172" formatCode="0.0%"/>
    <numFmt numFmtId="173" formatCode="_-[$$-409]* #,##0_ ;_-[$$-409]* \-#,##0\ ;_-[$$-409]* &quot;-&quot;??_ ;_-@_ "/>
    <numFmt numFmtId="174" formatCode="_-[$$-409]* #,##0.00_ ;_-[$$-409]* \-#,##0.00\ ;_-[$$-409]* &quot;-&quot;??_ ;_-@_ "/>
    <numFmt numFmtId="175" formatCode="[$-C0A]mmm\-yy;@"/>
    <numFmt numFmtId="176" formatCode="_ * #,##0.00_ ;_ * \-#,##0.00_ ;_ * &quot;-&quot;??_ ;_ @_ "/>
    <numFmt numFmtId="177" formatCode="0.000%"/>
    <numFmt numFmtId="178" formatCode="0.0000%"/>
    <numFmt numFmtId="179" formatCode="_-&quot;$&quot;\ * #,##0.00_-;\-&quot;$&quot;\ * #,##0.00_-;_-&quot;$&quot;\ * &quot;-&quot;_-;_-@_-"/>
    <numFmt numFmtId="180" formatCode="[$$-240A]\ #,##0.00"/>
  </numFmts>
  <fonts count="31">
    <font>
      <sz val="11"/>
      <color theme="1"/>
      <name val="Calibri"/>
      <family val="2"/>
      <scheme val="minor"/>
    </font>
    <font>
      <sz val="12"/>
      <color theme="1"/>
      <name val="Calibri"/>
      <family val="2"/>
      <scheme val="minor"/>
    </font>
    <font>
      <sz val="11"/>
      <color theme="1"/>
      <name val="Calibri"/>
      <family val="2"/>
      <scheme val="minor"/>
    </font>
    <font>
      <sz val="10"/>
      <color theme="1"/>
      <name val="Arial"/>
      <family val="2"/>
    </font>
    <font>
      <b/>
      <sz val="11"/>
      <color theme="1"/>
      <name val="Arial Narrow"/>
      <family val="2"/>
    </font>
    <font>
      <sz val="10"/>
      <color theme="1"/>
      <name val="Arial Narrow"/>
      <family val="2"/>
    </font>
    <font>
      <b/>
      <sz val="11"/>
      <color theme="0"/>
      <name val="Arial Narrow"/>
      <family val="2"/>
    </font>
    <font>
      <b/>
      <sz val="11"/>
      <name val="Arial Narrow"/>
      <family val="2"/>
    </font>
    <font>
      <sz val="11"/>
      <color theme="1"/>
      <name val="Arial Narrow"/>
      <family val="2"/>
    </font>
    <font>
      <b/>
      <sz val="10"/>
      <color theme="1"/>
      <name val="Arial Narrow"/>
      <family val="2"/>
    </font>
    <font>
      <b/>
      <sz val="9"/>
      <name val="Arial Narrow"/>
      <family val="2"/>
    </font>
    <font>
      <sz val="11"/>
      <name val="Arial Narrow"/>
      <family val="2"/>
    </font>
    <font>
      <b/>
      <sz val="8"/>
      <name val="Arial Narrow"/>
      <family val="2"/>
    </font>
    <font>
      <sz val="9"/>
      <color theme="1"/>
      <name val="Arial"/>
      <family val="2"/>
    </font>
    <font>
      <sz val="11"/>
      <color theme="0" tint="-0.499984740745262"/>
      <name val="Arial Narrow"/>
      <family val="2"/>
    </font>
    <font>
      <sz val="10"/>
      <name val="Arial"/>
      <family val="2"/>
    </font>
    <font>
      <b/>
      <sz val="11"/>
      <color theme="1"/>
      <name val="Calibri"/>
      <family val="2"/>
      <scheme val="minor"/>
    </font>
    <font>
      <b/>
      <sz val="14"/>
      <color theme="1"/>
      <name val="Arial Narrow"/>
      <family val="2"/>
    </font>
    <font>
      <b/>
      <sz val="16"/>
      <color theme="0"/>
      <name val="Arial Narrow"/>
      <family val="2"/>
    </font>
    <font>
      <b/>
      <sz val="18"/>
      <color theme="1"/>
      <name val="Arial"/>
      <family val="2"/>
    </font>
    <font>
      <b/>
      <sz val="18"/>
      <name val="Arial Narrow"/>
      <family val="2"/>
    </font>
    <font>
      <sz val="18"/>
      <color theme="1"/>
      <name val="Arial"/>
      <family val="2"/>
    </font>
    <font>
      <sz val="18"/>
      <name val="Arial Narrow"/>
      <family val="2"/>
    </font>
    <font>
      <sz val="18"/>
      <color theme="1"/>
      <name val="Arial Narrow"/>
      <family val="2"/>
    </font>
    <font>
      <sz val="11"/>
      <color theme="1"/>
      <name val="Arial"/>
      <family val="2"/>
    </font>
    <font>
      <sz val="11"/>
      <name val="Arial"/>
      <family val="2"/>
    </font>
    <font>
      <b/>
      <sz val="11"/>
      <name val="Arial"/>
      <family val="2"/>
    </font>
    <font>
      <b/>
      <sz val="16"/>
      <name val="Arial"/>
      <family val="2"/>
    </font>
    <font>
      <sz val="16"/>
      <color theme="1"/>
      <name val="Arial"/>
      <family val="2"/>
    </font>
    <font>
      <sz val="16"/>
      <name val="Arial"/>
      <family val="2"/>
    </font>
    <font>
      <sz val="18"/>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2" tint="-9.9978637043366805E-2"/>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22">
    <xf numFmtId="0" fontId="0" fillId="0" borderId="0"/>
    <xf numFmtId="166"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70" fontId="2" fillId="0" borderId="0" applyFont="0" applyFill="0" applyBorder="0" applyAlignment="0" applyProtection="0"/>
    <xf numFmtId="165" fontId="2" fillId="0" borderId="0" applyFont="0" applyFill="0" applyBorder="0" applyAlignment="0" applyProtection="0"/>
    <xf numFmtId="0" fontId="15" fillId="0" borderId="0"/>
    <xf numFmtId="0" fontId="2" fillId="0" borderId="0"/>
    <xf numFmtId="41" fontId="2" fillId="0" borderId="0" applyFont="0" applyFill="0" applyBorder="0" applyAlignment="0" applyProtection="0"/>
    <xf numFmtId="9" fontId="2" fillId="0" borderId="0" applyFont="0" applyFill="0" applyBorder="0" applyAlignment="0" applyProtection="0"/>
    <xf numFmtId="175" fontId="15" fillId="0" borderId="0"/>
    <xf numFmtId="9" fontId="15"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9" fontId="15" fillId="0" borderId="0" applyFont="0" applyFill="0" applyBorder="0" applyAlignment="0" applyProtection="0"/>
    <xf numFmtId="0" fontId="15" fillId="0" borderId="0"/>
    <xf numFmtId="164" fontId="1" fillId="0" borderId="0" applyFont="0" applyFill="0" applyBorder="0" applyAlignment="0" applyProtection="0"/>
    <xf numFmtId="176" fontId="15" fillId="0" borderId="0" applyFont="0" applyFill="0" applyBorder="0" applyAlignment="0" applyProtection="0"/>
    <xf numFmtId="9" fontId="15" fillId="0" borderId="0" applyFont="0" applyFill="0" applyBorder="0" applyAlignment="0" applyProtection="0"/>
    <xf numFmtId="0" fontId="2" fillId="0" borderId="0"/>
    <xf numFmtId="9" fontId="2" fillId="0" borderId="0" applyFont="0" applyFill="0" applyBorder="0" applyAlignment="0" applyProtection="0"/>
    <xf numFmtId="168" fontId="2" fillId="0" borderId="0" applyFont="0" applyFill="0" applyBorder="0" applyAlignment="0" applyProtection="0"/>
  </cellStyleXfs>
  <cellXfs count="215">
    <xf numFmtId="0" fontId="0" fillId="0" borderId="0" xfId="0"/>
    <xf numFmtId="0" fontId="5" fillId="0" borderId="0" xfId="0" applyFont="1"/>
    <xf numFmtId="0" fontId="6" fillId="0" borderId="0" xfId="0" applyFont="1" applyAlignment="1">
      <alignment horizontal="center" vertical="center"/>
    </xf>
    <xf numFmtId="0" fontId="6" fillId="0" borderId="0" xfId="0" applyFont="1" applyAlignment="1">
      <alignment horizontal="left" wrapText="1"/>
    </xf>
    <xf numFmtId="164" fontId="7" fillId="0" borderId="0" xfId="3" applyFont="1" applyFill="1" applyBorder="1" applyAlignment="1">
      <alignment horizontal="center"/>
    </xf>
    <xf numFmtId="0" fontId="7" fillId="0" borderId="0" xfId="0" applyFont="1" applyAlignment="1">
      <alignment horizontal="right"/>
    </xf>
    <xf numFmtId="0" fontId="6" fillId="0" borderId="0" xfId="0" applyFont="1"/>
    <xf numFmtId="171" fontId="7" fillId="0" borderId="0" xfId="4" applyNumberFormat="1" applyFont="1" applyFill="1" applyBorder="1" applyAlignment="1">
      <alignment horizontal="center"/>
    </xf>
    <xf numFmtId="172" fontId="8" fillId="0" borderId="0" xfId="2" applyNumberFormat="1" applyFont="1" applyBorder="1" applyAlignment="1">
      <alignment horizontal="center" vertical="center"/>
    </xf>
    <xf numFmtId="1" fontId="8" fillId="0" borderId="0" xfId="0" applyNumberFormat="1" applyFont="1"/>
    <xf numFmtId="0" fontId="8" fillId="0" borderId="0" xfId="0" applyFont="1" applyAlignment="1">
      <alignment horizontal="center" vertical="center"/>
    </xf>
    <xf numFmtId="0" fontId="8" fillId="0" borderId="0" xfId="0" applyFont="1"/>
    <xf numFmtId="0" fontId="7" fillId="5" borderId="4" xfId="0" applyFont="1" applyFill="1" applyBorder="1" applyAlignment="1">
      <alignment horizontal="center" vertical="center"/>
    </xf>
    <xf numFmtId="0" fontId="7" fillId="5" borderId="4"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4" xfId="0" applyFont="1" applyFill="1" applyBorder="1" applyAlignment="1">
      <alignment horizontal="center" vertical="center"/>
    </xf>
    <xf numFmtId="0" fontId="8" fillId="0" borderId="0" xfId="0" applyFont="1" applyAlignment="1">
      <alignment horizontal="right"/>
    </xf>
    <xf numFmtId="0" fontId="11" fillId="2" borderId="0" xfId="0" applyFont="1" applyFill="1" applyAlignment="1">
      <alignment horizontal="center" vertical="center"/>
    </xf>
    <xf numFmtId="0" fontId="11" fillId="2" borderId="0" xfId="0" applyFont="1" applyFill="1" applyAlignment="1">
      <alignment vertical="center"/>
    </xf>
    <xf numFmtId="0" fontId="7" fillId="0" borderId="0" xfId="0" applyFont="1" applyAlignment="1">
      <alignment horizontal="center" vertical="center"/>
    </xf>
    <xf numFmtId="0" fontId="7" fillId="0" borderId="0" xfId="0" applyFont="1" applyAlignment="1">
      <alignment horizontal="left" vertical="center"/>
    </xf>
    <xf numFmtId="0" fontId="12" fillId="5" borderId="4" xfId="0" applyFont="1" applyFill="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vertical="center"/>
    </xf>
    <xf numFmtId="0" fontId="11" fillId="0" borderId="4" xfId="0" applyFont="1" applyBorder="1" applyAlignment="1">
      <alignment horizontal="center" vertical="center" wrapText="1"/>
    </xf>
    <xf numFmtId="0" fontId="7" fillId="0" borderId="4" xfId="0" applyFont="1" applyBorder="1" applyAlignment="1">
      <alignment horizontal="center" vertical="center"/>
    </xf>
    <xf numFmtId="170" fontId="7" fillId="0" borderId="0" xfId="4" applyFont="1" applyAlignment="1">
      <alignment horizontal="left" vertical="center"/>
    </xf>
    <xf numFmtId="0" fontId="11" fillId="0" borderId="4" xfId="0" applyFont="1" applyBorder="1" applyAlignment="1">
      <alignment vertical="center" wrapText="1"/>
    </xf>
    <xf numFmtId="0" fontId="11" fillId="2" borderId="4" xfId="0" applyFont="1" applyFill="1" applyBorder="1" applyAlignment="1">
      <alignment vertical="center" wrapText="1"/>
    </xf>
    <xf numFmtId="0" fontId="11"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center" vertical="center" wrapText="1"/>
    </xf>
    <xf numFmtId="165" fontId="11" fillId="0" borderId="0" xfId="5" applyFont="1" applyFill="1" applyBorder="1" applyAlignment="1">
      <alignment horizontal="right" vertical="center"/>
    </xf>
    <xf numFmtId="165" fontId="11" fillId="0" borderId="0" xfId="5" applyFont="1" applyFill="1" applyBorder="1" applyAlignment="1">
      <alignment horizontal="left" vertical="center"/>
    </xf>
    <xf numFmtId="0" fontId="11" fillId="2" borderId="8" xfId="0" applyFont="1" applyFill="1" applyBorder="1" applyAlignment="1">
      <alignment vertical="center" wrapText="1"/>
    </xf>
    <xf numFmtId="0" fontId="11" fillId="0" borderId="8" xfId="0" applyFont="1" applyBorder="1" applyAlignment="1">
      <alignment horizontal="center" vertical="center" wrapText="1"/>
    </xf>
    <xf numFmtId="0" fontId="7" fillId="0" borderId="8" xfId="0" applyFont="1" applyBorder="1" applyAlignment="1">
      <alignment horizontal="center" vertical="center"/>
    </xf>
    <xf numFmtId="0" fontId="11" fillId="0" borderId="8" xfId="0" applyFont="1" applyBorder="1" applyAlignment="1">
      <alignment horizontal="center" vertical="center"/>
    </xf>
    <xf numFmtId="0" fontId="11" fillId="0" borderId="4" xfId="0" applyFont="1" applyBorder="1" applyAlignment="1">
      <alignment horizontal="left" vertical="center"/>
    </xf>
    <xf numFmtId="0" fontId="8" fillId="0" borderId="4" xfId="0" applyFont="1" applyBorder="1" applyAlignment="1">
      <alignment horizontal="center" vertical="center" wrapText="1"/>
    </xf>
    <xf numFmtId="0" fontId="4" fillId="0" borderId="4" xfId="0" applyFont="1" applyBorder="1" applyAlignment="1">
      <alignment horizontal="center" vertical="center"/>
    </xf>
    <xf numFmtId="0" fontId="8" fillId="0" borderId="4" xfId="0" applyFont="1" applyBorder="1" applyAlignment="1">
      <alignment horizontal="center" vertical="center"/>
    </xf>
    <xf numFmtId="0" fontId="8" fillId="0" borderId="4" xfId="0" applyFont="1" applyBorder="1" applyAlignment="1">
      <alignment vertical="center"/>
    </xf>
    <xf numFmtId="0" fontId="3" fillId="0" borderId="0" xfId="0" applyFont="1"/>
    <xf numFmtId="0" fontId="13" fillId="0" borderId="0" xfId="0" applyFont="1"/>
    <xf numFmtId="0" fontId="8" fillId="0" borderId="0" xfId="0" applyFont="1" applyAlignment="1">
      <alignment horizontal="left" vertical="center"/>
    </xf>
    <xf numFmtId="0" fontId="11" fillId="2" borderId="4" xfId="0" applyFont="1" applyFill="1" applyBorder="1" applyAlignment="1">
      <alignment horizontal="center" vertical="center"/>
    </xf>
    <xf numFmtId="0" fontId="11" fillId="2" borderId="0" xfId="0" applyFont="1" applyFill="1" applyAlignment="1">
      <alignment vertical="center" wrapText="1"/>
    </xf>
    <xf numFmtId="10" fontId="11" fillId="0" borderId="0" xfId="2" applyNumberFormat="1" applyFont="1" applyFill="1" applyBorder="1" applyAlignment="1">
      <alignment horizontal="center" vertical="center"/>
    </xf>
    <xf numFmtId="0" fontId="8" fillId="0" borderId="0" xfId="0" applyFont="1" applyAlignment="1">
      <alignment vertical="center" wrapText="1"/>
    </xf>
    <xf numFmtId="0" fontId="8" fillId="0" borderId="0" xfId="0" applyFont="1" applyAlignment="1">
      <alignment vertical="center"/>
    </xf>
    <xf numFmtId="0" fontId="4" fillId="0" borderId="0" xfId="0" applyFont="1" applyAlignment="1">
      <alignment horizontal="center" vertical="center"/>
    </xf>
    <xf numFmtId="10" fontId="7" fillId="6" borderId="7" xfId="2" applyNumberFormat="1" applyFont="1" applyFill="1" applyBorder="1" applyAlignment="1">
      <alignment horizontal="center" vertical="center"/>
    </xf>
    <xf numFmtId="0" fontId="11" fillId="0" borderId="0" xfId="0" applyFont="1" applyAlignment="1">
      <alignment vertical="center"/>
    </xf>
    <xf numFmtId="165" fontId="7" fillId="0" borderId="0" xfId="0" applyNumberFormat="1" applyFont="1" applyAlignment="1">
      <alignment horizontal="left" vertical="center"/>
    </xf>
    <xf numFmtId="0" fontId="7" fillId="0" borderId="0" xfId="0" applyFont="1" applyAlignment="1">
      <alignment vertical="center"/>
    </xf>
    <xf numFmtId="0" fontId="8" fillId="0" borderId="0" xfId="0" applyFont="1" applyAlignment="1">
      <alignment horizontal="left" wrapText="1"/>
    </xf>
    <xf numFmtId="164" fontId="11" fillId="0" borderId="0" xfId="3" applyFont="1" applyFill="1" applyBorder="1" applyAlignment="1">
      <alignment horizontal="center"/>
    </xf>
    <xf numFmtId="0" fontId="11" fillId="0" borderId="0" xfId="0" applyFont="1" applyAlignment="1">
      <alignment horizontal="right"/>
    </xf>
    <xf numFmtId="0" fontId="11" fillId="0" borderId="0" xfId="0" applyFont="1" applyAlignment="1">
      <alignment horizontal="left" vertical="center"/>
    </xf>
    <xf numFmtId="165" fontId="8" fillId="0" borderId="0" xfId="0" applyNumberFormat="1" applyFont="1"/>
    <xf numFmtId="165" fontId="7" fillId="0" borderId="0" xfId="0" applyNumberFormat="1" applyFont="1" applyAlignment="1">
      <alignment vertical="center"/>
    </xf>
    <xf numFmtId="9" fontId="11" fillId="0" borderId="0" xfId="2" applyFont="1" applyFill="1" applyBorder="1" applyAlignment="1">
      <alignment horizontal="center" vertical="center"/>
    </xf>
    <xf numFmtId="0" fontId="14" fillId="0" borderId="0" xfId="0" applyFont="1" applyAlignment="1">
      <alignment horizontal="center" vertical="center"/>
    </xf>
    <xf numFmtId="9" fontId="14" fillId="0" borderId="0" xfId="2" applyFont="1" applyFill="1" applyBorder="1" applyAlignment="1">
      <alignment horizontal="center" vertical="center"/>
    </xf>
    <xf numFmtId="165" fontId="14" fillId="0" borderId="0" xfId="5" applyFont="1" applyFill="1" applyBorder="1" applyAlignment="1">
      <alignment horizontal="left" vertical="center"/>
    </xf>
    <xf numFmtId="9" fontId="8" fillId="0" borderId="0" xfId="0" applyNumberFormat="1" applyFont="1" applyAlignment="1">
      <alignment horizontal="center" vertical="center"/>
    </xf>
    <xf numFmtId="0" fontId="7" fillId="0" borderId="0" xfId="6" applyFont="1" applyAlignment="1">
      <alignment vertical="center" wrapText="1"/>
    </xf>
    <xf numFmtId="171" fontId="4" fillId="0" borderId="0" xfId="0" applyNumberFormat="1" applyFont="1"/>
    <xf numFmtId="171" fontId="4" fillId="0" borderId="0" xfId="4" applyNumberFormat="1" applyFont="1" applyFill="1" applyBorder="1"/>
    <xf numFmtId="0" fontId="7" fillId="0" borderId="0" xfId="6" applyFont="1" applyAlignment="1">
      <alignment horizontal="right" vertical="center" wrapText="1"/>
    </xf>
    <xf numFmtId="0" fontId="11" fillId="0" borderId="0" xfId="6" applyFont="1" applyAlignment="1">
      <alignment horizontal="center" vertical="center" wrapText="1"/>
    </xf>
    <xf numFmtId="10" fontId="11" fillId="0" borderId="0" xfId="6" applyNumberFormat="1" applyFont="1" applyAlignment="1">
      <alignment vertical="center" wrapText="1"/>
    </xf>
    <xf numFmtId="173" fontId="11" fillId="0" borderId="0" xfId="6" applyNumberFormat="1" applyFont="1" applyAlignment="1">
      <alignment vertical="center" wrapText="1"/>
    </xf>
    <xf numFmtId="171" fontId="7" fillId="0" borderId="0" xfId="6" applyNumberFormat="1" applyFont="1" applyAlignment="1">
      <alignment vertical="center" wrapText="1"/>
    </xf>
    <xf numFmtId="0" fontId="7" fillId="0" borderId="0" xfId="6" applyFont="1" applyAlignment="1">
      <alignment horizontal="center" vertical="center" wrapText="1"/>
    </xf>
    <xf numFmtId="174" fontId="7" fillId="0" borderId="0" xfId="6" applyNumberFormat="1" applyFont="1" applyAlignment="1">
      <alignment vertical="center" wrapText="1"/>
    </xf>
    <xf numFmtId="9" fontId="11" fillId="0" borderId="0" xfId="0" applyNumberFormat="1" applyFont="1" applyAlignment="1">
      <alignment horizontal="center" vertical="center"/>
    </xf>
    <xf numFmtId="0" fontId="2" fillId="2" borderId="0" xfId="0" applyFont="1" applyFill="1" applyAlignment="1">
      <alignment vertical="center"/>
    </xf>
    <xf numFmtId="0" fontId="2" fillId="0" borderId="0" xfId="0" applyFont="1" applyAlignment="1">
      <alignment vertical="center"/>
    </xf>
    <xf numFmtId="0" fontId="4" fillId="8" borderId="4" xfId="19" applyFont="1" applyFill="1" applyBorder="1" applyAlignment="1">
      <alignment vertical="center"/>
    </xf>
    <xf numFmtId="10" fontId="4" fillId="8" borderId="4" xfId="20" applyNumberFormat="1" applyFont="1" applyFill="1" applyBorder="1" applyAlignment="1">
      <alignment vertical="center"/>
    </xf>
    <xf numFmtId="172" fontId="4" fillId="8" borderId="4" xfId="20" applyNumberFormat="1" applyFont="1" applyFill="1" applyBorder="1" applyAlignment="1">
      <alignment vertical="center"/>
    </xf>
    <xf numFmtId="177" fontId="4" fillId="8" borderId="4" xfId="20" applyNumberFormat="1" applyFont="1" applyFill="1" applyBorder="1" applyAlignment="1">
      <alignment vertical="center"/>
    </xf>
    <xf numFmtId="0" fontId="8" fillId="0" borderId="4" xfId="19" applyFont="1" applyBorder="1" applyAlignment="1">
      <alignment vertical="center"/>
    </xf>
    <xf numFmtId="10" fontId="8" fillId="0" borderId="4" xfId="20" applyNumberFormat="1" applyFont="1" applyBorder="1" applyAlignment="1">
      <alignment vertical="center"/>
    </xf>
    <xf numFmtId="172" fontId="8" fillId="0" borderId="4" xfId="20" applyNumberFormat="1" applyFont="1" applyBorder="1" applyAlignment="1">
      <alignment vertical="center"/>
    </xf>
    <xf numFmtId="10" fontId="2" fillId="0" borderId="0" xfId="0" applyNumberFormat="1" applyFont="1" applyAlignment="1">
      <alignment vertical="center"/>
    </xf>
    <xf numFmtId="10" fontId="8" fillId="0" borderId="4" xfId="20" applyNumberFormat="1" applyFont="1" applyBorder="1" applyAlignment="1">
      <alignment horizontal="right" vertical="center"/>
    </xf>
    <xf numFmtId="0" fontId="8" fillId="0" borderId="4" xfId="19" applyFont="1" applyBorder="1" applyAlignment="1">
      <alignment vertical="center" wrapText="1"/>
    </xf>
    <xf numFmtId="10" fontId="8" fillId="0" borderId="4" xfId="20" applyNumberFormat="1" applyFont="1" applyFill="1" applyBorder="1" applyAlignment="1">
      <alignment horizontal="right" vertical="center"/>
    </xf>
    <xf numFmtId="172" fontId="8" fillId="0" borderId="4" xfId="20" applyNumberFormat="1" applyFont="1" applyFill="1" applyBorder="1" applyAlignment="1">
      <alignment vertical="center"/>
    </xf>
    <xf numFmtId="177" fontId="4" fillId="8" borderId="4" xfId="20" applyNumberFormat="1" applyFont="1" applyFill="1" applyBorder="1" applyAlignment="1">
      <alignment horizontal="right" vertical="center"/>
    </xf>
    <xf numFmtId="10" fontId="2" fillId="2" borderId="0" xfId="0" applyNumberFormat="1" applyFont="1" applyFill="1" applyAlignment="1">
      <alignment vertical="center"/>
    </xf>
    <xf numFmtId="177" fontId="8" fillId="0" borderId="4" xfId="20" applyNumberFormat="1" applyFont="1" applyBorder="1" applyAlignment="1">
      <alignment vertical="center"/>
    </xf>
    <xf numFmtId="0" fontId="8" fillId="0" borderId="18" xfId="19" applyFont="1" applyBorder="1" applyAlignment="1">
      <alignment vertical="center" wrapText="1"/>
    </xf>
    <xf numFmtId="0" fontId="0" fillId="0" borderId="4" xfId="0" applyBorder="1" applyAlignment="1">
      <alignment vertical="center"/>
    </xf>
    <xf numFmtId="178" fontId="2" fillId="0" borderId="0" xfId="0" applyNumberFormat="1" applyFont="1" applyAlignment="1">
      <alignment vertical="center"/>
    </xf>
    <xf numFmtId="0" fontId="0" fillId="2" borderId="0" xfId="0" applyFill="1" applyAlignment="1">
      <alignment vertical="center"/>
    </xf>
    <xf numFmtId="0" fontId="0" fillId="0" borderId="0" xfId="0" applyAlignment="1">
      <alignment vertical="center"/>
    </xf>
    <xf numFmtId="179" fontId="11" fillId="0" borderId="4" xfId="5" applyNumberFormat="1" applyFont="1" applyFill="1" applyBorder="1" applyAlignment="1">
      <alignment horizontal="left" vertical="center"/>
    </xf>
    <xf numFmtId="179" fontId="7" fillId="5" borderId="4" xfId="0" applyNumberFormat="1" applyFont="1" applyFill="1" applyBorder="1" applyAlignment="1">
      <alignment horizontal="left" vertical="center"/>
    </xf>
    <xf numFmtId="179" fontId="7" fillId="5" borderId="6" xfId="0" applyNumberFormat="1" applyFont="1" applyFill="1" applyBorder="1" applyAlignment="1">
      <alignment horizontal="left" vertical="center"/>
    </xf>
    <xf numFmtId="177" fontId="11" fillId="0" borderId="4" xfId="2" applyNumberFormat="1" applyFont="1" applyFill="1" applyBorder="1" applyAlignment="1">
      <alignment horizontal="center" vertical="center"/>
    </xf>
    <xf numFmtId="179" fontId="11" fillId="3" borderId="4" xfId="5" applyNumberFormat="1" applyFont="1" applyFill="1" applyBorder="1" applyAlignment="1">
      <alignment horizontal="left" vertical="center"/>
    </xf>
    <xf numFmtId="9" fontId="11" fillId="0" borderId="4" xfId="2" applyFont="1" applyBorder="1" applyAlignment="1">
      <alignment horizontal="center" vertical="center"/>
    </xf>
    <xf numFmtId="9" fontId="11" fillId="0" borderId="8" xfId="2" applyFont="1" applyBorder="1" applyAlignment="1">
      <alignment horizontal="center" vertical="center"/>
    </xf>
    <xf numFmtId="165" fontId="7" fillId="5" borderId="4" xfId="0" applyNumberFormat="1" applyFont="1" applyFill="1" applyBorder="1" applyAlignment="1">
      <alignment horizontal="left" vertical="center"/>
    </xf>
    <xf numFmtId="165" fontId="11" fillId="0" borderId="4" xfId="5" applyFont="1" applyFill="1" applyBorder="1" applyAlignment="1">
      <alignment horizontal="left" vertical="center"/>
    </xf>
    <xf numFmtId="165" fontId="7" fillId="5" borderId="6" xfId="0" applyNumberFormat="1" applyFont="1" applyFill="1" applyBorder="1" applyAlignment="1">
      <alignment horizontal="left" vertical="center"/>
    </xf>
    <xf numFmtId="177" fontId="8" fillId="0" borderId="4" xfId="20" applyNumberFormat="1" applyFont="1" applyFill="1" applyBorder="1" applyAlignment="1">
      <alignment vertical="center"/>
    </xf>
    <xf numFmtId="0" fontId="20" fillId="0" borderId="0" xfId="0" applyFont="1" applyAlignment="1">
      <alignment vertical="center"/>
    </xf>
    <xf numFmtId="165" fontId="20" fillId="0" borderId="0" xfId="0" applyNumberFormat="1" applyFont="1" applyAlignment="1">
      <alignment vertical="center"/>
    </xf>
    <xf numFmtId="0" fontId="20" fillId="0" borderId="0" xfId="0" applyFont="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1" fillId="0" borderId="0" xfId="0" applyFont="1" applyAlignment="1">
      <alignment horizontal="left" vertical="center" wrapText="1"/>
    </xf>
    <xf numFmtId="2" fontId="21" fillId="0" borderId="0" xfId="0" applyNumberFormat="1" applyFont="1" applyAlignment="1">
      <alignment vertical="center"/>
    </xf>
    <xf numFmtId="180" fontId="21" fillId="0" borderId="0" xfId="0" applyNumberFormat="1" applyFont="1" applyAlignment="1">
      <alignment vertical="center"/>
    </xf>
    <xf numFmtId="169" fontId="21" fillId="0" borderId="0" xfId="0" applyNumberFormat="1" applyFont="1" applyAlignment="1">
      <alignment vertical="center"/>
    </xf>
    <xf numFmtId="165" fontId="20" fillId="0" borderId="0" xfId="0" applyNumberFormat="1" applyFont="1" applyAlignment="1">
      <alignment horizontal="left" vertical="center"/>
    </xf>
    <xf numFmtId="179" fontId="7" fillId="5" borderId="5" xfId="0" applyNumberFormat="1" applyFont="1" applyFill="1" applyBorder="1" applyAlignment="1">
      <alignment horizontal="left" vertical="center"/>
    </xf>
    <xf numFmtId="10" fontId="7" fillId="6" borderId="23" xfId="2" applyNumberFormat="1" applyFont="1" applyFill="1" applyBorder="1" applyAlignment="1">
      <alignment horizontal="center" vertical="center"/>
    </xf>
    <xf numFmtId="0" fontId="4" fillId="0" borderId="0" xfId="0" applyFont="1" applyAlignment="1">
      <alignment horizontal="center" vertical="center" wrapText="1"/>
    </xf>
    <xf numFmtId="0" fontId="4" fillId="0" borderId="15" xfId="0" applyFont="1" applyBorder="1" applyAlignment="1">
      <alignment horizontal="center" vertical="center" wrapText="1"/>
    </xf>
    <xf numFmtId="0" fontId="8" fillId="7" borderId="2" xfId="0" applyFont="1" applyFill="1" applyBorder="1" applyAlignment="1">
      <alignment horizontal="center" vertical="center"/>
    </xf>
    <xf numFmtId="179" fontId="6" fillId="7" borderId="27" xfId="0" applyNumberFormat="1" applyFont="1" applyFill="1" applyBorder="1" applyAlignment="1">
      <alignment horizontal="center" vertical="center"/>
    </xf>
    <xf numFmtId="10" fontId="6" fillId="7" borderId="28" xfId="2" applyNumberFormat="1" applyFont="1" applyFill="1" applyBorder="1" applyAlignment="1">
      <alignment horizontal="center" vertical="center"/>
    </xf>
    <xf numFmtId="165" fontId="7" fillId="5" borderId="5" xfId="0" applyNumberFormat="1" applyFont="1" applyFill="1" applyBorder="1" applyAlignment="1">
      <alignment horizontal="left" vertical="center"/>
    </xf>
    <xf numFmtId="10" fontId="7" fillId="6" borderId="29" xfId="2" applyNumberFormat="1" applyFont="1" applyFill="1" applyBorder="1" applyAlignment="1">
      <alignment horizontal="center" vertical="center"/>
    </xf>
    <xf numFmtId="165" fontId="6" fillId="7" borderId="27" xfId="0" applyNumberFormat="1" applyFont="1" applyFill="1" applyBorder="1" applyAlignment="1">
      <alignment horizontal="center" vertical="center"/>
    </xf>
    <xf numFmtId="0" fontId="5" fillId="2" borderId="0" xfId="0" applyFont="1" applyFill="1"/>
    <xf numFmtId="0" fontId="22" fillId="2" borderId="0" xfId="0" applyFont="1" applyFill="1" applyAlignment="1">
      <alignment horizontal="center" vertical="center"/>
    </xf>
    <xf numFmtId="0" fontId="22" fillId="2" borderId="0" xfId="0" applyFont="1" applyFill="1" applyAlignment="1">
      <alignment vertical="center" wrapText="1"/>
    </xf>
    <xf numFmtId="165" fontId="22" fillId="2" borderId="0" xfId="5" applyFont="1" applyFill="1" applyBorder="1" applyAlignment="1">
      <alignment horizontal="left" vertical="center"/>
    </xf>
    <xf numFmtId="0" fontId="20" fillId="2" borderId="0" xfId="0" applyFont="1" applyFill="1" applyAlignment="1">
      <alignment horizontal="left" vertical="center"/>
    </xf>
    <xf numFmtId="0" fontId="23" fillId="2" borderId="0" xfId="0" applyFont="1" applyFill="1" applyAlignment="1">
      <alignment horizontal="center" vertical="center"/>
    </xf>
    <xf numFmtId="0" fontId="21" fillId="2" borderId="0" xfId="0" applyFont="1" applyFill="1" applyAlignment="1">
      <alignment vertical="center"/>
    </xf>
    <xf numFmtId="0" fontId="21" fillId="2" borderId="0" xfId="0" applyFont="1" applyFill="1" applyAlignment="1">
      <alignment horizontal="center" vertical="center"/>
    </xf>
    <xf numFmtId="0" fontId="21" fillId="2" borderId="0" xfId="0" applyFont="1" applyFill="1" applyAlignment="1">
      <alignment horizontal="left" vertical="center" wrapText="1"/>
    </xf>
    <xf numFmtId="2" fontId="21" fillId="2" borderId="0" xfId="0" applyNumberFormat="1" applyFont="1" applyFill="1" applyAlignment="1">
      <alignment vertical="center"/>
    </xf>
    <xf numFmtId="180" fontId="21" fillId="2" borderId="0" xfId="0" applyNumberFormat="1" applyFont="1" applyFill="1" applyAlignment="1">
      <alignment vertical="center"/>
    </xf>
    <xf numFmtId="169" fontId="21" fillId="2" borderId="0" xfId="0" applyNumberFormat="1" applyFont="1" applyFill="1" applyAlignment="1">
      <alignment vertical="center"/>
    </xf>
    <xf numFmtId="0" fontId="11" fillId="2" borderId="0" xfId="0" applyFont="1" applyFill="1" applyAlignment="1">
      <alignment horizontal="right"/>
    </xf>
    <xf numFmtId="0" fontId="8" fillId="2" borderId="0" xfId="0" applyFont="1" applyFill="1"/>
    <xf numFmtId="0" fontId="8" fillId="2" borderId="0" xfId="0" applyFont="1" applyFill="1" applyAlignment="1">
      <alignment horizontal="center" vertical="center"/>
    </xf>
    <xf numFmtId="0" fontId="8" fillId="2" borderId="0" xfId="0" applyFont="1" applyFill="1" applyAlignment="1">
      <alignment horizontal="left" wrapText="1"/>
    </xf>
    <xf numFmtId="0" fontId="21" fillId="2" borderId="0" xfId="0" applyFont="1" applyFill="1" applyAlignment="1">
      <alignment horizontal="center" vertical="center" wrapText="1"/>
    </xf>
    <xf numFmtId="0" fontId="24" fillId="2" borderId="0" xfId="0" applyFont="1" applyFill="1" applyAlignment="1">
      <alignment vertical="center"/>
    </xf>
    <xf numFmtId="0" fontId="25" fillId="2" borderId="0" xfId="0" applyFont="1" applyFill="1" applyAlignment="1">
      <alignment horizontal="center" vertical="center"/>
    </xf>
    <xf numFmtId="0" fontId="25" fillId="2" borderId="0" xfId="0" applyFont="1" applyFill="1" applyAlignment="1">
      <alignment vertical="center"/>
    </xf>
    <xf numFmtId="165" fontId="25" fillId="2" borderId="0" xfId="5" applyFont="1" applyFill="1" applyBorder="1" applyAlignment="1">
      <alignment horizontal="left" vertical="center"/>
    </xf>
    <xf numFmtId="170" fontId="26" fillId="2" borderId="0" xfId="0" applyNumberFormat="1" applyFont="1" applyFill="1" applyAlignment="1">
      <alignment horizontal="left" vertical="center"/>
    </xf>
    <xf numFmtId="0" fontId="24" fillId="2" borderId="0" xfId="0" applyFont="1" applyFill="1" applyAlignment="1">
      <alignment horizontal="center" vertical="center"/>
    </xf>
    <xf numFmtId="0" fontId="26" fillId="2" borderId="0" xfId="0" applyFont="1" applyFill="1" applyAlignment="1">
      <alignment horizontal="left" vertical="center"/>
    </xf>
    <xf numFmtId="0" fontId="27" fillId="2" borderId="0" xfId="0" applyFont="1" applyFill="1" applyAlignment="1">
      <alignment vertical="center"/>
    </xf>
    <xf numFmtId="0" fontId="28" fillId="2" borderId="0" xfId="0" applyFont="1" applyFill="1" applyAlignment="1">
      <alignment vertical="center"/>
    </xf>
    <xf numFmtId="0" fontId="29" fillId="2" borderId="0" xfId="0" applyFont="1" applyFill="1" applyAlignment="1">
      <alignment horizontal="center" vertical="center"/>
    </xf>
    <xf numFmtId="0" fontId="29" fillId="2" borderId="0" xfId="0" applyFont="1" applyFill="1" applyAlignment="1">
      <alignment horizontal="right" vertical="center"/>
    </xf>
    <xf numFmtId="0" fontId="27" fillId="2" borderId="0" xfId="0" applyFont="1" applyFill="1" applyAlignment="1">
      <alignment horizontal="center" vertical="center"/>
    </xf>
    <xf numFmtId="0" fontId="28" fillId="2" borderId="0" xfId="0" applyFont="1" applyFill="1" applyAlignment="1">
      <alignment horizontal="right" vertical="center" wrapText="1"/>
    </xf>
    <xf numFmtId="0" fontId="30" fillId="2" borderId="0" xfId="0" applyFont="1" applyFill="1" applyAlignment="1">
      <alignment horizontal="left"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5" xfId="0" applyFont="1" applyBorder="1" applyAlignment="1">
      <alignment horizontal="center" vertical="center" wrapText="1"/>
    </xf>
    <xf numFmtId="166" fontId="19" fillId="0" borderId="12" xfId="1" applyFont="1" applyBorder="1" applyAlignment="1">
      <alignment horizontal="center" vertical="center"/>
    </xf>
    <xf numFmtId="166" fontId="19" fillId="0" borderId="13" xfId="1" applyFont="1" applyBorder="1" applyAlignment="1">
      <alignment horizontal="center" vertical="center"/>
    </xf>
    <xf numFmtId="166" fontId="19" fillId="0" borderId="25" xfId="1" applyFont="1" applyBorder="1" applyAlignment="1">
      <alignment horizontal="center" vertical="center"/>
    </xf>
    <xf numFmtId="0" fontId="19" fillId="4" borderId="12" xfId="0" applyFont="1" applyFill="1" applyBorder="1" applyAlignment="1">
      <alignment horizontal="center" vertical="center"/>
    </xf>
    <xf numFmtId="0" fontId="19" fillId="4" borderId="13" xfId="0" applyFont="1" applyFill="1" applyBorder="1" applyAlignment="1">
      <alignment horizontal="center" vertical="center"/>
    </xf>
    <xf numFmtId="0" fontId="19" fillId="4" borderId="25" xfId="0" applyFont="1" applyFill="1" applyBorder="1" applyAlignment="1">
      <alignment horizontal="center" vertical="center"/>
    </xf>
    <xf numFmtId="166" fontId="19" fillId="4" borderId="12" xfId="1" applyFont="1" applyFill="1" applyBorder="1" applyAlignment="1">
      <alignment horizontal="center" vertical="center"/>
    </xf>
    <xf numFmtId="166" fontId="19" fillId="4" borderId="13" xfId="1" applyFont="1" applyFill="1" applyBorder="1" applyAlignment="1">
      <alignment horizontal="center" vertical="center"/>
    </xf>
    <xf numFmtId="166" fontId="19" fillId="4" borderId="25" xfId="1" applyFont="1" applyFill="1" applyBorder="1" applyAlignment="1">
      <alignment horizontal="center" vertical="center"/>
    </xf>
    <xf numFmtId="0" fontId="6" fillId="7" borderId="12" xfId="0" applyFont="1" applyFill="1" applyBorder="1" applyAlignment="1">
      <alignment horizontal="center" vertical="center"/>
    </xf>
    <xf numFmtId="0" fontId="6" fillId="7" borderId="13" xfId="0" applyFont="1" applyFill="1" applyBorder="1" applyAlignment="1">
      <alignment horizontal="center" vertical="center"/>
    </xf>
    <xf numFmtId="0" fontId="6" fillId="7" borderId="26"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horizontal="center" vertical="center" wrapText="1"/>
    </xf>
    <xf numFmtId="0" fontId="18" fillId="7" borderId="1"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8" fillId="7" borderId="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7" fillId="0" borderId="0" xfId="0" applyFont="1" applyAlignment="1">
      <alignment horizontal="center" vertical="center"/>
    </xf>
    <xf numFmtId="0" fontId="7" fillId="5" borderId="9" xfId="0" applyFont="1" applyFill="1" applyBorder="1" applyAlignment="1">
      <alignment horizontal="center" vertical="center"/>
    </xf>
    <xf numFmtId="0" fontId="7" fillId="5" borderId="10"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24" xfId="0" applyFont="1" applyFill="1" applyBorder="1" applyAlignment="1">
      <alignment horizontal="center" vertical="center"/>
    </xf>
    <xf numFmtId="0" fontId="10" fillId="5" borderId="4" xfId="0" applyFont="1" applyFill="1" applyBorder="1" applyAlignment="1">
      <alignment horizontal="center" vertical="center"/>
    </xf>
    <xf numFmtId="0" fontId="7" fillId="5" borderId="4"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4" fillId="0" borderId="4" xfId="0" applyFont="1" applyBorder="1" applyAlignment="1">
      <alignment horizontal="center"/>
    </xf>
    <xf numFmtId="0" fontId="6" fillId="7" borderId="4" xfId="0" applyFont="1" applyFill="1" applyBorder="1" applyAlignment="1">
      <alignment horizontal="center" vertical="center" wrapText="1"/>
    </xf>
    <xf numFmtId="0" fontId="9" fillId="0" borderId="4" xfId="0" applyFont="1" applyBorder="1" applyAlignment="1">
      <alignment horizontal="left" vertical="center"/>
    </xf>
    <xf numFmtId="3" fontId="9" fillId="0" borderId="4" xfId="0" applyNumberFormat="1" applyFont="1" applyBorder="1" applyAlignment="1">
      <alignment horizontal="left" vertical="center"/>
    </xf>
    <xf numFmtId="0" fontId="7" fillId="5" borderId="4"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21" fillId="2" borderId="0" xfId="0" applyFont="1" applyFill="1" applyAlignment="1">
      <alignment horizontal="center" vertical="center" wrapText="1"/>
    </xf>
    <xf numFmtId="0" fontId="17" fillId="8" borderId="4" xfId="19" applyFont="1" applyFill="1" applyBorder="1" applyAlignment="1">
      <alignment horizontal="center" vertical="center"/>
    </xf>
    <xf numFmtId="0" fontId="2" fillId="0" borderId="14" xfId="0" applyFont="1" applyBorder="1" applyAlignment="1">
      <alignment horizontal="center" vertical="center" wrapText="1"/>
    </xf>
  </cellXfs>
  <cellStyles count="22">
    <cellStyle name="Comma 2" xfId="16" xr:uid="{5C4182B6-9C58-9B4B-9F03-9FE7B7A56D07}"/>
    <cellStyle name="Currency" xfId="1" builtinId="4"/>
    <cellStyle name="Millares [0] 3 2" xfId="8" xr:uid="{34FBFCFC-A976-9747-8D4A-4FD5E208A102}"/>
    <cellStyle name="Millares 10" xfId="12" xr:uid="{6BCA2148-9212-1C4C-805C-C8E994B47BFB}"/>
    <cellStyle name="Millares 10 2" xfId="17" xr:uid="{2CBF641D-7A15-D24E-B8AD-0DA19FD7E5C1}"/>
    <cellStyle name="Millares 2" xfId="3" xr:uid="{7D628249-35A6-4A45-97CC-92C271CE1A62}"/>
    <cellStyle name="Moneda [0] 2" xfId="5" xr:uid="{0EB1FCB0-751B-1843-AF7C-5A4FD42BF4F5}"/>
    <cellStyle name="Moneda [0] 2 2" xfId="13" xr:uid="{3BC5DB2C-91DB-764E-801E-D4CAB7722F58}"/>
    <cellStyle name="Moneda 2" xfId="4" xr:uid="{1F9100EA-D34E-6B4C-8DD1-901991D6308A}"/>
    <cellStyle name="Moneda 4" xfId="21" xr:uid="{EEC3CBE7-4E8A-DB43-86A9-2DD818736E54}"/>
    <cellStyle name="Normal" xfId="0" builtinId="0"/>
    <cellStyle name="Normal 10 2" xfId="10" xr:uid="{A60570F7-2246-A845-AD69-CCD980EBD3AD}"/>
    <cellStyle name="Normal 10 2 2" xfId="15" xr:uid="{70ECEF00-20DA-A343-90D1-65B634B9BBC4}"/>
    <cellStyle name="Normal 2 2" xfId="6" xr:uid="{0EB6EBBD-5C0F-664E-9BC9-E17CFE0E9CAD}"/>
    <cellStyle name="Normal 2 2 2 2 2" xfId="7" xr:uid="{B661AD51-43F6-D54B-9A3D-77845F3EE2D9}"/>
    <cellStyle name="Normal 5" xfId="19" xr:uid="{92F5F9DF-6E46-C749-B969-908CE565190E}"/>
    <cellStyle name="Per cent" xfId="2" builtinId="5"/>
    <cellStyle name="Porcentaje 2 2" xfId="11" xr:uid="{C7C11186-785A-FE4C-81DB-AE57E6ABDF31}"/>
    <cellStyle name="Porcentaje 2 2 2" xfId="9" xr:uid="{BFC9AFF3-3E74-F84A-8C9F-FBD7FC1DAC9B}"/>
    <cellStyle name="Porcentaje 2 2 2 2" xfId="18" xr:uid="{05F65A2A-050C-1F47-B60E-2C9F9A99434A}"/>
    <cellStyle name="Porcentaje 4" xfId="20" xr:uid="{870BC133-4044-874D-8CC1-4437923D5F58}"/>
    <cellStyle name="Porcentual 9" xfId="14" xr:uid="{4BB005B3-9EA8-0B4B-8122-A094B2854E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25</xdr:col>
      <xdr:colOff>452968</xdr:colOff>
      <xdr:row>0</xdr:row>
      <xdr:rowOff>90432</xdr:rowOff>
    </xdr:from>
    <xdr:ext cx="1106009" cy="1088287"/>
    <xdr:pic>
      <xdr:nvPicPr>
        <xdr:cNvPr id="3" name="Imagen 1">
          <a:extLst>
            <a:ext uri="{FF2B5EF4-FFF2-40B4-BE49-F238E27FC236}">
              <a16:creationId xmlns:a16="http://schemas.microsoft.com/office/drawing/2014/main" id="{8EA361F5-57A5-6041-A0EA-3C4BF45BEE7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25</xdr:col>
      <xdr:colOff>452968</xdr:colOff>
      <xdr:row>0</xdr:row>
      <xdr:rowOff>90432</xdr:rowOff>
    </xdr:from>
    <xdr:ext cx="1106009" cy="1088287"/>
    <xdr:pic>
      <xdr:nvPicPr>
        <xdr:cNvPr id="4" name="Imagen 2">
          <a:extLst>
            <a:ext uri="{FF2B5EF4-FFF2-40B4-BE49-F238E27FC236}">
              <a16:creationId xmlns:a16="http://schemas.microsoft.com/office/drawing/2014/main" id="{30748369-D928-0A45-8599-84ECDBC67C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63968" y="90432"/>
          <a:ext cx="1106009" cy="1088287"/>
        </a:xfrm>
        <a:prstGeom prst="rect">
          <a:avLst/>
        </a:prstGeom>
      </xdr:spPr>
    </xdr:pic>
    <xdr:clientData/>
  </xdr:oneCellAnchor>
  <xdr:oneCellAnchor>
    <xdr:from>
      <xdr:col>25</xdr:col>
      <xdr:colOff>579968</xdr:colOff>
      <xdr:row>0</xdr:row>
      <xdr:rowOff>115832</xdr:rowOff>
    </xdr:from>
    <xdr:ext cx="1106009" cy="1088287"/>
    <xdr:pic>
      <xdr:nvPicPr>
        <xdr:cNvPr id="5" name="Imagen 1">
          <a:extLst>
            <a:ext uri="{FF2B5EF4-FFF2-40B4-BE49-F238E27FC236}">
              <a16:creationId xmlns:a16="http://schemas.microsoft.com/office/drawing/2014/main" id="{DBC688BC-2494-C544-80D3-8BABC4DAF62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554768" y="115832"/>
          <a:ext cx="1106009" cy="108828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49</xdr:row>
      <xdr:rowOff>59507</xdr:rowOff>
    </xdr:from>
    <xdr:to>
      <xdr:col>7</xdr:col>
      <xdr:colOff>450297</xdr:colOff>
      <xdr:row>64</xdr:row>
      <xdr:rowOff>186317</xdr:rowOff>
    </xdr:to>
    <xdr:pic>
      <xdr:nvPicPr>
        <xdr:cNvPr id="2" name="Imagen 1">
          <a:extLst>
            <a:ext uri="{FF2B5EF4-FFF2-40B4-BE49-F238E27FC236}">
              <a16:creationId xmlns:a16="http://schemas.microsoft.com/office/drawing/2014/main" id="{75E7FF00-81B8-2C43-9D44-D34119616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99107"/>
          <a:ext cx="11715197" cy="2984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sdht-my.sharepoint.com/Users/erikamariablancovargas/Downloads/260825_ALPES-CARCOLI_CM_REV/05_PRESUPUESTO_CARACOLI_260812%20(1).xlsx" TargetMode="External"/><Relationship Id="rId1" Type="http://schemas.openxmlformats.org/officeDocument/2006/relationships/externalLinkPath" Target="05_PRESUPUESTO_CARACOLI_26081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TERV EYD ESTIMADA"/>
      <sheetName val="INTERV OBRA ESTIMADA"/>
      <sheetName val="FM"/>
      <sheetName val="SALARIOS"/>
    </sheetNames>
    <sheetDataSet>
      <sheetData sheetId="0"/>
      <sheetData sheetId="1"/>
      <sheetData sheetId="2">
        <row r="46">
          <cell r="C46">
            <v>2.0024600000000001</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DFFB6-FC54-4D71-B182-A2AC1A88B585}">
  <sheetPr>
    <tabColor rgb="FFFF0000"/>
  </sheetPr>
  <dimension ref="A1:AA176"/>
  <sheetViews>
    <sheetView tabSelected="1" view="pageBreakPreview" topLeftCell="A5" zoomScale="50" zoomScaleNormal="87" workbookViewId="0">
      <selection activeCell="C12" sqref="C12"/>
    </sheetView>
  </sheetViews>
  <sheetFormatPr defaultColWidth="11.42578125" defaultRowHeight="15"/>
  <cols>
    <col min="1" max="1" width="1.28515625" customWidth="1"/>
    <col min="2" max="2" width="8.42578125" style="29" customWidth="1"/>
    <col min="3" max="3" width="29.42578125" style="56" customWidth="1"/>
    <col min="4" max="4" width="16.42578125" style="56" customWidth="1"/>
    <col min="5" max="8" width="8.28515625" style="56" customWidth="1"/>
    <col min="9" max="9" width="9.42578125" style="10" customWidth="1"/>
    <col min="10" max="10" width="16.42578125" style="57" customWidth="1"/>
    <col min="11" max="11" width="19.42578125" style="58" customWidth="1"/>
    <col min="12" max="12" width="20.28515625" style="11" customWidth="1"/>
    <col min="13" max="13" width="26.28515625" style="11" customWidth="1"/>
    <col min="14" max="14" width="8.85546875" style="10" customWidth="1"/>
    <col min="15" max="15" width="8.42578125" style="29" customWidth="1"/>
    <col min="16" max="16" width="37.7109375" style="56" customWidth="1"/>
    <col min="17" max="17" width="16.42578125" style="56" customWidth="1"/>
    <col min="18" max="21" width="8.28515625" style="56" customWidth="1"/>
    <col min="22" max="22" width="9.42578125" style="10" customWidth="1"/>
    <col min="23" max="23" width="16.42578125" style="57" customWidth="1"/>
    <col min="24" max="24" width="19.42578125" style="58" customWidth="1"/>
    <col min="25" max="25" width="20.28515625" style="11" customWidth="1"/>
    <col min="26" max="26" width="19.42578125" style="11" customWidth="1"/>
    <col min="27" max="27" width="9.42578125" style="10" customWidth="1"/>
  </cols>
  <sheetData>
    <row r="1" spans="2:27" ht="39.75" customHeight="1">
      <c r="B1" s="177" t="s">
        <v>0</v>
      </c>
      <c r="C1" s="178"/>
      <c r="D1" s="178"/>
      <c r="E1" s="178"/>
      <c r="F1" s="178"/>
      <c r="G1" s="178"/>
      <c r="H1" s="178"/>
      <c r="I1" s="178"/>
      <c r="J1" s="178"/>
      <c r="K1" s="178"/>
      <c r="L1" s="178"/>
      <c r="M1" s="178"/>
      <c r="N1" s="178"/>
      <c r="O1" s="178"/>
      <c r="P1" s="178"/>
      <c r="Q1" s="178"/>
      <c r="R1" s="178"/>
      <c r="S1" s="178"/>
      <c r="T1" s="178"/>
      <c r="U1" s="178"/>
      <c r="V1" s="178"/>
      <c r="W1" s="178"/>
      <c r="X1" s="178"/>
      <c r="Y1" s="179"/>
      <c r="Z1" s="205"/>
      <c r="AA1" s="205"/>
    </row>
    <row r="2" spans="2:27" ht="66.95" customHeight="1">
      <c r="B2" s="180" t="s">
        <v>1</v>
      </c>
      <c r="C2" s="181"/>
      <c r="D2" s="181"/>
      <c r="E2" s="181"/>
      <c r="F2" s="181"/>
      <c r="G2" s="181"/>
      <c r="H2" s="181"/>
      <c r="I2" s="181"/>
      <c r="J2" s="181"/>
      <c r="K2" s="181"/>
      <c r="L2" s="181"/>
      <c r="M2" s="181"/>
      <c r="N2" s="181"/>
      <c r="O2" s="181"/>
      <c r="P2" s="181"/>
      <c r="Q2" s="181"/>
      <c r="R2" s="181"/>
      <c r="S2" s="181"/>
      <c r="T2" s="181"/>
      <c r="U2" s="181"/>
      <c r="V2" s="181"/>
      <c r="W2" s="181"/>
      <c r="X2" s="181"/>
      <c r="Y2" s="182"/>
      <c r="Z2" s="205"/>
      <c r="AA2" s="205"/>
    </row>
    <row r="3" spans="2:27" ht="21.75" customHeight="1">
      <c r="B3" s="183"/>
      <c r="C3" s="184"/>
      <c r="D3" s="184"/>
      <c r="E3" s="184"/>
      <c r="F3" s="184"/>
      <c r="G3" s="184"/>
      <c r="H3" s="184"/>
      <c r="I3" s="184"/>
      <c r="J3" s="184"/>
      <c r="K3" s="184"/>
      <c r="L3" s="184"/>
      <c r="M3" s="184"/>
      <c r="N3" s="184"/>
      <c r="O3" s="184"/>
      <c r="P3" s="184"/>
      <c r="Q3" s="184"/>
      <c r="R3" s="184"/>
      <c r="S3" s="184"/>
      <c r="T3" s="184"/>
      <c r="U3" s="184"/>
      <c r="V3" s="184"/>
      <c r="W3" s="184"/>
      <c r="X3" s="184"/>
      <c r="Y3" s="185"/>
      <c r="Z3" s="206" t="s">
        <v>2</v>
      </c>
      <c r="AA3" s="206"/>
    </row>
    <row r="4" spans="2:27" ht="3.75" customHeight="1">
      <c r="B4" s="2"/>
      <c r="C4" s="3"/>
      <c r="D4" s="3"/>
      <c r="E4" s="3"/>
      <c r="F4" s="3"/>
      <c r="G4" s="3"/>
      <c r="H4" s="3"/>
      <c r="I4" s="2"/>
      <c r="J4" s="4"/>
      <c r="K4" s="5"/>
      <c r="L4" s="6"/>
      <c r="M4" s="7" t="s">
        <v>3</v>
      </c>
      <c r="N4" s="8"/>
      <c r="O4" s="123"/>
      <c r="P4" s="123"/>
      <c r="Q4" s="123"/>
      <c r="R4" s="123"/>
      <c r="S4" s="123"/>
      <c r="T4" s="123"/>
      <c r="U4" s="123"/>
      <c r="V4" s="123"/>
      <c r="W4" s="123"/>
      <c r="X4" s="123"/>
      <c r="Y4" s="124"/>
      <c r="Z4" s="9"/>
    </row>
    <row r="5" spans="2:27" ht="54" customHeight="1">
      <c r="B5" s="189" t="s">
        <v>4</v>
      </c>
      <c r="C5" s="190"/>
      <c r="D5" s="190"/>
      <c r="E5" s="190"/>
      <c r="F5" s="190"/>
      <c r="G5" s="190"/>
      <c r="H5" s="190"/>
      <c r="I5" s="190"/>
      <c r="J5" s="190"/>
      <c r="K5" s="190"/>
      <c r="L5" s="190"/>
      <c r="M5" s="190"/>
      <c r="N5" s="190"/>
      <c r="O5" s="190"/>
      <c r="P5" s="190"/>
      <c r="Q5" s="190"/>
      <c r="R5" s="190"/>
      <c r="S5" s="190"/>
      <c r="T5" s="190"/>
      <c r="U5" s="190"/>
      <c r="V5" s="190"/>
      <c r="W5" s="190"/>
      <c r="X5" s="190"/>
      <c r="Y5" s="190"/>
      <c r="Z5" s="191"/>
    </row>
    <row r="6" spans="2:27" ht="32.1" customHeight="1">
      <c r="B6" s="186" t="s">
        <v>5</v>
      </c>
      <c r="C6" s="187"/>
      <c r="D6" s="187"/>
      <c r="E6" s="187"/>
      <c r="F6" s="187"/>
      <c r="G6" s="187"/>
      <c r="H6" s="187"/>
      <c r="I6" s="187"/>
      <c r="J6" s="187"/>
      <c r="K6" s="187"/>
      <c r="L6" s="187"/>
      <c r="M6" s="187"/>
      <c r="N6" s="125"/>
      <c r="O6" s="186" t="s">
        <v>6</v>
      </c>
      <c r="P6" s="187"/>
      <c r="Q6" s="187"/>
      <c r="R6" s="187"/>
      <c r="S6" s="187"/>
      <c r="T6" s="187"/>
      <c r="U6" s="187"/>
      <c r="V6" s="187"/>
      <c r="W6" s="187"/>
      <c r="X6" s="187"/>
      <c r="Y6" s="187"/>
      <c r="Z6" s="188"/>
    </row>
    <row r="7" spans="2:27" ht="39.6" customHeight="1">
      <c r="B7" s="207" t="s">
        <v>7</v>
      </c>
      <c r="C7" s="207"/>
      <c r="D7" s="207"/>
      <c r="E7" s="207"/>
      <c r="F7" s="207"/>
      <c r="G7" s="207"/>
      <c r="H7" s="208" t="s">
        <v>8</v>
      </c>
      <c r="I7" s="207"/>
      <c r="J7" s="207"/>
      <c r="K7" s="207"/>
      <c r="L7" s="207"/>
      <c r="O7" s="207" t="s">
        <v>9</v>
      </c>
      <c r="P7" s="207"/>
      <c r="Q7" s="207"/>
      <c r="R7" s="207"/>
      <c r="S7" s="207"/>
      <c r="T7" s="207"/>
      <c r="U7" s="208" t="s">
        <v>8</v>
      </c>
      <c r="V7" s="207"/>
      <c r="W7" s="207"/>
      <c r="X7" s="207"/>
      <c r="Y7" s="207"/>
    </row>
    <row r="8" spans="2:27" ht="32.25" customHeight="1">
      <c r="B8" s="200" t="s">
        <v>10</v>
      </c>
      <c r="C8" s="209" t="s">
        <v>11</v>
      </c>
      <c r="D8" s="200"/>
      <c r="E8" s="210" t="s">
        <v>12</v>
      </c>
      <c r="F8" s="211"/>
      <c r="G8" s="204" t="s">
        <v>13</v>
      </c>
      <c r="H8" s="204"/>
      <c r="I8" s="199" t="s">
        <v>14</v>
      </c>
      <c r="J8" s="199" t="s">
        <v>15</v>
      </c>
      <c r="K8" s="199" t="s">
        <v>16</v>
      </c>
      <c r="L8" s="199" t="s">
        <v>17</v>
      </c>
      <c r="M8" s="199" t="s">
        <v>18</v>
      </c>
      <c r="O8" s="200" t="s">
        <v>10</v>
      </c>
      <c r="P8" s="209" t="s">
        <v>11</v>
      </c>
      <c r="Q8" s="200"/>
      <c r="R8" s="204" t="s">
        <v>12</v>
      </c>
      <c r="S8" s="204"/>
      <c r="T8" s="204" t="s">
        <v>13</v>
      </c>
      <c r="U8" s="204"/>
      <c r="V8" s="199" t="s">
        <v>14</v>
      </c>
      <c r="W8" s="199" t="s">
        <v>15</v>
      </c>
      <c r="X8" s="199" t="s">
        <v>16</v>
      </c>
      <c r="Y8" s="199" t="s">
        <v>17</v>
      </c>
      <c r="Z8" s="199" t="s">
        <v>18</v>
      </c>
    </row>
    <row r="9" spans="2:27" ht="21.75" customHeight="1">
      <c r="B9" s="200"/>
      <c r="C9" s="209"/>
      <c r="D9" s="200"/>
      <c r="E9" s="14" t="s">
        <v>19</v>
      </c>
      <c r="F9" s="14" t="s">
        <v>20</v>
      </c>
      <c r="G9" s="14" t="s">
        <v>21</v>
      </c>
      <c r="H9" s="14" t="s">
        <v>22</v>
      </c>
      <c r="I9" s="199"/>
      <c r="J9" s="199"/>
      <c r="K9" s="199"/>
      <c r="L9" s="199"/>
      <c r="M9" s="199"/>
      <c r="O9" s="200"/>
      <c r="P9" s="209"/>
      <c r="Q9" s="200"/>
      <c r="R9" s="14" t="s">
        <v>19</v>
      </c>
      <c r="S9" s="14" t="s">
        <v>20</v>
      </c>
      <c r="T9" s="14" t="s">
        <v>21</v>
      </c>
      <c r="U9" s="14" t="s">
        <v>22</v>
      </c>
      <c r="V9" s="199"/>
      <c r="W9" s="199"/>
      <c r="X9" s="199"/>
      <c r="Y9" s="199"/>
      <c r="Z9" s="199"/>
    </row>
    <row r="10" spans="2:27" ht="12.75" customHeight="1">
      <c r="B10" s="17"/>
      <c r="C10" s="18"/>
      <c r="D10" s="18"/>
      <c r="E10" s="18"/>
      <c r="F10" s="18"/>
      <c r="G10" s="18"/>
      <c r="H10" s="18"/>
      <c r="I10" s="17"/>
      <c r="J10" s="19"/>
      <c r="K10" s="20"/>
      <c r="L10" s="20"/>
      <c r="M10" s="20"/>
      <c r="O10" s="17"/>
      <c r="P10" s="18"/>
      <c r="Q10" s="18"/>
      <c r="R10" s="18"/>
      <c r="S10" s="18"/>
      <c r="T10" s="18"/>
      <c r="U10" s="18"/>
      <c r="V10" s="17"/>
      <c r="W10" s="19"/>
      <c r="X10" s="20"/>
      <c r="Y10" s="20"/>
      <c r="Z10" s="20"/>
    </row>
    <row r="11" spans="2:27" ht="39.6" customHeight="1">
      <c r="B11" s="12">
        <v>10</v>
      </c>
      <c r="C11" s="13" t="s">
        <v>23</v>
      </c>
      <c r="D11" s="12" t="s">
        <v>24</v>
      </c>
      <c r="E11" s="15"/>
      <c r="F11" s="15"/>
      <c r="G11" s="15"/>
      <c r="H11" s="15"/>
      <c r="I11" s="21" t="s">
        <v>25</v>
      </c>
      <c r="J11" s="21" t="s">
        <v>26</v>
      </c>
      <c r="K11" s="15" t="s">
        <v>27</v>
      </c>
      <c r="L11" s="15" t="s">
        <v>28</v>
      </c>
      <c r="M11" s="101">
        <f>SUM(L12:L18)</f>
        <v>0</v>
      </c>
      <c r="O11" s="12">
        <v>10</v>
      </c>
      <c r="P11" s="13" t="s">
        <v>23</v>
      </c>
      <c r="Q11" s="12" t="s">
        <v>24</v>
      </c>
      <c r="R11" s="15"/>
      <c r="S11" s="15"/>
      <c r="T11" s="15"/>
      <c r="U11" s="15"/>
      <c r="V11" s="21" t="s">
        <v>25</v>
      </c>
      <c r="W11" s="21" t="s">
        <v>26</v>
      </c>
      <c r="X11" s="15" t="s">
        <v>27</v>
      </c>
      <c r="Y11" s="15" t="s">
        <v>28</v>
      </c>
      <c r="Z11" s="107">
        <f>SUM(Y12:Y16)</f>
        <v>0</v>
      </c>
    </row>
    <row r="12" spans="2:27" ht="39.6" customHeight="1">
      <c r="B12" s="22" t="s">
        <v>29</v>
      </c>
      <c r="C12" s="27" t="s">
        <v>30</v>
      </c>
      <c r="D12" s="24" t="s">
        <v>31</v>
      </c>
      <c r="E12" s="25">
        <v>1</v>
      </c>
      <c r="F12" s="23"/>
      <c r="G12" s="22">
        <v>8</v>
      </c>
      <c r="H12" s="22">
        <v>3</v>
      </c>
      <c r="I12" s="22">
        <v>5</v>
      </c>
      <c r="J12" s="105">
        <v>0.15</v>
      </c>
      <c r="K12" s="104"/>
      <c r="L12" s="100">
        <f t="shared" ref="L12:L18" si="0">E12*J12*K12*I12</f>
        <v>0</v>
      </c>
      <c r="M12" s="26"/>
      <c r="O12" s="22" t="s">
        <v>29</v>
      </c>
      <c r="P12" s="23" t="s">
        <v>32</v>
      </c>
      <c r="Q12" s="24" t="s">
        <v>31</v>
      </c>
      <c r="R12" s="25">
        <v>1</v>
      </c>
      <c r="S12" s="23"/>
      <c r="T12" s="22">
        <v>8</v>
      </c>
      <c r="U12" s="22">
        <v>3</v>
      </c>
      <c r="V12" s="22">
        <v>8</v>
      </c>
      <c r="W12" s="105">
        <v>0.3</v>
      </c>
      <c r="X12" s="104"/>
      <c r="Y12" s="108">
        <f>R12*(W12*V12)*X12</f>
        <v>0</v>
      </c>
      <c r="Z12" s="26"/>
    </row>
    <row r="13" spans="2:27" ht="39.6" customHeight="1">
      <c r="B13" s="22" t="s">
        <v>33</v>
      </c>
      <c r="C13" s="27" t="s">
        <v>34</v>
      </c>
      <c r="D13" s="24" t="s">
        <v>35</v>
      </c>
      <c r="E13" s="25">
        <v>1</v>
      </c>
      <c r="F13" s="25"/>
      <c r="G13" s="22">
        <v>6</v>
      </c>
      <c r="H13" s="24">
        <v>2</v>
      </c>
      <c r="I13" s="22">
        <v>4</v>
      </c>
      <c r="J13" s="105">
        <v>0.2</v>
      </c>
      <c r="K13" s="104"/>
      <c r="L13" s="100">
        <f t="shared" si="0"/>
        <v>0</v>
      </c>
      <c r="M13" s="26"/>
      <c r="O13" s="22" t="s">
        <v>33</v>
      </c>
      <c r="P13" s="27" t="s">
        <v>36</v>
      </c>
      <c r="Q13" s="24" t="s">
        <v>31</v>
      </c>
      <c r="R13" s="25"/>
      <c r="S13" s="25">
        <v>1</v>
      </c>
      <c r="T13" s="22">
        <v>6</v>
      </c>
      <c r="U13" s="24">
        <v>2</v>
      </c>
      <c r="V13" s="22">
        <v>8</v>
      </c>
      <c r="W13" s="105">
        <v>1</v>
      </c>
      <c r="X13" s="104"/>
      <c r="Y13" s="108">
        <f>S13*(W13*V13)*X13</f>
        <v>0</v>
      </c>
      <c r="Z13" s="26"/>
    </row>
    <row r="14" spans="2:27" ht="39.6" customHeight="1">
      <c r="B14" s="22" t="s">
        <v>37</v>
      </c>
      <c r="C14" s="27" t="s">
        <v>38</v>
      </c>
      <c r="D14" s="24" t="s">
        <v>35</v>
      </c>
      <c r="E14" s="25">
        <v>1</v>
      </c>
      <c r="F14" s="25"/>
      <c r="G14" s="22">
        <v>6</v>
      </c>
      <c r="H14" s="24">
        <v>2</v>
      </c>
      <c r="I14" s="22">
        <v>2</v>
      </c>
      <c r="J14" s="105">
        <v>0.05</v>
      </c>
      <c r="K14" s="104"/>
      <c r="L14" s="100">
        <f t="shared" si="0"/>
        <v>0</v>
      </c>
      <c r="M14" s="26"/>
      <c r="O14" s="22" t="s">
        <v>39</v>
      </c>
      <c r="P14" s="28" t="s">
        <v>40</v>
      </c>
      <c r="Q14" s="24" t="s">
        <v>41</v>
      </c>
      <c r="R14" s="25">
        <v>1</v>
      </c>
      <c r="S14" s="27"/>
      <c r="T14" s="22">
        <v>4</v>
      </c>
      <c r="U14" s="24">
        <v>2</v>
      </c>
      <c r="V14" s="22">
        <v>4</v>
      </c>
      <c r="W14" s="105">
        <v>0.2</v>
      </c>
      <c r="X14" s="104"/>
      <c r="Y14" s="108">
        <f t="shared" ref="Y14:Y16" si="1">R14*(W14*V14)*X14</f>
        <v>0</v>
      </c>
      <c r="Z14" s="26"/>
    </row>
    <row r="15" spans="2:27" ht="39.6" customHeight="1">
      <c r="B15" s="22" t="s">
        <v>39</v>
      </c>
      <c r="C15" s="28" t="s">
        <v>40</v>
      </c>
      <c r="D15" s="24" t="s">
        <v>41</v>
      </c>
      <c r="E15" s="25">
        <v>1</v>
      </c>
      <c r="F15" s="27"/>
      <c r="G15" s="22">
        <v>6</v>
      </c>
      <c r="H15" s="24">
        <v>2</v>
      </c>
      <c r="I15" s="22">
        <v>2</v>
      </c>
      <c r="J15" s="105">
        <v>0.05</v>
      </c>
      <c r="K15" s="104"/>
      <c r="L15" s="100">
        <f t="shared" si="0"/>
        <v>0</v>
      </c>
      <c r="M15" s="26"/>
      <c r="O15" s="22" t="s">
        <v>42</v>
      </c>
      <c r="P15" s="27" t="s">
        <v>43</v>
      </c>
      <c r="Q15" s="24" t="s">
        <v>44</v>
      </c>
      <c r="R15" s="25">
        <v>1</v>
      </c>
      <c r="S15" s="27"/>
      <c r="T15" s="22">
        <v>4</v>
      </c>
      <c r="U15" s="24">
        <v>2</v>
      </c>
      <c r="V15" s="22">
        <v>6</v>
      </c>
      <c r="W15" s="105">
        <v>0.15</v>
      </c>
      <c r="X15" s="104"/>
      <c r="Y15" s="108">
        <f t="shared" si="1"/>
        <v>0</v>
      </c>
      <c r="Z15" s="26"/>
    </row>
    <row r="16" spans="2:27" ht="39.6" customHeight="1">
      <c r="B16" s="22" t="s">
        <v>42</v>
      </c>
      <c r="C16" s="28" t="s">
        <v>45</v>
      </c>
      <c r="D16" s="24" t="s">
        <v>46</v>
      </c>
      <c r="E16" s="25">
        <v>1</v>
      </c>
      <c r="F16" s="27"/>
      <c r="G16" s="22">
        <v>6</v>
      </c>
      <c r="H16" s="24">
        <v>2</v>
      </c>
      <c r="I16" s="22">
        <v>2</v>
      </c>
      <c r="J16" s="105">
        <v>0.05</v>
      </c>
      <c r="K16" s="104"/>
      <c r="L16" s="100">
        <f t="shared" si="0"/>
        <v>0</v>
      </c>
      <c r="M16" s="26"/>
      <c r="O16" s="22" t="s">
        <v>47</v>
      </c>
      <c r="P16" s="27" t="s">
        <v>48</v>
      </c>
      <c r="Q16" s="24" t="s">
        <v>49</v>
      </c>
      <c r="R16" s="25">
        <v>1</v>
      </c>
      <c r="S16" s="27"/>
      <c r="T16" s="22">
        <v>4</v>
      </c>
      <c r="U16" s="24">
        <v>2</v>
      </c>
      <c r="V16" s="22">
        <v>4</v>
      </c>
      <c r="W16" s="105">
        <v>0.15</v>
      </c>
      <c r="X16" s="104"/>
      <c r="Y16" s="108">
        <f t="shared" si="1"/>
        <v>0</v>
      </c>
      <c r="Z16" s="26"/>
    </row>
    <row r="17" spans="1:27" ht="39.6" customHeight="1">
      <c r="B17" s="22" t="s">
        <v>47</v>
      </c>
      <c r="C17" s="27" t="s">
        <v>43</v>
      </c>
      <c r="D17" s="24" t="s">
        <v>44</v>
      </c>
      <c r="E17" s="25">
        <v>1</v>
      </c>
      <c r="F17" s="27"/>
      <c r="G17" s="22">
        <v>6</v>
      </c>
      <c r="H17" s="24">
        <v>2</v>
      </c>
      <c r="I17" s="22">
        <v>3</v>
      </c>
      <c r="J17" s="105">
        <v>0.05</v>
      </c>
      <c r="K17" s="104"/>
      <c r="L17" s="100">
        <f t="shared" si="0"/>
        <v>0</v>
      </c>
      <c r="M17" s="26"/>
      <c r="P17" s="30"/>
      <c r="Q17" s="31"/>
      <c r="R17" s="19"/>
      <c r="S17" s="30"/>
      <c r="T17" s="29"/>
      <c r="U17" s="31"/>
      <c r="V17" s="29"/>
      <c r="W17" s="29"/>
      <c r="X17" s="32"/>
      <c r="Y17" s="33"/>
      <c r="Z17" s="26"/>
    </row>
    <row r="18" spans="1:27" ht="39.6" customHeight="1">
      <c r="B18" s="22" t="s">
        <v>50</v>
      </c>
      <c r="C18" s="27" t="s">
        <v>48</v>
      </c>
      <c r="D18" s="24" t="s">
        <v>49</v>
      </c>
      <c r="E18" s="25">
        <v>1</v>
      </c>
      <c r="F18" s="27"/>
      <c r="G18" s="22">
        <v>6</v>
      </c>
      <c r="H18" s="24">
        <v>2</v>
      </c>
      <c r="I18" s="22">
        <v>3</v>
      </c>
      <c r="J18" s="105">
        <v>0.05</v>
      </c>
      <c r="K18" s="104"/>
      <c r="L18" s="100">
        <f t="shared" si="0"/>
        <v>0</v>
      </c>
      <c r="M18" s="26"/>
      <c r="O18" s="12">
        <v>30</v>
      </c>
      <c r="P18" s="12" t="s">
        <v>51</v>
      </c>
      <c r="Q18" s="12" t="s">
        <v>24</v>
      </c>
      <c r="R18" s="15"/>
      <c r="S18" s="15"/>
      <c r="T18" s="15"/>
      <c r="U18" s="15"/>
      <c r="V18" s="21" t="s">
        <v>25</v>
      </c>
      <c r="W18" s="21" t="s">
        <v>26</v>
      </c>
      <c r="X18" s="15" t="s">
        <v>27</v>
      </c>
      <c r="Y18" s="15" t="s">
        <v>28</v>
      </c>
      <c r="Z18" s="107">
        <f>SUM(Y19:Y27)</f>
        <v>0</v>
      </c>
    </row>
    <row r="19" spans="1:27" ht="44.1" customHeight="1">
      <c r="C19" s="30"/>
      <c r="D19" s="31"/>
      <c r="E19" s="19"/>
      <c r="F19" s="30"/>
      <c r="G19" s="29"/>
      <c r="H19" s="31"/>
      <c r="I19" s="29"/>
      <c r="J19" s="29"/>
      <c r="K19" s="32"/>
      <c r="L19" s="33"/>
      <c r="M19" s="26"/>
      <c r="O19" s="22" t="s">
        <v>52</v>
      </c>
      <c r="P19" s="27" t="s">
        <v>53</v>
      </c>
      <c r="Q19" s="24" t="s">
        <v>54</v>
      </c>
      <c r="R19" s="25">
        <v>1</v>
      </c>
      <c r="S19" s="27"/>
      <c r="T19" s="22">
        <v>4</v>
      </c>
      <c r="U19" s="24">
        <v>2</v>
      </c>
      <c r="V19" s="22">
        <v>4</v>
      </c>
      <c r="W19" s="105">
        <v>0.15</v>
      </c>
      <c r="X19" s="104"/>
      <c r="Y19" s="108">
        <f>R19*W19*X19*V19</f>
        <v>0</v>
      </c>
      <c r="Z19" s="26"/>
    </row>
    <row r="20" spans="1:27" ht="39.6" customHeight="1">
      <c r="B20" s="12">
        <v>20</v>
      </c>
      <c r="C20" s="12" t="s">
        <v>51</v>
      </c>
      <c r="D20" s="12" t="s">
        <v>24</v>
      </c>
      <c r="E20" s="15"/>
      <c r="F20" s="15"/>
      <c r="G20" s="15"/>
      <c r="H20" s="15"/>
      <c r="I20" s="21" t="s">
        <v>25</v>
      </c>
      <c r="J20" s="21" t="s">
        <v>26</v>
      </c>
      <c r="K20" s="15" t="s">
        <v>27</v>
      </c>
      <c r="L20" s="15" t="s">
        <v>28</v>
      </c>
      <c r="M20" s="101">
        <f>SUM(L21:L30)</f>
        <v>0</v>
      </c>
      <c r="O20" s="22" t="s">
        <v>55</v>
      </c>
      <c r="P20" s="27" t="s">
        <v>56</v>
      </c>
      <c r="Q20" s="24" t="s">
        <v>54</v>
      </c>
      <c r="R20" s="25">
        <v>1</v>
      </c>
      <c r="S20" s="27"/>
      <c r="T20" s="22">
        <v>2</v>
      </c>
      <c r="U20" s="24">
        <v>1</v>
      </c>
      <c r="V20" s="22">
        <v>6</v>
      </c>
      <c r="W20" s="105">
        <v>0.15</v>
      </c>
      <c r="X20" s="104"/>
      <c r="Y20" s="108">
        <f t="shared" ref="Y20:Y22" si="2">R20*W20*X20*V20</f>
        <v>0</v>
      </c>
      <c r="Z20" s="26"/>
    </row>
    <row r="21" spans="1:27" ht="39.6" customHeight="1">
      <c r="B21" s="22" t="s">
        <v>57</v>
      </c>
      <c r="C21" s="27" t="s">
        <v>53</v>
      </c>
      <c r="D21" s="24" t="s">
        <v>54</v>
      </c>
      <c r="E21" s="25">
        <v>1</v>
      </c>
      <c r="F21" s="27"/>
      <c r="G21" s="22">
        <v>6</v>
      </c>
      <c r="H21" s="24">
        <v>2</v>
      </c>
      <c r="I21" s="22">
        <v>3</v>
      </c>
      <c r="J21" s="105">
        <v>0.05</v>
      </c>
      <c r="K21" s="104"/>
      <c r="L21" s="100">
        <f>E21*J21*K21*I21</f>
        <v>0</v>
      </c>
      <c r="M21" s="26"/>
      <c r="O21" s="22" t="s">
        <v>58</v>
      </c>
      <c r="P21" s="27" t="s">
        <v>59</v>
      </c>
      <c r="Q21" s="24" t="s">
        <v>60</v>
      </c>
      <c r="R21" s="25">
        <v>1</v>
      </c>
      <c r="S21" s="27"/>
      <c r="T21" s="22">
        <v>4</v>
      </c>
      <c r="U21" s="24">
        <v>2</v>
      </c>
      <c r="V21" s="22">
        <v>8</v>
      </c>
      <c r="W21" s="105">
        <v>0.5</v>
      </c>
      <c r="X21" s="104"/>
      <c r="Y21" s="108">
        <f t="shared" si="2"/>
        <v>0</v>
      </c>
      <c r="Z21" s="26"/>
    </row>
    <row r="22" spans="1:27" ht="39.6" customHeight="1">
      <c r="B22" s="22" t="s">
        <v>61</v>
      </c>
      <c r="C22" s="27" t="s">
        <v>56</v>
      </c>
      <c r="D22" s="24" t="s">
        <v>54</v>
      </c>
      <c r="E22" s="25">
        <v>1</v>
      </c>
      <c r="F22" s="27"/>
      <c r="G22" s="22">
        <v>6</v>
      </c>
      <c r="H22" s="24">
        <v>2</v>
      </c>
      <c r="I22" s="22">
        <v>3</v>
      </c>
      <c r="J22" s="105">
        <v>0.05</v>
      </c>
      <c r="K22" s="104"/>
      <c r="L22" s="100">
        <f t="shared" ref="L22:L23" si="3">E22*J22*K22*I22</f>
        <v>0</v>
      </c>
      <c r="M22" s="26"/>
      <c r="O22" s="22" t="s">
        <v>62</v>
      </c>
      <c r="P22" s="27" t="s">
        <v>63</v>
      </c>
      <c r="Q22" s="24" t="s">
        <v>64</v>
      </c>
      <c r="R22" s="25">
        <v>1</v>
      </c>
      <c r="S22" s="27"/>
      <c r="T22" s="22">
        <v>2</v>
      </c>
      <c r="U22" s="24">
        <v>1</v>
      </c>
      <c r="V22" s="22">
        <v>8</v>
      </c>
      <c r="W22" s="105">
        <v>0.3</v>
      </c>
      <c r="X22" s="104"/>
      <c r="Y22" s="108">
        <f t="shared" si="2"/>
        <v>0</v>
      </c>
      <c r="Z22" s="26"/>
    </row>
    <row r="23" spans="1:27" ht="39" customHeight="1">
      <c r="B23" s="22" t="s">
        <v>65</v>
      </c>
      <c r="C23" s="27" t="s">
        <v>59</v>
      </c>
      <c r="D23" s="24" t="s">
        <v>60</v>
      </c>
      <c r="E23" s="25">
        <v>1</v>
      </c>
      <c r="F23" s="27"/>
      <c r="G23" s="22">
        <v>6</v>
      </c>
      <c r="H23" s="24">
        <v>2</v>
      </c>
      <c r="I23" s="22">
        <v>5</v>
      </c>
      <c r="J23" s="105">
        <v>0.05</v>
      </c>
      <c r="K23" s="104"/>
      <c r="L23" s="100">
        <f t="shared" si="3"/>
        <v>0</v>
      </c>
      <c r="M23" s="26"/>
      <c r="O23" s="22" t="s">
        <v>66</v>
      </c>
      <c r="P23" s="27" t="s">
        <v>67</v>
      </c>
      <c r="Q23" s="24" t="s">
        <v>68</v>
      </c>
      <c r="R23" s="25"/>
      <c r="S23" s="25">
        <v>1</v>
      </c>
      <c r="T23" s="22">
        <v>4</v>
      </c>
      <c r="U23" s="24">
        <v>2</v>
      </c>
      <c r="V23" s="22">
        <v>5</v>
      </c>
      <c r="W23" s="105">
        <v>0.1</v>
      </c>
      <c r="X23" s="104"/>
      <c r="Y23" s="108">
        <f>W23*X23*V23*S23</f>
        <v>0</v>
      </c>
      <c r="Z23" s="26"/>
    </row>
    <row r="24" spans="1:27" s="1" customFormat="1" ht="39.6" customHeight="1">
      <c r="A24"/>
      <c r="B24" s="22" t="s">
        <v>69</v>
      </c>
      <c r="C24" s="27" t="s">
        <v>67</v>
      </c>
      <c r="D24" s="24" t="s">
        <v>68</v>
      </c>
      <c r="E24" s="25"/>
      <c r="F24" s="25">
        <v>1</v>
      </c>
      <c r="G24" s="22">
        <v>4</v>
      </c>
      <c r="H24" s="24">
        <v>2</v>
      </c>
      <c r="I24" s="22">
        <v>3</v>
      </c>
      <c r="J24" s="105">
        <v>0.05</v>
      </c>
      <c r="K24" s="104"/>
      <c r="L24" s="100">
        <f>J24*K24*I24*F24</f>
        <v>0</v>
      </c>
      <c r="M24" s="26"/>
      <c r="N24" s="10"/>
      <c r="O24" s="22" t="s">
        <v>70</v>
      </c>
      <c r="P24" s="27" t="s">
        <v>71</v>
      </c>
      <c r="Q24" s="24" t="s">
        <v>72</v>
      </c>
      <c r="R24" s="25"/>
      <c r="S24" s="25">
        <v>1</v>
      </c>
      <c r="T24" s="22">
        <v>2</v>
      </c>
      <c r="U24" s="24">
        <v>1</v>
      </c>
      <c r="V24" s="22">
        <v>8</v>
      </c>
      <c r="W24" s="105">
        <v>0.1</v>
      </c>
      <c r="X24" s="104"/>
      <c r="Y24" s="108">
        <f t="shared" ref="Y24:Y27" si="4">W24*X24*V24*S24</f>
        <v>0</v>
      </c>
      <c r="Z24" s="26"/>
      <c r="AA24" s="10"/>
    </row>
    <row r="25" spans="1:27" s="1" customFormat="1" ht="39.6" customHeight="1">
      <c r="A25"/>
      <c r="B25" s="22" t="s">
        <v>73</v>
      </c>
      <c r="C25" s="27" t="s">
        <v>74</v>
      </c>
      <c r="D25" s="24" t="s">
        <v>75</v>
      </c>
      <c r="E25" s="25"/>
      <c r="F25" s="25">
        <v>1</v>
      </c>
      <c r="G25" s="22">
        <v>4</v>
      </c>
      <c r="H25" s="24">
        <v>2</v>
      </c>
      <c r="I25" s="22">
        <v>3</v>
      </c>
      <c r="J25" s="105">
        <v>0.05</v>
      </c>
      <c r="K25" s="104"/>
      <c r="L25" s="100">
        <f t="shared" ref="L25:L30" si="5">J25*K25*I25*F25</f>
        <v>0</v>
      </c>
      <c r="M25" s="26"/>
      <c r="N25" s="10"/>
      <c r="O25" s="22" t="s">
        <v>76</v>
      </c>
      <c r="P25" s="34" t="s">
        <v>77</v>
      </c>
      <c r="Q25" s="35" t="s">
        <v>78</v>
      </c>
      <c r="R25" s="25"/>
      <c r="S25" s="36">
        <v>1</v>
      </c>
      <c r="T25" s="22">
        <v>2</v>
      </c>
      <c r="U25" s="35">
        <v>1</v>
      </c>
      <c r="V25" s="37">
        <v>8</v>
      </c>
      <c r="W25" s="105">
        <v>0.1</v>
      </c>
      <c r="X25" s="104"/>
      <c r="Y25" s="108">
        <f t="shared" si="4"/>
        <v>0</v>
      </c>
      <c r="Z25" s="26"/>
      <c r="AA25" s="10"/>
    </row>
    <row r="26" spans="1:27" s="1" customFormat="1" ht="39.6" customHeight="1">
      <c r="A26"/>
      <c r="B26" s="22" t="s">
        <v>79</v>
      </c>
      <c r="C26" s="27" t="s">
        <v>80</v>
      </c>
      <c r="D26" s="24" t="s">
        <v>81</v>
      </c>
      <c r="E26" s="25"/>
      <c r="F26" s="25">
        <v>1</v>
      </c>
      <c r="G26" s="22">
        <v>4</v>
      </c>
      <c r="H26" s="24">
        <v>2</v>
      </c>
      <c r="I26" s="22">
        <v>3</v>
      </c>
      <c r="J26" s="105">
        <v>0.05</v>
      </c>
      <c r="K26" s="104"/>
      <c r="L26" s="100">
        <f t="shared" si="5"/>
        <v>0</v>
      </c>
      <c r="M26" s="26"/>
      <c r="N26" s="10"/>
      <c r="O26" s="22" t="s">
        <v>82</v>
      </c>
      <c r="P26" s="38" t="s">
        <v>83</v>
      </c>
      <c r="Q26" s="24" t="s">
        <v>84</v>
      </c>
      <c r="R26" s="25"/>
      <c r="S26" s="25">
        <v>1</v>
      </c>
      <c r="T26" s="22">
        <v>2</v>
      </c>
      <c r="U26" s="35">
        <v>1</v>
      </c>
      <c r="V26" s="37">
        <v>8</v>
      </c>
      <c r="W26" s="105">
        <v>1</v>
      </c>
      <c r="X26" s="104"/>
      <c r="Y26" s="108">
        <f t="shared" si="4"/>
        <v>0</v>
      </c>
      <c r="Z26" s="26"/>
      <c r="AA26" s="10"/>
    </row>
    <row r="27" spans="1:27" s="1" customFormat="1" ht="39.6" customHeight="1">
      <c r="A27"/>
      <c r="B27" s="22" t="s">
        <v>85</v>
      </c>
      <c r="C27" s="27" t="s">
        <v>71</v>
      </c>
      <c r="D27" s="24" t="s">
        <v>72</v>
      </c>
      <c r="E27" s="25"/>
      <c r="F27" s="25">
        <v>1</v>
      </c>
      <c r="G27" s="22">
        <v>4</v>
      </c>
      <c r="H27" s="24">
        <v>2</v>
      </c>
      <c r="I27" s="22">
        <v>2</v>
      </c>
      <c r="J27" s="105">
        <v>0.05</v>
      </c>
      <c r="K27" s="104"/>
      <c r="L27" s="100">
        <f t="shared" si="5"/>
        <v>0</v>
      </c>
      <c r="M27" s="26"/>
      <c r="N27" s="10"/>
      <c r="O27" s="22" t="s">
        <v>86</v>
      </c>
      <c r="P27" s="38" t="s">
        <v>87</v>
      </c>
      <c r="Q27" s="24" t="s">
        <v>88</v>
      </c>
      <c r="R27" s="25"/>
      <c r="S27" s="25">
        <v>1</v>
      </c>
      <c r="T27" s="22">
        <v>2</v>
      </c>
      <c r="U27" s="35">
        <v>1</v>
      </c>
      <c r="V27" s="37">
        <v>8</v>
      </c>
      <c r="W27" s="105">
        <v>0.5</v>
      </c>
      <c r="X27" s="104"/>
      <c r="Y27" s="108">
        <f t="shared" si="4"/>
        <v>0</v>
      </c>
      <c r="Z27" s="26"/>
      <c r="AA27" s="10"/>
    </row>
    <row r="28" spans="1:27" s="1" customFormat="1" ht="52.5" customHeight="1">
      <c r="A28"/>
      <c r="B28" s="22" t="s">
        <v>89</v>
      </c>
      <c r="C28" s="34" t="s">
        <v>77</v>
      </c>
      <c r="D28" s="35" t="s">
        <v>78</v>
      </c>
      <c r="E28" s="25"/>
      <c r="F28" s="36">
        <v>1</v>
      </c>
      <c r="G28" s="22">
        <v>4</v>
      </c>
      <c r="H28" s="24">
        <v>2</v>
      </c>
      <c r="I28" s="37">
        <v>5</v>
      </c>
      <c r="J28" s="106">
        <v>0.1</v>
      </c>
      <c r="K28" s="104"/>
      <c r="L28" s="100">
        <f t="shared" si="5"/>
        <v>0</v>
      </c>
      <c r="M28" s="26"/>
      <c r="N28" s="10"/>
      <c r="O28" s="19"/>
      <c r="P28" s="20"/>
      <c r="Q28" s="20"/>
      <c r="R28" s="20"/>
      <c r="S28" s="20"/>
      <c r="T28" s="20"/>
      <c r="U28" s="20"/>
      <c r="V28" s="20"/>
      <c r="W28" s="19"/>
      <c r="X28" s="20"/>
      <c r="Y28" s="20"/>
      <c r="Z28" s="20"/>
      <c r="AA28" s="10"/>
    </row>
    <row r="29" spans="1:27" s="1" customFormat="1" ht="55.5" customHeight="1">
      <c r="A29"/>
      <c r="B29" s="22" t="s">
        <v>90</v>
      </c>
      <c r="C29" s="38" t="s">
        <v>83</v>
      </c>
      <c r="D29" s="24" t="s">
        <v>84</v>
      </c>
      <c r="E29" s="25"/>
      <c r="F29" s="25">
        <v>1</v>
      </c>
      <c r="G29" s="22">
        <v>2</v>
      </c>
      <c r="H29" s="24">
        <v>1</v>
      </c>
      <c r="I29" s="37">
        <v>5</v>
      </c>
      <c r="J29" s="105">
        <v>0.1</v>
      </c>
      <c r="K29" s="104"/>
      <c r="L29" s="100">
        <f t="shared" si="5"/>
        <v>0</v>
      </c>
      <c r="M29" s="26"/>
      <c r="N29" s="10"/>
      <c r="O29" s="12">
        <v>40</v>
      </c>
      <c r="P29" s="13" t="s">
        <v>91</v>
      </c>
      <c r="Q29" s="12" t="s">
        <v>24</v>
      </c>
      <c r="R29" s="15"/>
      <c r="S29" s="15"/>
      <c r="T29" s="15"/>
      <c r="U29" s="15"/>
      <c r="V29" s="21" t="s">
        <v>25</v>
      </c>
      <c r="W29" s="21" t="s">
        <v>26</v>
      </c>
      <c r="X29" s="15" t="s">
        <v>27</v>
      </c>
      <c r="Y29" s="15" t="s">
        <v>28</v>
      </c>
      <c r="Z29" s="107">
        <f>SUM(Y30:Y30)</f>
        <v>0</v>
      </c>
      <c r="AA29" s="10"/>
    </row>
    <row r="30" spans="1:27" s="1" customFormat="1" ht="55.5" customHeight="1">
      <c r="A30"/>
      <c r="B30" s="22" t="s">
        <v>92</v>
      </c>
      <c r="C30" s="38" t="s">
        <v>87</v>
      </c>
      <c r="D30" s="24" t="s">
        <v>88</v>
      </c>
      <c r="E30" s="25"/>
      <c r="F30" s="25">
        <v>1</v>
      </c>
      <c r="G30" s="22">
        <v>2</v>
      </c>
      <c r="H30" s="24">
        <v>1</v>
      </c>
      <c r="I30" s="37">
        <v>5</v>
      </c>
      <c r="J30" s="106">
        <v>0.1</v>
      </c>
      <c r="K30" s="104"/>
      <c r="L30" s="100">
        <f t="shared" si="5"/>
        <v>0</v>
      </c>
      <c r="M30" s="26"/>
      <c r="N30" s="10"/>
      <c r="O30" s="22" t="s">
        <v>93</v>
      </c>
      <c r="P30" s="27" t="s">
        <v>94</v>
      </c>
      <c r="Q30" s="22" t="s">
        <v>95</v>
      </c>
      <c r="R30" s="25">
        <v>1</v>
      </c>
      <c r="S30" s="27"/>
      <c r="T30" s="22">
        <v>2</v>
      </c>
      <c r="U30" s="24">
        <v>1</v>
      </c>
      <c r="V30" s="22">
        <v>8</v>
      </c>
      <c r="W30" s="105">
        <v>0.05</v>
      </c>
      <c r="X30" s="104"/>
      <c r="Y30" s="108">
        <f>R30*(W30*V30)*X30</f>
        <v>0</v>
      </c>
      <c r="Z30" s="26"/>
      <c r="AA30" s="10"/>
    </row>
    <row r="31" spans="1:27" s="1" customFormat="1" ht="14.25" customHeight="1">
      <c r="A31"/>
      <c r="B31" s="19"/>
      <c r="C31" s="20"/>
      <c r="D31" s="20"/>
      <c r="E31" s="20"/>
      <c r="F31" s="20"/>
      <c r="G31" s="20"/>
      <c r="H31" s="20"/>
      <c r="I31" s="20"/>
      <c r="J31" s="19"/>
      <c r="K31" s="20"/>
      <c r="L31" s="20"/>
      <c r="M31" s="20"/>
      <c r="N31" s="10"/>
      <c r="O31" s="19"/>
      <c r="P31" s="20"/>
      <c r="Q31" s="20"/>
      <c r="R31" s="20"/>
      <c r="S31" s="20"/>
      <c r="T31" s="20"/>
      <c r="U31" s="20"/>
      <c r="V31" s="20"/>
      <c r="W31" s="19"/>
      <c r="X31" s="20"/>
      <c r="Y31" s="20"/>
      <c r="Z31" s="20"/>
      <c r="AA31" s="10"/>
    </row>
    <row r="32" spans="1:27" s="1" customFormat="1" ht="45">
      <c r="A32"/>
      <c r="B32" s="12">
        <v>30</v>
      </c>
      <c r="C32" s="13" t="s">
        <v>96</v>
      </c>
      <c r="D32" s="12" t="s">
        <v>24</v>
      </c>
      <c r="E32" s="15"/>
      <c r="F32" s="15"/>
      <c r="G32" s="15"/>
      <c r="H32" s="15"/>
      <c r="I32" s="21" t="s">
        <v>25</v>
      </c>
      <c r="J32" s="21" t="s">
        <v>26</v>
      </c>
      <c r="K32" s="15" t="s">
        <v>27</v>
      </c>
      <c r="L32" s="15" t="s">
        <v>28</v>
      </c>
      <c r="M32" s="101">
        <f>SUM(L33:L34)</f>
        <v>0</v>
      </c>
      <c r="N32" s="10"/>
      <c r="O32" s="12">
        <v>50</v>
      </c>
      <c r="P32" s="12" t="s">
        <v>97</v>
      </c>
      <c r="Q32" s="12" t="s">
        <v>98</v>
      </c>
      <c r="R32" s="15"/>
      <c r="S32" s="15"/>
      <c r="T32" s="15"/>
      <c r="U32" s="15"/>
      <c r="V32" s="21" t="s">
        <v>25</v>
      </c>
      <c r="W32" s="21" t="s">
        <v>26</v>
      </c>
      <c r="X32" s="15" t="s">
        <v>27</v>
      </c>
      <c r="Y32" s="15" t="s">
        <v>28</v>
      </c>
      <c r="Z32" s="107">
        <f>SUM(Y33:Y36)</f>
        <v>0</v>
      </c>
      <c r="AA32" s="10"/>
    </row>
    <row r="33" spans="1:27" s="1" customFormat="1" ht="39.6" customHeight="1">
      <c r="A33"/>
      <c r="B33" s="22" t="s">
        <v>52</v>
      </c>
      <c r="C33" s="27" t="s">
        <v>99</v>
      </c>
      <c r="D33" s="24" t="s">
        <v>35</v>
      </c>
      <c r="E33" s="25">
        <v>1</v>
      </c>
      <c r="F33" s="25"/>
      <c r="G33" s="22">
        <v>6</v>
      </c>
      <c r="H33" s="24">
        <v>2</v>
      </c>
      <c r="I33" s="22">
        <v>3</v>
      </c>
      <c r="J33" s="105">
        <v>0.1</v>
      </c>
      <c r="K33" s="104"/>
      <c r="L33" s="100">
        <f>E33*(J33*I33)*K33</f>
        <v>0</v>
      </c>
      <c r="M33" s="26"/>
      <c r="N33" s="10"/>
      <c r="O33" s="22" t="s">
        <v>100</v>
      </c>
      <c r="P33" s="42" t="s">
        <v>101</v>
      </c>
      <c r="Q33" s="39" t="s">
        <v>102</v>
      </c>
      <c r="R33" s="42"/>
      <c r="S33" s="40">
        <v>1</v>
      </c>
      <c r="T33" s="24">
        <v>2</v>
      </c>
      <c r="U33" s="41">
        <v>0</v>
      </c>
      <c r="V33" s="41">
        <v>8</v>
      </c>
      <c r="W33" s="105">
        <v>1</v>
      </c>
      <c r="X33" s="104"/>
      <c r="Y33" s="108">
        <f t="shared" ref="Y33:Y36" si="6">S33*W33*X33*V33</f>
        <v>0</v>
      </c>
      <c r="Z33" s="20"/>
      <c r="AA33" s="10"/>
    </row>
    <row r="34" spans="1:27" s="1" customFormat="1" ht="35.25" customHeight="1">
      <c r="A34"/>
      <c r="B34" s="22" t="s">
        <v>55</v>
      </c>
      <c r="C34" s="27" t="s">
        <v>94</v>
      </c>
      <c r="D34" s="22" t="s">
        <v>95</v>
      </c>
      <c r="E34" s="25">
        <v>1</v>
      </c>
      <c r="F34" s="27"/>
      <c r="G34" s="22">
        <v>6</v>
      </c>
      <c r="H34" s="24">
        <v>2</v>
      </c>
      <c r="I34" s="22">
        <v>3</v>
      </c>
      <c r="J34" s="105">
        <v>0.05</v>
      </c>
      <c r="K34" s="104"/>
      <c r="L34" s="100">
        <f>E34*(J34*I34)*K34</f>
        <v>0</v>
      </c>
      <c r="M34" s="26"/>
      <c r="N34" s="10"/>
      <c r="O34" s="22" t="s">
        <v>103</v>
      </c>
      <c r="P34" s="42" t="s">
        <v>104</v>
      </c>
      <c r="Q34" s="39" t="s">
        <v>105</v>
      </c>
      <c r="R34" s="42"/>
      <c r="S34" s="40">
        <v>1</v>
      </c>
      <c r="T34" s="24">
        <v>2</v>
      </c>
      <c r="U34" s="41">
        <v>0</v>
      </c>
      <c r="V34" s="41">
        <v>8</v>
      </c>
      <c r="W34" s="105">
        <v>0.3</v>
      </c>
      <c r="X34" s="104"/>
      <c r="Y34" s="108">
        <f t="shared" si="6"/>
        <v>0</v>
      </c>
      <c r="Z34" s="20"/>
      <c r="AA34" s="10"/>
    </row>
    <row r="35" spans="1:27" ht="30" customHeight="1">
      <c r="B35" s="19"/>
      <c r="C35" s="20"/>
      <c r="D35" s="20"/>
      <c r="E35" s="20"/>
      <c r="F35" s="20"/>
      <c r="G35" s="20"/>
      <c r="H35" s="20"/>
      <c r="I35" s="20"/>
      <c r="J35" s="19"/>
      <c r="K35" s="20"/>
      <c r="L35" s="20"/>
      <c r="M35" s="20"/>
      <c r="O35" s="22" t="s">
        <v>106</v>
      </c>
      <c r="P35" s="42" t="s">
        <v>107</v>
      </c>
      <c r="Q35" s="39" t="s">
        <v>108</v>
      </c>
      <c r="R35" s="42"/>
      <c r="S35" s="40">
        <v>1</v>
      </c>
      <c r="T35" s="41">
        <v>0</v>
      </c>
      <c r="U35" s="41">
        <v>0</v>
      </c>
      <c r="V35" s="41">
        <v>8</v>
      </c>
      <c r="W35" s="105">
        <v>0.3</v>
      </c>
      <c r="X35" s="104"/>
      <c r="Y35" s="108">
        <f t="shared" si="6"/>
        <v>0</v>
      </c>
      <c r="Z35" s="20"/>
    </row>
    <row r="36" spans="1:27" ht="30" customHeight="1">
      <c r="B36" s="12">
        <v>40</v>
      </c>
      <c r="C36" s="12" t="s">
        <v>97</v>
      </c>
      <c r="D36" s="12" t="s">
        <v>98</v>
      </c>
      <c r="E36" s="15"/>
      <c r="F36" s="15"/>
      <c r="G36" s="15"/>
      <c r="H36" s="15"/>
      <c r="I36" s="21" t="s">
        <v>25</v>
      </c>
      <c r="J36" s="21" t="s">
        <v>26</v>
      </c>
      <c r="K36" s="15" t="s">
        <v>27</v>
      </c>
      <c r="L36" s="15" t="s">
        <v>28</v>
      </c>
      <c r="M36" s="101">
        <f>SUM(L37:L43)</f>
        <v>0</v>
      </c>
      <c r="O36" s="22">
        <v>50.04</v>
      </c>
      <c r="P36" s="42" t="s">
        <v>109</v>
      </c>
      <c r="Q36" s="39" t="s">
        <v>108</v>
      </c>
      <c r="R36" s="42"/>
      <c r="S36" s="40">
        <v>1</v>
      </c>
      <c r="T36" s="41">
        <v>0</v>
      </c>
      <c r="U36" s="41">
        <v>0</v>
      </c>
      <c r="V36" s="41">
        <v>8</v>
      </c>
      <c r="W36" s="105">
        <v>0.1</v>
      </c>
      <c r="X36" s="104"/>
      <c r="Y36" s="108">
        <f t="shared" si="6"/>
        <v>0</v>
      </c>
      <c r="Z36" s="20"/>
    </row>
    <row r="37" spans="1:27" ht="39.6" customHeight="1">
      <c r="B37" s="22" t="s">
        <v>110</v>
      </c>
      <c r="C37" s="27" t="s">
        <v>111</v>
      </c>
      <c r="D37" s="39" t="s">
        <v>112</v>
      </c>
      <c r="E37" s="27"/>
      <c r="F37" s="40">
        <v>1</v>
      </c>
      <c r="G37" s="24">
        <v>2</v>
      </c>
      <c r="H37" s="24">
        <v>0</v>
      </c>
      <c r="I37" s="41">
        <v>3</v>
      </c>
      <c r="J37" s="105">
        <v>0.05</v>
      </c>
      <c r="K37" s="104"/>
      <c r="L37" s="100">
        <f t="shared" ref="L37:L43" si="7">F37*J37*K37*I37</f>
        <v>0</v>
      </c>
      <c r="M37" s="20"/>
      <c r="O37" s="17"/>
      <c r="P37" s="45"/>
      <c r="Q37" s="45"/>
      <c r="R37" s="45"/>
      <c r="S37" s="45"/>
      <c r="T37" s="45"/>
      <c r="U37" s="45"/>
      <c r="W37" s="29"/>
      <c r="X37" s="33"/>
      <c r="Y37" s="33"/>
    </row>
    <row r="38" spans="1:27" ht="39.6" customHeight="1">
      <c r="B38" s="22" t="s">
        <v>93</v>
      </c>
      <c r="C38" s="27" t="s">
        <v>113</v>
      </c>
      <c r="D38" s="39" t="s">
        <v>35</v>
      </c>
      <c r="E38" s="27"/>
      <c r="F38" s="40">
        <v>2</v>
      </c>
      <c r="G38" s="24">
        <v>2</v>
      </c>
      <c r="H38" s="24">
        <v>0</v>
      </c>
      <c r="I38" s="41">
        <v>4</v>
      </c>
      <c r="J38" s="105">
        <v>0.05</v>
      </c>
      <c r="K38" s="104"/>
      <c r="L38" s="100">
        <f t="shared" si="7"/>
        <v>0</v>
      </c>
      <c r="M38" s="20"/>
      <c r="O38" s="12">
        <v>60</v>
      </c>
      <c r="P38" s="200" t="s">
        <v>114</v>
      </c>
      <c r="Q38" s="200"/>
      <c r="R38" s="200"/>
      <c r="S38" s="200"/>
      <c r="T38" s="200"/>
      <c r="U38" s="200"/>
      <c r="V38" s="200"/>
      <c r="W38" s="200"/>
      <c r="X38" s="200"/>
      <c r="Y38" s="200"/>
      <c r="Z38" s="107">
        <f>+Y39</f>
        <v>0</v>
      </c>
    </row>
    <row r="39" spans="1:27" ht="39" customHeight="1">
      <c r="B39" s="22" t="s">
        <v>115</v>
      </c>
      <c r="C39" s="27" t="s">
        <v>116</v>
      </c>
      <c r="D39" s="39" t="s">
        <v>35</v>
      </c>
      <c r="E39" s="27"/>
      <c r="F39" s="40">
        <v>1</v>
      </c>
      <c r="G39" s="24">
        <v>2</v>
      </c>
      <c r="H39" s="24">
        <v>0</v>
      </c>
      <c r="I39" s="41">
        <v>4</v>
      </c>
      <c r="J39" s="105">
        <v>0.05</v>
      </c>
      <c r="K39" s="104"/>
      <c r="L39" s="100">
        <f t="shared" si="7"/>
        <v>0</v>
      </c>
      <c r="M39" s="20"/>
      <c r="O39" s="46" t="s">
        <v>117</v>
      </c>
      <c r="P39" s="28" t="s">
        <v>118</v>
      </c>
      <c r="Q39" s="28"/>
      <c r="R39" s="201"/>
      <c r="S39" s="202"/>
      <c r="T39" s="202"/>
      <c r="U39" s="203"/>
      <c r="V39" s="46" t="s">
        <v>15</v>
      </c>
      <c r="W39" s="103">
        <f>+[1]FM!P46</f>
        <v>0</v>
      </c>
      <c r="X39" s="108">
        <f>+Z11+Z18+Z29+Z32</f>
        <v>0</v>
      </c>
      <c r="Y39" s="108">
        <f>(X39*W39)</f>
        <v>0</v>
      </c>
      <c r="Z39" s="20"/>
    </row>
    <row r="40" spans="1:27" ht="39" customHeight="1" thickBot="1">
      <c r="B40" s="22" t="s">
        <v>119</v>
      </c>
      <c r="C40" s="27" t="s">
        <v>120</v>
      </c>
      <c r="D40" s="39" t="s">
        <v>35</v>
      </c>
      <c r="E40" s="27"/>
      <c r="F40" s="40">
        <v>1</v>
      </c>
      <c r="G40" s="24">
        <v>2</v>
      </c>
      <c r="H40" s="24">
        <v>0</v>
      </c>
      <c r="I40" s="41">
        <v>4</v>
      </c>
      <c r="J40" s="105">
        <v>0.05</v>
      </c>
      <c r="K40" s="104"/>
      <c r="L40" s="100">
        <f t="shared" si="7"/>
        <v>0</v>
      </c>
      <c r="M40" s="20"/>
      <c r="O40" s="17"/>
      <c r="P40" s="47"/>
      <c r="Q40" s="47"/>
      <c r="R40" s="47"/>
      <c r="S40" s="47"/>
      <c r="T40" s="47"/>
      <c r="U40" s="47"/>
      <c r="V40" s="17"/>
      <c r="W40" s="48"/>
      <c r="X40" s="33"/>
      <c r="Y40" s="33"/>
      <c r="Z40" s="20"/>
    </row>
    <row r="41" spans="1:27" ht="39.6" customHeight="1">
      <c r="B41" s="22" t="s">
        <v>121</v>
      </c>
      <c r="C41" s="42" t="s">
        <v>104</v>
      </c>
      <c r="D41" s="39" t="s">
        <v>105</v>
      </c>
      <c r="E41" s="42"/>
      <c r="F41" s="40">
        <v>1</v>
      </c>
      <c r="G41" s="24">
        <v>2</v>
      </c>
      <c r="H41" s="24">
        <v>0</v>
      </c>
      <c r="I41" s="41">
        <v>3</v>
      </c>
      <c r="J41" s="105">
        <v>0.15</v>
      </c>
      <c r="K41" s="104"/>
      <c r="L41" s="100">
        <f t="shared" si="7"/>
        <v>0</v>
      </c>
      <c r="M41" s="20"/>
      <c r="O41" s="192"/>
      <c r="P41" s="192"/>
      <c r="Q41" s="19"/>
      <c r="R41" s="19"/>
      <c r="S41" s="19"/>
      <c r="T41" s="193" t="s">
        <v>122</v>
      </c>
      <c r="U41" s="194"/>
      <c r="V41" s="194"/>
      <c r="W41" s="194"/>
      <c r="X41" s="194"/>
      <c r="Y41" s="195"/>
      <c r="Z41" s="109">
        <f>+Z38</f>
        <v>0</v>
      </c>
      <c r="AA41" s="52"/>
    </row>
    <row r="42" spans="1:27" ht="39" customHeight="1" thickBot="1">
      <c r="A42" s="43"/>
      <c r="B42" s="22" t="s">
        <v>123</v>
      </c>
      <c r="C42" s="42" t="s">
        <v>124</v>
      </c>
      <c r="D42" s="39" t="s">
        <v>125</v>
      </c>
      <c r="E42" s="42"/>
      <c r="F42" s="40">
        <v>1</v>
      </c>
      <c r="G42" s="24">
        <v>0</v>
      </c>
      <c r="H42" s="41">
        <v>0</v>
      </c>
      <c r="I42" s="41">
        <v>3</v>
      </c>
      <c r="J42" s="105">
        <v>0.15</v>
      </c>
      <c r="K42" s="104"/>
      <c r="L42" s="100">
        <f t="shared" si="7"/>
        <v>0</v>
      </c>
      <c r="M42" s="20"/>
      <c r="O42" s="192"/>
      <c r="P42" s="192"/>
      <c r="Q42" s="19"/>
      <c r="R42" s="19"/>
      <c r="S42" s="19"/>
      <c r="T42" s="196" t="s">
        <v>126</v>
      </c>
      <c r="U42" s="197"/>
      <c r="V42" s="197"/>
      <c r="W42" s="197"/>
      <c r="X42" s="197"/>
      <c r="Y42" s="198"/>
      <c r="Z42" s="128">
        <f>+Z41*AA42</f>
        <v>0</v>
      </c>
      <c r="AA42" s="129">
        <v>0.19</v>
      </c>
    </row>
    <row r="43" spans="1:27" ht="39.6" customHeight="1" thickBot="1">
      <c r="B43" s="22" t="s">
        <v>127</v>
      </c>
      <c r="C43" s="27" t="s">
        <v>109</v>
      </c>
      <c r="D43" s="39" t="s">
        <v>125</v>
      </c>
      <c r="E43" s="27"/>
      <c r="F43" s="40">
        <v>2</v>
      </c>
      <c r="G43" s="24">
        <v>0</v>
      </c>
      <c r="H43" s="24">
        <v>0</v>
      </c>
      <c r="I43" s="41">
        <v>1</v>
      </c>
      <c r="J43" s="105">
        <v>0.5</v>
      </c>
      <c r="K43" s="104"/>
      <c r="L43" s="100">
        <f t="shared" si="7"/>
        <v>0</v>
      </c>
      <c r="M43" s="20"/>
      <c r="P43" s="53"/>
      <c r="Q43" s="53"/>
      <c r="R43" s="53"/>
      <c r="S43" s="53"/>
      <c r="T43" s="174" t="s">
        <v>128</v>
      </c>
      <c r="U43" s="175"/>
      <c r="V43" s="175"/>
      <c r="W43" s="175"/>
      <c r="X43" s="175"/>
      <c r="Y43" s="176"/>
      <c r="Z43" s="130">
        <f>SUM(Z41:Z42)</f>
        <v>0</v>
      </c>
      <c r="AA43" s="127"/>
    </row>
    <row r="44" spans="1:27" ht="41.1" customHeight="1">
      <c r="B44" s="17"/>
      <c r="C44" s="45"/>
      <c r="D44" s="45"/>
      <c r="E44" s="45"/>
      <c r="F44" s="45"/>
      <c r="G44" s="45"/>
      <c r="H44" s="45"/>
      <c r="J44" s="29"/>
      <c r="K44" s="33"/>
      <c r="L44" s="33"/>
    </row>
    <row r="45" spans="1:27" ht="39.75" customHeight="1">
      <c r="B45" s="12">
        <v>50</v>
      </c>
      <c r="C45" s="200" t="s">
        <v>114</v>
      </c>
      <c r="D45" s="200"/>
      <c r="E45" s="200"/>
      <c r="F45" s="200"/>
      <c r="G45" s="200"/>
      <c r="H45" s="200"/>
      <c r="I45" s="200"/>
      <c r="J45" s="200"/>
      <c r="K45" s="200"/>
      <c r="L45" s="200"/>
      <c r="M45" s="101">
        <f>+L46</f>
        <v>0</v>
      </c>
    </row>
    <row r="46" spans="1:27" ht="39.6" customHeight="1">
      <c r="B46" s="46" t="s">
        <v>100</v>
      </c>
      <c r="C46" s="28" t="s">
        <v>118</v>
      </c>
      <c r="D46" s="28"/>
      <c r="E46" s="201"/>
      <c r="F46" s="202"/>
      <c r="G46" s="202"/>
      <c r="H46" s="203"/>
      <c r="I46" s="46" t="s">
        <v>15</v>
      </c>
      <c r="J46" s="103">
        <f>+[1]FM!C46</f>
        <v>2.0024600000000001</v>
      </c>
      <c r="K46" s="100">
        <f>+M11+M20+M36+M32</f>
        <v>0</v>
      </c>
      <c r="L46" s="100">
        <f>ROUND(K46*J46,0)</f>
        <v>0</v>
      </c>
      <c r="M46" s="20"/>
    </row>
    <row r="47" spans="1:27" ht="48" customHeight="1">
      <c r="B47" s="17"/>
      <c r="C47" s="47"/>
      <c r="D47" s="47"/>
      <c r="E47" s="47"/>
      <c r="F47" s="47"/>
      <c r="G47" s="47"/>
      <c r="H47" s="47"/>
      <c r="I47" s="17"/>
      <c r="J47" s="48"/>
      <c r="K47" s="33"/>
      <c r="L47" s="33"/>
      <c r="M47" s="20"/>
    </row>
    <row r="48" spans="1:27" ht="39" customHeight="1" thickBot="1">
      <c r="B48" s="17"/>
      <c r="C48" s="49"/>
      <c r="D48" s="16"/>
      <c r="E48" s="50"/>
      <c r="F48" s="51"/>
      <c r="G48" s="50"/>
      <c r="H48" s="50"/>
      <c r="J48" s="29"/>
      <c r="K48" s="33"/>
      <c r="L48" s="33"/>
      <c r="M48" s="20"/>
    </row>
    <row r="49" spans="1:27" ht="39" customHeight="1">
      <c r="B49" s="192"/>
      <c r="C49" s="192"/>
      <c r="D49" s="19"/>
      <c r="E49" s="19"/>
      <c r="F49" s="19"/>
      <c r="G49" s="193" t="s">
        <v>129</v>
      </c>
      <c r="H49" s="194"/>
      <c r="I49" s="194"/>
      <c r="J49" s="194"/>
      <c r="K49" s="194"/>
      <c r="L49" s="195"/>
      <c r="M49" s="102">
        <f>+M45</f>
        <v>0</v>
      </c>
      <c r="N49" s="52"/>
    </row>
    <row r="50" spans="1:27" ht="39.6" customHeight="1" thickBot="1">
      <c r="B50" s="192"/>
      <c r="C50" s="192"/>
      <c r="D50" s="19"/>
      <c r="E50" s="19"/>
      <c r="F50" s="19"/>
      <c r="G50" s="196" t="s">
        <v>130</v>
      </c>
      <c r="H50" s="197"/>
      <c r="I50" s="197"/>
      <c r="J50" s="197"/>
      <c r="K50" s="197"/>
      <c r="L50" s="198"/>
      <c r="M50" s="121">
        <f>ROUND(+M49*N50,0)</f>
        <v>0</v>
      </c>
      <c r="N50" s="122">
        <v>0.19</v>
      </c>
    </row>
    <row r="51" spans="1:27" ht="45.95" customHeight="1" thickBot="1">
      <c r="C51" s="53"/>
      <c r="D51" s="53"/>
      <c r="E51" s="53"/>
      <c r="F51" s="53"/>
      <c r="G51" s="174" t="s">
        <v>131</v>
      </c>
      <c r="H51" s="175"/>
      <c r="I51" s="175"/>
      <c r="J51" s="175"/>
      <c r="K51" s="175"/>
      <c r="L51" s="176"/>
      <c r="M51" s="126">
        <f>SUM(M49:M50)</f>
        <v>0</v>
      </c>
      <c r="N51" s="127"/>
    </row>
    <row r="52" spans="1:27" ht="14.25" customHeight="1" thickBot="1">
      <c r="C52" s="53"/>
      <c r="D52" s="53"/>
      <c r="E52" s="53"/>
      <c r="F52" s="53"/>
      <c r="G52" s="53"/>
      <c r="H52" s="53"/>
      <c r="I52" s="29"/>
      <c r="J52" s="29"/>
      <c r="K52" s="33"/>
      <c r="L52" s="33"/>
      <c r="M52" s="54"/>
    </row>
    <row r="53" spans="1:27" ht="39" customHeight="1" thickBot="1">
      <c r="B53" s="1"/>
      <c r="C53" s="1"/>
      <c r="D53" s="162" t="s">
        <v>132</v>
      </c>
      <c r="E53" s="163"/>
      <c r="F53" s="163"/>
      <c r="G53" s="163"/>
      <c r="H53" s="163"/>
      <c r="I53" s="163"/>
      <c r="J53" s="163"/>
      <c r="K53" s="163"/>
      <c r="L53" s="163"/>
      <c r="M53" s="163"/>
      <c r="N53" s="163"/>
      <c r="O53" s="163"/>
      <c r="P53" s="163"/>
      <c r="Q53" s="163"/>
      <c r="R53" s="163"/>
      <c r="S53" s="164"/>
      <c r="T53" s="165">
        <f>M51</f>
        <v>0</v>
      </c>
      <c r="U53" s="166"/>
      <c r="V53" s="166"/>
      <c r="W53" s="167"/>
    </row>
    <row r="54" spans="1:27" ht="39" customHeight="1" thickBot="1">
      <c r="B54" s="1"/>
      <c r="C54" s="1"/>
      <c r="D54" s="111"/>
      <c r="E54" s="111"/>
      <c r="F54" s="111"/>
      <c r="G54" s="111"/>
      <c r="H54" s="111"/>
      <c r="I54" s="111"/>
      <c r="J54" s="111"/>
      <c r="K54" s="111"/>
      <c r="L54" s="111"/>
      <c r="M54" s="111"/>
      <c r="N54" s="111"/>
      <c r="O54" s="112"/>
      <c r="P54" s="113"/>
      <c r="Q54" s="114"/>
      <c r="R54" s="115"/>
      <c r="S54" s="116"/>
      <c r="T54" s="115"/>
      <c r="U54" s="117"/>
      <c r="V54" s="118"/>
      <c r="W54" s="119"/>
    </row>
    <row r="55" spans="1:27" ht="39" customHeight="1" thickBot="1">
      <c r="B55" s="1"/>
      <c r="C55" s="1"/>
      <c r="D55" s="162" t="s">
        <v>133</v>
      </c>
      <c r="E55" s="163"/>
      <c r="F55" s="163"/>
      <c r="G55" s="163"/>
      <c r="H55" s="163"/>
      <c r="I55" s="163"/>
      <c r="J55" s="163"/>
      <c r="K55" s="163"/>
      <c r="L55" s="163"/>
      <c r="M55" s="163"/>
      <c r="N55" s="163"/>
      <c r="O55" s="163"/>
      <c r="P55" s="163"/>
      <c r="Q55" s="163"/>
      <c r="R55" s="163"/>
      <c r="S55" s="164"/>
      <c r="T55" s="165">
        <f>Z43</f>
        <v>0</v>
      </c>
      <c r="U55" s="166"/>
      <c r="V55" s="166"/>
      <c r="W55" s="167"/>
    </row>
    <row r="56" spans="1:27" ht="24" customHeight="1" thickBot="1">
      <c r="B56" s="1"/>
      <c r="C56" s="1"/>
      <c r="D56" s="113"/>
      <c r="E56" s="111"/>
      <c r="F56" s="111"/>
      <c r="G56" s="111"/>
      <c r="H56" s="111"/>
      <c r="I56" s="111"/>
      <c r="J56" s="111"/>
      <c r="K56" s="111"/>
      <c r="L56" s="111"/>
      <c r="M56" s="111"/>
      <c r="N56" s="111"/>
      <c r="O56" s="120"/>
      <c r="P56" s="113"/>
      <c r="Q56" s="114"/>
      <c r="R56" s="115"/>
      <c r="S56" s="116"/>
      <c r="T56" s="115"/>
      <c r="U56" s="117"/>
      <c r="V56" s="118"/>
      <c r="W56" s="119"/>
    </row>
    <row r="57" spans="1:27" s="1" customFormat="1" ht="39.950000000000003" customHeight="1" thickBot="1">
      <c r="D57" s="168" t="s">
        <v>134</v>
      </c>
      <c r="E57" s="169"/>
      <c r="F57" s="169"/>
      <c r="G57" s="169"/>
      <c r="H57" s="169"/>
      <c r="I57" s="169"/>
      <c r="J57" s="169"/>
      <c r="K57" s="169"/>
      <c r="L57" s="169"/>
      <c r="M57" s="169"/>
      <c r="N57" s="169"/>
      <c r="O57" s="169"/>
      <c r="P57" s="169"/>
      <c r="Q57" s="169"/>
      <c r="R57" s="169"/>
      <c r="S57" s="170"/>
      <c r="T57" s="171">
        <f>T53+T55</f>
        <v>0</v>
      </c>
      <c r="U57" s="172"/>
      <c r="V57" s="172"/>
      <c r="W57" s="173"/>
      <c r="X57" s="58"/>
      <c r="Y57" s="11"/>
      <c r="Z57" s="11"/>
      <c r="AA57" s="10"/>
    </row>
    <row r="58" spans="1:27" s="1" customFormat="1" ht="15.95" customHeight="1">
      <c r="A58"/>
      <c r="B58" s="29"/>
      <c r="C58" s="53"/>
      <c r="D58" s="53"/>
      <c r="E58" s="53"/>
      <c r="F58" s="53"/>
      <c r="G58" s="53"/>
      <c r="H58" s="53"/>
      <c r="I58" s="29"/>
      <c r="J58" s="29"/>
      <c r="K58" s="33"/>
      <c r="L58" s="33"/>
      <c r="M58" s="20"/>
      <c r="N58" s="10"/>
      <c r="O58" s="29"/>
      <c r="P58" s="56"/>
      <c r="Q58" s="56"/>
      <c r="R58" s="56"/>
      <c r="S58" s="56"/>
      <c r="T58" s="56"/>
      <c r="U58" s="56"/>
      <c r="V58" s="10"/>
      <c r="W58" s="57"/>
      <c r="X58" s="58"/>
      <c r="Y58" s="11"/>
      <c r="Z58" s="11"/>
      <c r="AA58" s="10"/>
    </row>
    <row r="59" spans="1:27" s="1" customFormat="1" ht="24" customHeight="1">
      <c r="B59" s="131"/>
      <c r="C59" s="131"/>
      <c r="D59" s="132"/>
      <c r="E59" s="133"/>
      <c r="F59" s="133"/>
      <c r="G59" s="133"/>
      <c r="H59" s="133"/>
      <c r="I59" s="133"/>
      <c r="J59" s="133"/>
      <c r="K59" s="132"/>
      <c r="L59" s="132"/>
      <c r="M59" s="134"/>
      <c r="N59" s="134"/>
      <c r="O59" s="135"/>
      <c r="P59" s="136"/>
      <c r="Q59" s="137"/>
      <c r="R59" s="138"/>
      <c r="S59" s="139"/>
      <c r="T59" s="138"/>
      <c r="U59" s="140"/>
      <c r="V59" s="141"/>
      <c r="W59" s="142"/>
      <c r="X59" s="143"/>
      <c r="Y59" s="144"/>
      <c r="Z59" s="144"/>
      <c r="AA59" s="145"/>
    </row>
    <row r="60" spans="1:27" s="1" customFormat="1" ht="14.1" customHeight="1">
      <c r="A60" s="131"/>
      <c r="B60" s="17"/>
      <c r="C60" s="146"/>
      <c r="D60" s="147" t="s">
        <v>135</v>
      </c>
      <c r="E60" s="147"/>
      <c r="F60" s="147"/>
      <c r="G60" s="147"/>
      <c r="H60" s="147"/>
      <c r="I60" s="147"/>
      <c r="J60" s="147"/>
      <c r="K60" s="147"/>
      <c r="L60" s="147"/>
      <c r="M60" s="147"/>
      <c r="N60" s="147"/>
      <c r="O60" s="147"/>
      <c r="P60" s="147"/>
      <c r="Q60" s="147"/>
      <c r="R60" s="147"/>
      <c r="S60" s="147"/>
      <c r="T60" s="147"/>
      <c r="U60" s="147"/>
      <c r="V60" s="147"/>
      <c r="W60" s="147"/>
      <c r="X60" s="143"/>
      <c r="Y60" s="144"/>
      <c r="Z60" s="144"/>
      <c r="AA60" s="145"/>
    </row>
    <row r="61" spans="1:27" s="1" customFormat="1" ht="14.1" customHeight="1">
      <c r="A61" s="148"/>
      <c r="B61" s="149"/>
      <c r="C61" s="150"/>
      <c r="D61" s="150"/>
      <c r="E61" s="150"/>
      <c r="F61" s="150"/>
      <c r="G61" s="150"/>
      <c r="H61" s="150"/>
      <c r="I61" s="149"/>
      <c r="J61" s="149"/>
      <c r="K61" s="151"/>
      <c r="L61" s="151"/>
      <c r="M61" s="152"/>
      <c r="N61" s="153"/>
      <c r="O61" s="154"/>
      <c r="P61" s="148"/>
      <c r="Q61" s="148"/>
      <c r="R61" s="148"/>
      <c r="S61" s="148"/>
      <c r="T61" s="148"/>
      <c r="U61" s="148"/>
      <c r="V61" s="148"/>
      <c r="W61" s="148"/>
      <c r="X61" s="148"/>
      <c r="Y61" s="148"/>
      <c r="Z61" s="148"/>
      <c r="AA61" s="148"/>
    </row>
    <row r="62" spans="1:27" s="1" customFormat="1" ht="41.1" customHeight="1">
      <c r="A62" s="148"/>
      <c r="B62" s="149"/>
      <c r="C62" s="150"/>
      <c r="D62" s="155" t="s">
        <v>136</v>
      </c>
      <c r="E62" s="150"/>
      <c r="F62" s="150"/>
      <c r="G62" s="150"/>
      <c r="H62" s="150"/>
      <c r="I62" s="149"/>
      <c r="J62" s="149"/>
      <c r="K62" s="151"/>
      <c r="L62" s="151"/>
      <c r="M62" s="152"/>
      <c r="N62" s="153"/>
      <c r="O62" s="148"/>
      <c r="P62" s="148"/>
      <c r="Q62" s="148"/>
      <c r="R62" s="148"/>
      <c r="S62" s="148"/>
      <c r="T62" s="148"/>
      <c r="U62" s="148"/>
      <c r="V62" s="148"/>
      <c r="W62" s="148"/>
      <c r="X62" s="148"/>
      <c r="Y62" s="148"/>
      <c r="Z62" s="148"/>
      <c r="AA62" s="148"/>
    </row>
    <row r="63" spans="1:27" s="1" customFormat="1" ht="24" customHeight="1">
      <c r="A63" s="156"/>
      <c r="B63" s="157"/>
      <c r="C63" s="158">
        <v>1</v>
      </c>
      <c r="D63" s="161" t="s">
        <v>137</v>
      </c>
      <c r="E63" s="161"/>
      <c r="F63" s="161"/>
      <c r="G63" s="161"/>
      <c r="H63" s="161"/>
      <c r="I63" s="161"/>
      <c r="J63" s="161"/>
      <c r="K63" s="161"/>
      <c r="L63" s="161"/>
      <c r="M63" s="161"/>
      <c r="N63" s="161"/>
      <c r="O63" s="161"/>
      <c r="P63" s="161"/>
      <c r="Q63" s="161"/>
      <c r="R63" s="161"/>
      <c r="S63" s="161"/>
      <c r="T63" s="161"/>
      <c r="U63" s="161"/>
      <c r="V63" s="161"/>
      <c r="W63" s="161"/>
      <c r="X63" s="161"/>
      <c r="Y63" s="161"/>
      <c r="Z63" s="161"/>
      <c r="AA63" s="161"/>
    </row>
    <row r="64" spans="1:27" ht="60.95" customHeight="1">
      <c r="A64" s="156"/>
      <c r="B64" s="159"/>
      <c r="C64" s="158">
        <v>2</v>
      </c>
      <c r="D64" s="161" t="s">
        <v>138</v>
      </c>
      <c r="E64" s="161"/>
      <c r="F64" s="161"/>
      <c r="G64" s="161"/>
      <c r="H64" s="161"/>
      <c r="I64" s="161"/>
      <c r="J64" s="161"/>
      <c r="K64" s="161"/>
      <c r="L64" s="161"/>
      <c r="M64" s="161"/>
      <c r="N64" s="161"/>
      <c r="O64" s="161"/>
      <c r="P64" s="161"/>
      <c r="Q64" s="161"/>
      <c r="R64" s="161"/>
      <c r="S64" s="161"/>
      <c r="T64" s="161"/>
      <c r="U64" s="161"/>
      <c r="V64" s="161"/>
      <c r="W64" s="161"/>
      <c r="X64" s="161"/>
      <c r="Y64" s="161"/>
      <c r="Z64" s="161"/>
      <c r="AA64" s="161"/>
    </row>
    <row r="65" spans="1:27" s="1" customFormat="1" ht="57" customHeight="1">
      <c r="A65" s="156"/>
      <c r="B65" s="157"/>
      <c r="C65" s="158">
        <v>3</v>
      </c>
      <c r="D65" s="161" t="s">
        <v>139</v>
      </c>
      <c r="E65" s="161"/>
      <c r="F65" s="161"/>
      <c r="G65" s="161"/>
      <c r="H65" s="161"/>
      <c r="I65" s="161"/>
      <c r="J65" s="161"/>
      <c r="K65" s="161"/>
      <c r="L65" s="161"/>
      <c r="M65" s="161"/>
      <c r="N65" s="161"/>
      <c r="O65" s="161"/>
      <c r="P65" s="161"/>
      <c r="Q65" s="161"/>
      <c r="R65" s="161"/>
      <c r="S65" s="161"/>
      <c r="T65" s="161"/>
      <c r="U65" s="161"/>
      <c r="V65" s="161"/>
      <c r="W65" s="161"/>
      <c r="X65" s="161"/>
      <c r="Y65" s="161"/>
      <c r="Z65" s="161"/>
      <c r="AA65" s="161"/>
    </row>
    <row r="66" spans="1:27" s="1" customFormat="1" ht="61.5" customHeight="1">
      <c r="A66" s="156"/>
      <c r="B66" s="157"/>
      <c r="C66" s="158">
        <v>4</v>
      </c>
      <c r="D66" s="161" t="s">
        <v>140</v>
      </c>
      <c r="E66" s="161"/>
      <c r="F66" s="161"/>
      <c r="G66" s="161"/>
      <c r="H66" s="161"/>
      <c r="I66" s="161"/>
      <c r="J66" s="161"/>
      <c r="K66" s="161"/>
      <c r="L66" s="161"/>
      <c r="M66" s="161"/>
      <c r="N66" s="161"/>
      <c r="O66" s="161"/>
      <c r="P66" s="161"/>
      <c r="Q66" s="161"/>
      <c r="R66" s="161"/>
      <c r="S66" s="161"/>
      <c r="T66" s="161"/>
      <c r="U66" s="161"/>
      <c r="V66" s="161"/>
      <c r="W66" s="161"/>
      <c r="X66" s="161"/>
      <c r="Y66" s="161"/>
      <c r="Z66" s="161"/>
      <c r="AA66" s="161"/>
    </row>
    <row r="67" spans="1:27" s="1" customFormat="1" ht="24">
      <c r="A67" s="156"/>
      <c r="B67" s="157"/>
      <c r="C67" s="158">
        <v>5</v>
      </c>
      <c r="D67" s="161" t="s">
        <v>141</v>
      </c>
      <c r="E67" s="161"/>
      <c r="F67" s="161"/>
      <c r="G67" s="161"/>
      <c r="H67" s="161"/>
      <c r="I67" s="161"/>
      <c r="J67" s="161"/>
      <c r="K67" s="161"/>
      <c r="L67" s="161"/>
      <c r="M67" s="161"/>
      <c r="N67" s="161"/>
      <c r="O67" s="161"/>
      <c r="P67" s="161"/>
      <c r="Q67" s="161"/>
      <c r="R67" s="161"/>
      <c r="S67" s="161"/>
      <c r="T67" s="161"/>
      <c r="U67" s="161"/>
      <c r="V67" s="161"/>
      <c r="W67" s="161"/>
      <c r="X67" s="161"/>
      <c r="Y67" s="161"/>
      <c r="Z67" s="161"/>
      <c r="AA67" s="161"/>
    </row>
    <row r="68" spans="1:27" s="1" customFormat="1" ht="24">
      <c r="A68" s="156"/>
      <c r="B68" s="157"/>
      <c r="C68" s="158">
        <v>6</v>
      </c>
      <c r="D68" s="161" t="s">
        <v>142</v>
      </c>
      <c r="E68" s="161"/>
      <c r="F68" s="161"/>
      <c r="G68" s="161"/>
      <c r="H68" s="161"/>
      <c r="I68" s="161"/>
      <c r="J68" s="161"/>
      <c r="K68" s="161"/>
      <c r="L68" s="161"/>
      <c r="M68" s="161"/>
      <c r="N68" s="161"/>
      <c r="O68" s="161"/>
      <c r="P68" s="161"/>
      <c r="Q68" s="161"/>
      <c r="R68" s="161"/>
      <c r="S68" s="161"/>
      <c r="T68" s="161"/>
      <c r="U68" s="161"/>
      <c r="V68" s="161"/>
      <c r="W68" s="161"/>
      <c r="X68" s="161"/>
      <c r="Y68" s="161"/>
      <c r="Z68" s="161"/>
      <c r="AA68" s="161"/>
    </row>
    <row r="69" spans="1:27" s="1" customFormat="1" ht="24">
      <c r="A69" s="156"/>
      <c r="B69" s="157"/>
      <c r="C69" s="160">
        <v>7</v>
      </c>
      <c r="D69" s="161" t="s">
        <v>143</v>
      </c>
      <c r="E69" s="161"/>
      <c r="F69" s="161"/>
      <c r="G69" s="161"/>
      <c r="H69" s="161"/>
      <c r="I69" s="161"/>
      <c r="J69" s="161"/>
      <c r="K69" s="161"/>
      <c r="L69" s="161"/>
      <c r="M69" s="161"/>
      <c r="N69" s="161"/>
      <c r="O69" s="161"/>
      <c r="P69" s="161"/>
      <c r="Q69" s="161"/>
      <c r="R69" s="161"/>
      <c r="S69" s="161"/>
      <c r="T69" s="161"/>
      <c r="U69" s="161"/>
      <c r="V69" s="161"/>
      <c r="W69" s="161"/>
      <c r="X69" s="161"/>
      <c r="Y69" s="161"/>
      <c r="Z69" s="161"/>
      <c r="AA69" s="161"/>
    </row>
    <row r="70" spans="1:27" s="1" customFormat="1" ht="24">
      <c r="A70" s="148"/>
      <c r="B70" s="149"/>
      <c r="C70" s="150"/>
      <c r="D70" s="161"/>
      <c r="E70" s="161"/>
      <c r="F70" s="161"/>
      <c r="G70" s="161"/>
      <c r="H70" s="161"/>
      <c r="I70" s="161"/>
      <c r="J70" s="161"/>
      <c r="K70" s="161"/>
      <c r="L70" s="161"/>
      <c r="M70" s="161"/>
      <c r="N70" s="161"/>
      <c r="O70" s="161"/>
      <c r="P70" s="161"/>
      <c r="Q70" s="161"/>
      <c r="R70" s="161"/>
      <c r="S70" s="161"/>
      <c r="T70" s="161"/>
      <c r="U70" s="161"/>
      <c r="V70" s="161"/>
      <c r="W70" s="161"/>
      <c r="X70" s="161"/>
      <c r="Y70" s="161"/>
      <c r="Z70" s="161"/>
      <c r="AA70" s="161"/>
    </row>
    <row r="71" spans="1:27" s="1" customFormat="1" ht="230.1" customHeight="1">
      <c r="A71" s="212" t="s">
        <v>135</v>
      </c>
      <c r="B71" s="212"/>
      <c r="C71" s="212"/>
      <c r="D71" s="212"/>
      <c r="E71" s="212"/>
      <c r="F71" s="212"/>
      <c r="G71" s="212"/>
      <c r="H71" s="212"/>
      <c r="I71" s="212"/>
      <c r="J71" s="212"/>
      <c r="K71" s="212"/>
      <c r="L71" s="212"/>
      <c r="M71" s="212"/>
      <c r="N71" s="212"/>
      <c r="O71" s="212"/>
      <c r="P71" s="212"/>
      <c r="Q71" s="212"/>
      <c r="R71" s="212"/>
      <c r="S71" s="212"/>
      <c r="T71" s="212"/>
      <c r="U71" s="212"/>
      <c r="V71" s="212"/>
      <c r="W71" s="212"/>
      <c r="X71" s="212"/>
      <c r="Y71" s="212"/>
      <c r="Z71" s="212"/>
      <c r="AA71" s="212"/>
    </row>
    <row r="72" spans="1:27" s="1" customFormat="1">
      <c r="A72"/>
      <c r="B72" s="29"/>
      <c r="C72" s="53"/>
      <c r="D72" s="53"/>
      <c r="E72" s="53"/>
      <c r="F72" s="53"/>
      <c r="G72" s="53"/>
      <c r="H72" s="53"/>
      <c r="I72" s="29"/>
      <c r="J72" s="19"/>
      <c r="K72" s="20"/>
      <c r="L72" s="20"/>
      <c r="M72" s="20"/>
      <c r="N72" s="10"/>
      <c r="O72" s="29"/>
      <c r="P72" s="56"/>
      <c r="Q72" s="56"/>
      <c r="R72" s="56"/>
      <c r="S72" s="56"/>
      <c r="T72" s="56"/>
      <c r="U72" s="56"/>
      <c r="V72" s="10"/>
      <c r="W72" s="57"/>
      <c r="X72" s="58"/>
      <c r="Y72" s="11"/>
      <c r="Z72" s="11"/>
      <c r="AA72" s="10"/>
    </row>
    <row r="73" spans="1:27" s="1" customFormat="1">
      <c r="A73"/>
      <c r="B73" s="19"/>
      <c r="C73" s="55"/>
      <c r="D73" s="55"/>
      <c r="E73" s="55"/>
      <c r="F73" s="55"/>
      <c r="G73" s="55"/>
      <c r="H73" s="55"/>
      <c r="I73" s="55"/>
      <c r="J73" s="55"/>
      <c r="K73" s="55"/>
      <c r="L73" s="55"/>
      <c r="M73" s="54"/>
      <c r="N73" s="19"/>
      <c r="O73" s="29"/>
      <c r="P73" s="56"/>
      <c r="Q73" s="56"/>
      <c r="R73" s="56"/>
      <c r="S73" s="56"/>
      <c r="T73" s="56"/>
      <c r="U73" s="56"/>
      <c r="V73" s="10"/>
      <c r="W73" s="57"/>
      <c r="X73" s="58"/>
      <c r="Y73" s="11"/>
      <c r="Z73" s="11"/>
      <c r="AA73" s="10"/>
    </row>
    <row r="74" spans="1:27" s="1" customFormat="1">
      <c r="A74"/>
      <c r="B74" s="29"/>
      <c r="C74" s="30"/>
      <c r="D74" s="30"/>
      <c r="E74" s="30"/>
      <c r="F74" s="30"/>
      <c r="G74" s="30"/>
      <c r="H74" s="30"/>
      <c r="I74" s="29"/>
      <c r="J74" s="29"/>
      <c r="K74" s="33"/>
      <c r="L74" s="33"/>
      <c r="M74" s="20"/>
      <c r="N74" s="10"/>
      <c r="O74" s="29"/>
      <c r="P74" s="56"/>
      <c r="Q74" s="56"/>
      <c r="R74" s="56"/>
      <c r="S74" s="56"/>
      <c r="T74" s="56"/>
      <c r="U74" s="56"/>
      <c r="V74" s="10"/>
      <c r="W74" s="57"/>
      <c r="X74" s="58"/>
      <c r="Y74" s="11"/>
      <c r="Z74" s="11"/>
      <c r="AA74" s="10"/>
    </row>
    <row r="75" spans="1:27" s="1" customFormat="1">
      <c r="A75"/>
      <c r="B75" s="29"/>
      <c r="C75" s="30"/>
      <c r="D75" s="30"/>
      <c r="E75" s="30"/>
      <c r="F75" s="30"/>
      <c r="G75" s="30"/>
      <c r="H75" s="30"/>
      <c r="I75" s="29"/>
      <c r="J75" s="29"/>
      <c r="K75" s="33"/>
      <c r="L75" s="33"/>
      <c r="M75" s="20"/>
      <c r="N75" s="10"/>
      <c r="O75" s="29"/>
      <c r="P75" s="56"/>
      <c r="Q75" s="56"/>
      <c r="R75" s="56"/>
      <c r="S75" s="56"/>
      <c r="T75" s="56"/>
      <c r="U75" s="56"/>
      <c r="V75" s="10"/>
      <c r="W75" s="57"/>
      <c r="X75" s="58"/>
      <c r="Y75" s="11"/>
      <c r="Z75" s="11"/>
      <c r="AA75" s="10"/>
    </row>
    <row r="76" spans="1:27" s="1" customFormat="1">
      <c r="A76"/>
      <c r="B76" s="29"/>
      <c r="C76" s="53"/>
      <c r="D76" s="53"/>
      <c r="E76" s="53"/>
      <c r="F76" s="53"/>
      <c r="G76" s="53"/>
      <c r="H76" s="53"/>
      <c r="I76" s="29"/>
      <c r="J76" s="19"/>
      <c r="K76" s="20"/>
      <c r="L76" s="20"/>
      <c r="M76" s="20"/>
      <c r="N76" s="10"/>
      <c r="O76" s="29"/>
      <c r="P76" s="56"/>
      <c r="Q76" s="56"/>
      <c r="R76" s="56"/>
      <c r="S76" s="56"/>
      <c r="T76" s="56"/>
      <c r="U76" s="56"/>
      <c r="V76" s="10"/>
      <c r="W76" s="57"/>
      <c r="X76" s="58"/>
      <c r="Y76" s="11"/>
      <c r="Z76" s="11"/>
      <c r="AA76" s="10"/>
    </row>
    <row r="77" spans="1:27" s="1" customFormat="1">
      <c r="A77"/>
      <c r="B77" s="19"/>
      <c r="C77" s="55"/>
      <c r="D77" s="55"/>
      <c r="E77" s="55"/>
      <c r="F77" s="55"/>
      <c r="G77" s="55"/>
      <c r="H77" s="55"/>
      <c r="I77" s="59"/>
      <c r="J77" s="29"/>
      <c r="K77" s="29"/>
      <c r="L77" s="29"/>
      <c r="M77" s="54"/>
      <c r="N77" s="19"/>
      <c r="O77" s="29"/>
      <c r="P77" s="56"/>
      <c r="Q77" s="56"/>
      <c r="R77" s="56"/>
      <c r="S77" s="56"/>
      <c r="T77" s="56"/>
      <c r="U77" s="56"/>
      <c r="V77" s="10"/>
      <c r="W77" s="57"/>
      <c r="X77" s="58"/>
      <c r="Y77" s="11"/>
      <c r="Z77" s="11"/>
      <c r="AA77" s="10"/>
    </row>
    <row r="78" spans="1:27" s="1" customFormat="1">
      <c r="A78"/>
      <c r="B78" s="29"/>
      <c r="C78" s="50"/>
      <c r="D78" s="50"/>
      <c r="E78" s="50"/>
      <c r="F78" s="50"/>
      <c r="G78" s="50"/>
      <c r="H78" s="50"/>
      <c r="I78" s="10"/>
      <c r="J78" s="29"/>
      <c r="K78" s="33"/>
      <c r="L78" s="33"/>
      <c r="M78" s="20"/>
      <c r="N78" s="10"/>
      <c r="O78" s="29"/>
      <c r="P78" s="56"/>
      <c r="Q78" s="56"/>
      <c r="R78" s="56"/>
      <c r="S78" s="56"/>
      <c r="T78" s="56"/>
      <c r="U78" s="56"/>
      <c r="V78" s="10"/>
      <c r="W78" s="57"/>
      <c r="X78" s="58"/>
      <c r="Y78" s="11"/>
      <c r="Z78" s="11"/>
      <c r="AA78" s="10"/>
    </row>
    <row r="79" spans="1:27" s="1" customFormat="1">
      <c r="A79"/>
      <c r="B79" s="29"/>
      <c r="C79" s="50"/>
      <c r="D79" s="50"/>
      <c r="E79" s="50"/>
      <c r="F79" s="50"/>
      <c r="G79" s="50"/>
      <c r="H79" s="50"/>
      <c r="I79" s="10"/>
      <c r="J79" s="29"/>
      <c r="K79" s="33"/>
      <c r="L79" s="33"/>
      <c r="M79" s="20"/>
      <c r="N79" s="10"/>
      <c r="O79" s="29"/>
      <c r="P79" s="56"/>
      <c r="Q79" s="56"/>
      <c r="R79" s="56"/>
      <c r="S79" s="56"/>
      <c r="T79" s="56"/>
      <c r="U79" s="56"/>
      <c r="V79" s="10"/>
      <c r="W79" s="57"/>
      <c r="X79" s="58"/>
      <c r="Y79" s="11"/>
      <c r="Z79" s="11"/>
      <c r="AA79" s="10"/>
    </row>
    <row r="80" spans="1:27" s="1" customFormat="1">
      <c r="A80"/>
      <c r="B80" s="29"/>
      <c r="C80" s="50"/>
      <c r="D80" s="50"/>
      <c r="E80" s="50"/>
      <c r="F80" s="50"/>
      <c r="G80" s="50"/>
      <c r="H80" s="50"/>
      <c r="I80" s="10"/>
      <c r="J80" s="29"/>
      <c r="K80" s="33"/>
      <c r="L80" s="33"/>
      <c r="M80" s="20"/>
      <c r="N80" s="10"/>
      <c r="O80" s="29"/>
      <c r="P80" s="56"/>
      <c r="Q80" s="56"/>
      <c r="R80" s="56"/>
      <c r="S80" s="56"/>
      <c r="T80" s="56"/>
      <c r="U80" s="56"/>
      <c r="V80" s="10"/>
      <c r="W80" s="57"/>
      <c r="X80" s="58"/>
      <c r="Y80" s="11"/>
      <c r="Z80" s="11"/>
      <c r="AA80" s="10"/>
    </row>
    <row r="81" spans="1:27" s="1" customFormat="1">
      <c r="A81"/>
      <c r="B81" s="29"/>
      <c r="C81" s="50"/>
      <c r="D81" s="50"/>
      <c r="E81" s="50"/>
      <c r="F81" s="50"/>
      <c r="G81" s="50"/>
      <c r="H81" s="50"/>
      <c r="I81" s="10"/>
      <c r="J81" s="29"/>
      <c r="K81" s="33"/>
      <c r="L81" s="33"/>
      <c r="M81" s="20"/>
      <c r="N81" s="10"/>
      <c r="O81" s="29"/>
      <c r="P81" s="56"/>
      <c r="Q81" s="56"/>
      <c r="R81" s="56"/>
      <c r="S81" s="56"/>
      <c r="T81" s="56"/>
      <c r="U81" s="56"/>
      <c r="V81" s="10"/>
      <c r="W81" s="57"/>
      <c r="X81" s="58"/>
      <c r="Y81" s="11"/>
      <c r="Z81" s="11"/>
      <c r="AA81" s="10"/>
    </row>
    <row r="82" spans="1:27" s="1" customFormat="1">
      <c r="A82"/>
      <c r="B82" s="29"/>
      <c r="C82" s="50"/>
      <c r="D82" s="50"/>
      <c r="E82" s="50"/>
      <c r="F82" s="50"/>
      <c r="G82" s="50"/>
      <c r="H82" s="50"/>
      <c r="I82" s="10"/>
      <c r="J82" s="29"/>
      <c r="K82" s="33"/>
      <c r="L82" s="33"/>
      <c r="M82" s="20"/>
      <c r="N82" s="10"/>
      <c r="O82" s="29"/>
      <c r="P82" s="56"/>
      <c r="Q82" s="56"/>
      <c r="R82" s="56"/>
      <c r="S82" s="56"/>
      <c r="T82" s="56"/>
      <c r="U82" s="56"/>
      <c r="V82" s="10"/>
      <c r="W82" s="57"/>
      <c r="X82" s="58"/>
      <c r="Y82" s="11"/>
      <c r="Z82" s="11"/>
      <c r="AA82" s="10"/>
    </row>
    <row r="83" spans="1:27" s="1" customFormat="1">
      <c r="A83"/>
      <c r="B83" s="29"/>
      <c r="C83" s="50"/>
      <c r="D83" s="50"/>
      <c r="E83" s="50"/>
      <c r="F83" s="50"/>
      <c r="G83" s="50"/>
      <c r="H83" s="50"/>
      <c r="I83" s="10"/>
      <c r="J83" s="29"/>
      <c r="K83" s="33"/>
      <c r="L83" s="33"/>
      <c r="M83" s="20"/>
      <c r="N83" s="10"/>
      <c r="O83" s="29"/>
      <c r="P83" s="56"/>
      <c r="Q83" s="56"/>
      <c r="R83" s="56"/>
      <c r="S83" s="56"/>
      <c r="T83" s="56"/>
      <c r="U83" s="56"/>
      <c r="V83" s="10"/>
      <c r="W83" s="57"/>
      <c r="X83" s="58"/>
      <c r="Y83" s="11"/>
      <c r="Z83" s="11"/>
      <c r="AA83" s="10"/>
    </row>
    <row r="84" spans="1:27" s="1" customFormat="1">
      <c r="A84"/>
      <c r="B84" s="29"/>
      <c r="C84" s="50"/>
      <c r="D84" s="50"/>
      <c r="E84" s="50"/>
      <c r="F84" s="50"/>
      <c r="G84" s="50"/>
      <c r="H84" s="50"/>
      <c r="I84" s="10"/>
      <c r="J84" s="29"/>
      <c r="K84" s="33"/>
      <c r="L84" s="33"/>
      <c r="M84" s="20"/>
      <c r="N84" s="10"/>
      <c r="O84" s="29"/>
      <c r="P84" s="56"/>
      <c r="Q84" s="56"/>
      <c r="R84" s="56"/>
      <c r="S84" s="56"/>
      <c r="T84" s="56"/>
      <c r="U84" s="56"/>
      <c r="V84" s="10"/>
      <c r="W84" s="57"/>
      <c r="X84" s="58"/>
      <c r="Y84" s="11"/>
      <c r="Z84" s="11"/>
      <c r="AA84" s="10"/>
    </row>
    <row r="85" spans="1:27" s="1" customFormat="1">
      <c r="A85"/>
      <c r="B85" s="29"/>
      <c r="C85" s="45"/>
      <c r="D85" s="45"/>
      <c r="E85" s="45"/>
      <c r="F85" s="45"/>
      <c r="G85" s="45"/>
      <c r="H85" s="45"/>
      <c r="I85" s="10"/>
      <c r="J85" s="29"/>
      <c r="K85" s="33"/>
      <c r="L85" s="33"/>
      <c r="M85" s="20"/>
      <c r="N85" s="10"/>
      <c r="O85" s="29"/>
      <c r="P85" s="56"/>
      <c r="Q85" s="56"/>
      <c r="R85" s="56"/>
      <c r="S85" s="56"/>
      <c r="T85" s="56"/>
      <c r="U85" s="56"/>
      <c r="V85" s="10"/>
      <c r="W85" s="57"/>
      <c r="X85" s="58"/>
      <c r="Y85" s="11"/>
      <c r="Z85" s="11"/>
      <c r="AA85" s="10"/>
    </row>
    <row r="86" spans="1:27" s="1" customFormat="1">
      <c r="A86"/>
      <c r="B86" s="29"/>
      <c r="C86" s="45"/>
      <c r="D86" s="45"/>
      <c r="E86" s="45"/>
      <c r="F86" s="45"/>
      <c r="G86" s="45"/>
      <c r="H86" s="45"/>
      <c r="I86" s="10"/>
      <c r="J86" s="29"/>
      <c r="K86" s="33"/>
      <c r="L86" s="33"/>
      <c r="M86" s="20"/>
      <c r="N86" s="10"/>
      <c r="O86" s="29"/>
      <c r="P86" s="56"/>
      <c r="Q86" s="56"/>
      <c r="R86" s="56"/>
      <c r="S86" s="56"/>
      <c r="T86" s="56"/>
      <c r="U86" s="56"/>
      <c r="V86" s="10"/>
      <c r="W86" s="57"/>
      <c r="X86" s="58"/>
      <c r="Y86" s="11"/>
      <c r="Z86" s="11"/>
      <c r="AA86" s="10"/>
    </row>
    <row r="87" spans="1:27" s="1" customFormat="1">
      <c r="A87"/>
      <c r="B87" s="29"/>
      <c r="C87" s="53"/>
      <c r="D87" s="53"/>
      <c r="E87" s="53"/>
      <c r="F87" s="53"/>
      <c r="G87" s="53"/>
      <c r="H87" s="53"/>
      <c r="I87" s="29"/>
      <c r="J87" s="19"/>
      <c r="K87" s="20"/>
      <c r="L87" s="20"/>
      <c r="M87" s="20"/>
      <c r="N87" s="10"/>
      <c r="O87" s="29"/>
      <c r="P87" s="56"/>
      <c r="Q87" s="56"/>
      <c r="R87" s="56"/>
      <c r="S87" s="56"/>
      <c r="T87" s="56"/>
      <c r="U87" s="56"/>
      <c r="V87" s="10"/>
      <c r="W87" s="57"/>
      <c r="X87" s="58"/>
      <c r="Y87" s="11"/>
      <c r="Z87" s="11"/>
      <c r="AA87" s="10"/>
    </row>
    <row r="88" spans="1:27" s="1" customFormat="1">
      <c r="A88"/>
      <c r="B88" s="19"/>
      <c r="C88" s="55"/>
      <c r="D88" s="55"/>
      <c r="E88" s="55"/>
      <c r="F88" s="55"/>
      <c r="G88" s="55"/>
      <c r="H88" s="55"/>
      <c r="I88" s="55"/>
      <c r="J88" s="55"/>
      <c r="K88" s="55"/>
      <c r="L88" s="55"/>
      <c r="M88" s="54"/>
      <c r="N88" s="19"/>
      <c r="O88" s="29"/>
      <c r="P88" s="56"/>
      <c r="Q88" s="56"/>
      <c r="R88" s="56"/>
      <c r="S88" s="56"/>
      <c r="T88" s="56"/>
      <c r="U88" s="56"/>
      <c r="V88" s="10"/>
      <c r="W88" s="57"/>
      <c r="X88" s="58"/>
      <c r="Y88" s="11"/>
      <c r="Z88" s="11"/>
      <c r="AA88" s="10"/>
    </row>
    <row r="89" spans="1:27" s="1" customFormat="1">
      <c r="A89"/>
      <c r="B89" s="29"/>
      <c r="C89" s="30"/>
      <c r="D89" s="30"/>
      <c r="E89" s="30"/>
      <c r="F89" s="30"/>
      <c r="G89" s="30"/>
      <c r="H89" s="30"/>
      <c r="I89" s="29"/>
      <c r="J89" s="62"/>
      <c r="K89" s="33"/>
      <c r="L89" s="33"/>
      <c r="M89" s="20"/>
      <c r="N89" s="10"/>
      <c r="O89" s="29"/>
      <c r="P89" s="56"/>
      <c r="Q89" s="56"/>
      <c r="R89" s="56"/>
      <c r="S89" s="56"/>
      <c r="T89" s="56"/>
      <c r="U89" s="56"/>
      <c r="V89" s="10"/>
      <c r="W89" s="57"/>
      <c r="X89" s="58"/>
      <c r="Y89" s="11"/>
      <c r="Z89" s="11"/>
      <c r="AA89" s="10"/>
    </row>
    <row r="90" spans="1:27" s="1" customFormat="1">
      <c r="A90"/>
      <c r="B90" s="58"/>
      <c r="C90" s="58"/>
      <c r="D90" s="58"/>
      <c r="E90" s="58"/>
      <c r="F90" s="58"/>
      <c r="G90" s="58"/>
      <c r="H90" s="58"/>
      <c r="I90" s="58"/>
      <c r="J90" s="20"/>
      <c r="K90" s="20"/>
      <c r="L90" s="20"/>
      <c r="M90" s="20"/>
      <c r="N90" s="10"/>
      <c r="O90" s="29"/>
      <c r="P90" s="56"/>
      <c r="Q90" s="56"/>
      <c r="R90" s="56"/>
      <c r="S90" s="56"/>
      <c r="T90" s="56"/>
      <c r="U90" s="56"/>
      <c r="V90" s="10"/>
      <c r="W90" s="57"/>
      <c r="X90" s="58"/>
      <c r="Y90" s="11"/>
      <c r="Z90" s="11"/>
      <c r="AA90" s="10"/>
    </row>
    <row r="91" spans="1:27">
      <c r="B91" s="58"/>
      <c r="C91" s="58"/>
      <c r="D91" s="58"/>
      <c r="E91" s="58"/>
      <c r="F91" s="58"/>
      <c r="G91" s="58"/>
      <c r="H91" s="58"/>
      <c r="I91" s="58"/>
      <c r="J91" s="58"/>
    </row>
    <row r="92" spans="1:27">
      <c r="M92" s="60"/>
    </row>
    <row r="93" spans="1:27">
      <c r="B93" s="55"/>
      <c r="C93" s="55"/>
      <c r="D93" s="55"/>
      <c r="E93" s="55"/>
      <c r="F93" s="55"/>
      <c r="G93" s="55"/>
      <c r="H93" s="55"/>
      <c r="I93" s="55"/>
      <c r="J93" s="55"/>
      <c r="K93" s="55"/>
      <c r="L93" s="55"/>
      <c r="M93" s="61"/>
      <c r="N93" s="19"/>
    </row>
    <row r="94" spans="1:27">
      <c r="C94" s="53"/>
      <c r="D94" s="53"/>
      <c r="E94" s="53"/>
      <c r="F94" s="53"/>
      <c r="G94" s="53"/>
      <c r="H94" s="53"/>
      <c r="I94" s="29"/>
      <c r="J94" s="19"/>
      <c r="K94" s="20"/>
      <c r="L94" s="20"/>
      <c r="M94" s="20"/>
    </row>
    <row r="95" spans="1:27">
      <c r="B95" s="19"/>
      <c r="C95" s="55"/>
      <c r="D95" s="55"/>
      <c r="E95" s="55"/>
      <c r="F95" s="55"/>
      <c r="G95" s="55"/>
      <c r="H95" s="55"/>
      <c r="I95" s="55"/>
      <c r="J95" s="55"/>
      <c r="K95" s="55"/>
      <c r="L95" s="55"/>
      <c r="M95" s="54"/>
      <c r="N95" s="19"/>
    </row>
    <row r="96" spans="1:27">
      <c r="C96" s="30"/>
      <c r="D96" s="30"/>
      <c r="E96" s="30"/>
      <c r="F96" s="30"/>
      <c r="G96" s="30"/>
      <c r="H96" s="30"/>
      <c r="I96" s="29"/>
      <c r="J96" s="62"/>
      <c r="K96" s="33"/>
      <c r="L96" s="33"/>
      <c r="M96" s="20"/>
    </row>
    <row r="97" spans="2:27">
      <c r="C97" s="53"/>
      <c r="D97" s="53"/>
      <c r="E97" s="53"/>
      <c r="F97" s="53"/>
      <c r="G97" s="53"/>
      <c r="H97" s="53"/>
      <c r="I97" s="29"/>
      <c r="J97" s="19"/>
      <c r="K97" s="20"/>
      <c r="L97" s="20"/>
      <c r="M97" s="20"/>
    </row>
    <row r="98" spans="2:27">
      <c r="B98" s="19"/>
      <c r="C98" s="55"/>
      <c r="D98" s="55"/>
      <c r="E98" s="55"/>
      <c r="F98" s="55"/>
      <c r="G98" s="55"/>
      <c r="H98" s="55"/>
      <c r="I98" s="55"/>
      <c r="J98" s="55"/>
      <c r="K98" s="55"/>
      <c r="L98" s="55"/>
      <c r="M98" s="54"/>
      <c r="N98" s="19"/>
    </row>
    <row r="99" spans="2:27">
      <c r="C99" s="30"/>
      <c r="D99" s="30"/>
      <c r="E99" s="30"/>
      <c r="F99" s="30"/>
      <c r="G99" s="30"/>
      <c r="H99" s="30"/>
      <c r="I99" s="63"/>
      <c r="J99" s="64"/>
      <c r="K99" s="65"/>
      <c r="L99" s="65"/>
      <c r="M99" s="20"/>
    </row>
    <row r="100" spans="2:27">
      <c r="C100" s="30"/>
      <c r="D100" s="30"/>
      <c r="E100" s="30"/>
      <c r="F100" s="30"/>
      <c r="G100" s="30"/>
      <c r="H100" s="30"/>
      <c r="I100" s="29"/>
      <c r="J100" s="62"/>
      <c r="K100" s="33"/>
      <c r="L100" s="33"/>
      <c r="M100" s="20"/>
    </row>
    <row r="101" spans="2:27" s="44" customFormat="1" ht="14.1">
      <c r="B101" s="29"/>
      <c r="C101" s="56"/>
      <c r="D101" s="56"/>
      <c r="E101" s="56"/>
      <c r="F101" s="56"/>
      <c r="G101" s="56"/>
      <c r="H101" s="56"/>
      <c r="I101" s="10"/>
      <c r="J101" s="57"/>
      <c r="K101" s="58"/>
      <c r="L101" s="11"/>
      <c r="M101" s="11"/>
      <c r="N101" s="10"/>
      <c r="O101" s="29"/>
      <c r="P101" s="56"/>
      <c r="Q101" s="56"/>
      <c r="R101" s="56"/>
      <c r="S101" s="56"/>
      <c r="T101" s="56"/>
      <c r="U101" s="56"/>
      <c r="V101" s="10"/>
      <c r="W101" s="57"/>
      <c r="X101" s="58"/>
      <c r="Y101" s="11"/>
      <c r="Z101" s="11"/>
      <c r="AA101" s="10"/>
    </row>
    <row r="102" spans="2:27" s="44" customFormat="1" ht="14.1">
      <c r="B102" s="29"/>
      <c r="C102" s="56"/>
      <c r="D102" s="56"/>
      <c r="E102" s="56"/>
      <c r="F102" s="56"/>
      <c r="G102" s="56"/>
      <c r="H102" s="56"/>
      <c r="I102" s="10"/>
      <c r="J102" s="57"/>
      <c r="K102" s="58"/>
      <c r="L102" s="11"/>
      <c r="M102" s="11"/>
      <c r="N102" s="10"/>
      <c r="O102" s="29"/>
      <c r="P102" s="56"/>
      <c r="Q102" s="56"/>
      <c r="R102" s="56"/>
      <c r="S102" s="56"/>
      <c r="T102" s="56"/>
      <c r="U102" s="56"/>
      <c r="V102" s="10"/>
      <c r="W102" s="57"/>
      <c r="X102" s="58"/>
      <c r="Y102" s="11"/>
      <c r="Z102" s="11"/>
      <c r="AA102" s="10"/>
    </row>
    <row r="137" spans="1:27">
      <c r="C137" s="50"/>
      <c r="D137" s="50"/>
      <c r="E137" s="50"/>
      <c r="F137" s="50"/>
      <c r="G137" s="50"/>
      <c r="H137" s="50"/>
      <c r="J137" s="29"/>
      <c r="K137" s="33"/>
      <c r="L137" s="33"/>
      <c r="M137" s="20"/>
    </row>
    <row r="138" spans="1:27">
      <c r="C138" s="53"/>
      <c r="D138" s="53"/>
      <c r="E138" s="53"/>
      <c r="F138" s="53"/>
      <c r="G138" s="53"/>
      <c r="H138" s="53"/>
      <c r="I138" s="29"/>
      <c r="J138" s="19"/>
      <c r="K138" s="20"/>
      <c r="L138" s="20"/>
      <c r="M138" s="20"/>
    </row>
    <row r="139" spans="1:27">
      <c r="B139" s="67"/>
      <c r="C139" s="67"/>
      <c r="D139" s="67"/>
      <c r="E139" s="67"/>
      <c r="F139" s="67"/>
      <c r="G139" s="67"/>
      <c r="H139" s="67"/>
      <c r="I139" s="67"/>
      <c r="J139" s="67"/>
      <c r="K139" s="67"/>
      <c r="L139" s="67"/>
      <c r="M139" s="68"/>
      <c r="N139" s="66"/>
    </row>
    <row r="140" spans="1:27">
      <c r="B140" s="67"/>
      <c r="C140" s="67"/>
      <c r="D140" s="67"/>
      <c r="E140" s="67"/>
      <c r="F140" s="67"/>
      <c r="G140" s="67"/>
      <c r="H140" s="67"/>
      <c r="I140" s="67"/>
      <c r="J140" s="67"/>
      <c r="K140" s="67"/>
      <c r="L140" s="67"/>
      <c r="M140" s="69"/>
      <c r="N140" s="66"/>
    </row>
    <row r="141" spans="1:27" s="1" customFormat="1">
      <c r="A141"/>
      <c r="B141" s="67"/>
      <c r="C141" s="70"/>
      <c r="D141" s="70"/>
      <c r="E141" s="70"/>
      <c r="F141" s="70"/>
      <c r="G141" s="70"/>
      <c r="H141" s="70"/>
      <c r="I141" s="67"/>
      <c r="J141" s="71"/>
      <c r="K141" s="72"/>
      <c r="L141" s="73"/>
      <c r="M141" s="74"/>
      <c r="N141" s="66"/>
      <c r="O141" s="29"/>
      <c r="P141" s="56"/>
      <c r="Q141" s="56"/>
      <c r="R141" s="56"/>
      <c r="S141" s="56"/>
      <c r="T141" s="56"/>
      <c r="U141" s="56"/>
      <c r="V141" s="10"/>
      <c r="W141" s="57"/>
      <c r="X141" s="58"/>
      <c r="Y141" s="11"/>
      <c r="Z141" s="11"/>
      <c r="AA141" s="10"/>
    </row>
    <row r="142" spans="1:27" s="1" customFormat="1">
      <c r="A142"/>
      <c r="B142" s="67"/>
      <c r="C142" s="70"/>
      <c r="D142" s="70"/>
      <c r="E142" s="70"/>
      <c r="F142" s="70"/>
      <c r="G142" s="70"/>
      <c r="H142" s="70"/>
      <c r="I142" s="67"/>
      <c r="J142" s="71"/>
      <c r="K142" s="72"/>
      <c r="L142" s="73"/>
      <c r="M142" s="74"/>
      <c r="N142" s="66"/>
      <c r="O142" s="29"/>
      <c r="P142" s="56"/>
      <c r="Q142" s="56"/>
      <c r="R142" s="56"/>
      <c r="S142" s="56"/>
      <c r="T142" s="56"/>
      <c r="U142" s="56"/>
      <c r="V142" s="10"/>
      <c r="W142" s="57"/>
      <c r="X142" s="58"/>
      <c r="Y142" s="11"/>
      <c r="Z142" s="11"/>
      <c r="AA142" s="10"/>
    </row>
    <row r="143" spans="1:27" s="1" customFormat="1">
      <c r="A143"/>
      <c r="B143" s="67"/>
      <c r="C143" s="70"/>
      <c r="D143" s="70"/>
      <c r="E143" s="70"/>
      <c r="F143" s="70"/>
      <c r="G143" s="70"/>
      <c r="H143" s="70"/>
      <c r="I143" s="67"/>
      <c r="J143" s="71"/>
      <c r="K143" s="72"/>
      <c r="L143" s="73"/>
      <c r="M143" s="74"/>
      <c r="N143" s="66"/>
      <c r="O143" s="29"/>
      <c r="P143" s="56"/>
      <c r="Q143" s="56"/>
      <c r="R143" s="56"/>
      <c r="S143" s="56"/>
      <c r="T143" s="56"/>
      <c r="U143" s="56"/>
      <c r="V143" s="10"/>
      <c r="W143" s="57"/>
      <c r="X143" s="58"/>
      <c r="Y143" s="11"/>
      <c r="Z143" s="11"/>
      <c r="AA143" s="10"/>
    </row>
    <row r="144" spans="1:27" s="1" customFormat="1">
      <c r="A144"/>
      <c r="B144" s="67"/>
      <c r="C144" s="70"/>
      <c r="D144" s="70"/>
      <c r="E144" s="70"/>
      <c r="F144" s="70"/>
      <c r="G144" s="70"/>
      <c r="H144" s="70"/>
      <c r="I144" s="67"/>
      <c r="J144" s="75"/>
      <c r="K144" s="76"/>
      <c r="L144" s="76"/>
      <c r="M144" s="69"/>
      <c r="N144" s="66"/>
      <c r="O144" s="29"/>
      <c r="P144" s="56"/>
      <c r="Q144" s="56"/>
      <c r="R144" s="56"/>
      <c r="S144" s="56"/>
      <c r="T144" s="56"/>
      <c r="U144" s="56"/>
      <c r="V144" s="10"/>
      <c r="W144" s="57"/>
      <c r="X144" s="58"/>
      <c r="Y144" s="11"/>
      <c r="Z144" s="11"/>
      <c r="AA144" s="10"/>
    </row>
    <row r="145" spans="1:27" s="1" customFormat="1">
      <c r="A145"/>
      <c r="B145" s="67"/>
      <c r="C145" s="70"/>
      <c r="D145" s="70"/>
      <c r="E145" s="70"/>
      <c r="F145" s="70"/>
      <c r="G145" s="70"/>
      <c r="H145" s="70"/>
      <c r="I145" s="67"/>
      <c r="J145" s="75"/>
      <c r="K145" s="72"/>
      <c r="L145" s="76"/>
      <c r="M145" s="69"/>
      <c r="N145" s="66"/>
      <c r="O145" s="29"/>
      <c r="P145" s="56"/>
      <c r="Q145" s="56"/>
      <c r="R145" s="56"/>
      <c r="S145" s="56"/>
      <c r="T145" s="56"/>
      <c r="U145" s="56"/>
      <c r="V145" s="10"/>
      <c r="W145" s="57"/>
      <c r="X145" s="58"/>
      <c r="Y145" s="11"/>
      <c r="Z145" s="11"/>
      <c r="AA145" s="10"/>
    </row>
    <row r="146" spans="1:27" s="1" customFormat="1">
      <c r="A146"/>
      <c r="B146" s="67"/>
      <c r="C146" s="67"/>
      <c r="D146" s="67"/>
      <c r="E146" s="67"/>
      <c r="F146" s="67"/>
      <c r="G146" s="67"/>
      <c r="H146" s="67"/>
      <c r="I146" s="67"/>
      <c r="J146" s="75"/>
      <c r="K146" s="76"/>
      <c r="L146" s="76"/>
      <c r="M146" s="69"/>
      <c r="N146" s="66"/>
      <c r="O146" s="29"/>
      <c r="P146" s="56"/>
      <c r="Q146" s="56"/>
      <c r="R146" s="56"/>
      <c r="S146" s="56"/>
      <c r="T146" s="56"/>
      <c r="U146" s="56"/>
      <c r="V146" s="10"/>
      <c r="W146" s="57"/>
      <c r="X146" s="58"/>
      <c r="Y146" s="11"/>
      <c r="Z146" s="11"/>
      <c r="AA146" s="10"/>
    </row>
    <row r="147" spans="1:27" s="1" customFormat="1">
      <c r="A147"/>
      <c r="B147" s="29"/>
      <c r="C147" s="53"/>
      <c r="D147" s="53"/>
      <c r="E147" s="53"/>
      <c r="F147" s="53"/>
      <c r="G147" s="53"/>
      <c r="H147" s="53"/>
      <c r="I147" s="29"/>
      <c r="J147" s="19"/>
      <c r="K147" s="20"/>
      <c r="L147" s="20"/>
      <c r="M147" s="20"/>
      <c r="N147" s="10"/>
      <c r="O147" s="29"/>
      <c r="P147" s="56"/>
      <c r="Q147" s="56"/>
      <c r="R147" s="56"/>
      <c r="S147" s="56"/>
      <c r="T147" s="56"/>
      <c r="U147" s="56"/>
      <c r="V147" s="10"/>
      <c r="W147" s="57"/>
      <c r="X147" s="58"/>
      <c r="Y147" s="11"/>
      <c r="Z147" s="11"/>
      <c r="AA147" s="10"/>
    </row>
    <row r="148" spans="1:27" s="1" customFormat="1">
      <c r="A148"/>
      <c r="B148" s="29"/>
      <c r="C148" s="53"/>
      <c r="D148" s="53"/>
      <c r="E148" s="53"/>
      <c r="F148" s="53"/>
      <c r="G148" s="53"/>
      <c r="H148" s="53"/>
      <c r="I148" s="29"/>
      <c r="J148" s="19"/>
      <c r="K148" s="20"/>
      <c r="L148" s="20"/>
      <c r="M148" s="20"/>
      <c r="N148" s="10"/>
      <c r="O148" s="29"/>
      <c r="P148" s="56"/>
      <c r="Q148" s="56"/>
      <c r="R148" s="56"/>
      <c r="S148" s="56"/>
      <c r="T148" s="56"/>
      <c r="U148" s="56"/>
      <c r="V148" s="10"/>
      <c r="W148" s="57"/>
      <c r="X148" s="58"/>
      <c r="Y148" s="11"/>
      <c r="Z148" s="11"/>
      <c r="AA148" s="10"/>
    </row>
    <row r="149" spans="1:27" s="1" customFormat="1">
      <c r="A149"/>
      <c r="B149" s="19"/>
      <c r="C149" s="55"/>
      <c r="D149" s="55"/>
      <c r="E149" s="55"/>
      <c r="F149" s="55"/>
      <c r="G149" s="55"/>
      <c r="H149" s="55"/>
      <c r="I149" s="55"/>
      <c r="J149" s="55"/>
      <c r="K149" s="55"/>
      <c r="L149" s="55"/>
      <c r="M149" s="54"/>
      <c r="N149" s="19"/>
      <c r="O149" s="29"/>
      <c r="P149" s="56"/>
      <c r="Q149" s="56"/>
      <c r="R149" s="56"/>
      <c r="S149" s="56"/>
      <c r="T149" s="56"/>
      <c r="U149" s="56"/>
      <c r="V149" s="10"/>
      <c r="W149" s="57"/>
      <c r="X149" s="58"/>
      <c r="Y149" s="11"/>
      <c r="Z149" s="11"/>
      <c r="AA149" s="10"/>
    </row>
    <row r="150" spans="1:27" s="1" customFormat="1">
      <c r="A150"/>
      <c r="B150" s="29"/>
      <c r="C150" s="50"/>
      <c r="D150" s="50"/>
      <c r="E150" s="50"/>
      <c r="F150" s="50"/>
      <c r="G150" s="50"/>
      <c r="H150" s="50"/>
      <c r="I150" s="10"/>
      <c r="J150" s="29"/>
      <c r="K150" s="33"/>
      <c r="L150" s="33"/>
      <c r="M150" s="20"/>
      <c r="N150" s="10"/>
      <c r="O150" s="29"/>
      <c r="P150" s="56"/>
      <c r="Q150" s="56"/>
      <c r="R150" s="56"/>
      <c r="S150" s="56"/>
      <c r="T150" s="56"/>
      <c r="U150" s="56"/>
      <c r="V150" s="10"/>
      <c r="W150" s="57"/>
      <c r="X150" s="58"/>
      <c r="Y150" s="11"/>
      <c r="Z150" s="11"/>
      <c r="AA150" s="10"/>
    </row>
    <row r="151" spans="1:27" s="1" customFormat="1">
      <c r="A151"/>
      <c r="B151" s="29"/>
      <c r="C151" s="50"/>
      <c r="D151" s="50"/>
      <c r="E151" s="50"/>
      <c r="F151" s="50"/>
      <c r="G151" s="50"/>
      <c r="H151" s="50"/>
      <c r="I151" s="10"/>
      <c r="J151" s="29"/>
      <c r="K151" s="33"/>
      <c r="L151" s="33"/>
      <c r="M151" s="20"/>
      <c r="N151" s="10"/>
      <c r="O151" s="29"/>
      <c r="P151" s="56"/>
      <c r="Q151" s="56"/>
      <c r="R151" s="56"/>
      <c r="S151" s="56"/>
      <c r="T151" s="56"/>
      <c r="U151" s="56"/>
      <c r="V151" s="10"/>
      <c r="W151" s="57"/>
      <c r="X151" s="58"/>
      <c r="Y151" s="11"/>
      <c r="Z151" s="11"/>
      <c r="AA151" s="10"/>
    </row>
    <row r="152" spans="1:27" s="1" customFormat="1">
      <c r="A152"/>
      <c r="B152" s="29"/>
      <c r="C152" s="45"/>
      <c r="D152" s="45"/>
      <c r="E152" s="45"/>
      <c r="F152" s="45"/>
      <c r="G152" s="45"/>
      <c r="H152" s="45"/>
      <c r="I152" s="10"/>
      <c r="J152" s="29"/>
      <c r="K152" s="33"/>
      <c r="L152" s="33"/>
      <c r="M152" s="20"/>
      <c r="N152" s="10"/>
      <c r="O152" s="29"/>
      <c r="P152" s="56"/>
      <c r="Q152" s="56"/>
      <c r="R152" s="56"/>
      <c r="S152" s="56"/>
      <c r="T152" s="56"/>
      <c r="U152" s="56"/>
      <c r="V152" s="10"/>
      <c r="W152" s="57"/>
      <c r="X152" s="58"/>
      <c r="Y152" s="11"/>
      <c r="Z152" s="11"/>
      <c r="AA152" s="10"/>
    </row>
    <row r="153" spans="1:27" s="1" customFormat="1">
      <c r="A153"/>
      <c r="B153" s="29"/>
      <c r="C153" s="45"/>
      <c r="D153" s="45"/>
      <c r="E153" s="45"/>
      <c r="F153" s="45"/>
      <c r="G153" s="45"/>
      <c r="H153" s="45"/>
      <c r="I153" s="10"/>
      <c r="J153" s="29"/>
      <c r="K153" s="33"/>
      <c r="L153" s="33"/>
      <c r="M153" s="20"/>
      <c r="N153" s="10"/>
      <c r="O153" s="29"/>
      <c r="P153" s="56"/>
      <c r="Q153" s="56"/>
      <c r="R153" s="56"/>
      <c r="S153" s="56"/>
      <c r="T153" s="56"/>
      <c r="U153" s="56"/>
      <c r="V153" s="10"/>
      <c r="W153" s="57"/>
      <c r="X153" s="58"/>
      <c r="Y153" s="11"/>
      <c r="Z153" s="11"/>
      <c r="AA153" s="10"/>
    </row>
    <row r="154" spans="1:27" s="1" customFormat="1">
      <c r="A154"/>
      <c r="B154" s="29"/>
      <c r="C154" s="45"/>
      <c r="D154" s="45"/>
      <c r="E154" s="45"/>
      <c r="F154" s="45"/>
      <c r="G154" s="45"/>
      <c r="H154" s="45"/>
      <c r="I154" s="10"/>
      <c r="J154" s="29"/>
      <c r="K154" s="33"/>
      <c r="L154" s="33"/>
      <c r="M154" s="20"/>
      <c r="N154" s="10"/>
      <c r="O154" s="29"/>
      <c r="P154" s="56"/>
      <c r="Q154" s="56"/>
      <c r="R154" s="56"/>
      <c r="S154" s="56"/>
      <c r="T154" s="56"/>
      <c r="U154" s="56"/>
      <c r="V154" s="10"/>
      <c r="W154" s="57"/>
      <c r="X154" s="58"/>
      <c r="Y154" s="11"/>
      <c r="Z154" s="11"/>
      <c r="AA154" s="10"/>
    </row>
    <row r="155" spans="1:27" s="1" customFormat="1">
      <c r="A155"/>
      <c r="B155" s="29"/>
      <c r="C155" s="45"/>
      <c r="D155" s="45"/>
      <c r="E155" s="45"/>
      <c r="F155" s="45"/>
      <c r="G155" s="45"/>
      <c r="H155" s="45"/>
      <c r="I155" s="10"/>
      <c r="J155" s="29"/>
      <c r="K155" s="33"/>
      <c r="L155" s="33"/>
      <c r="M155" s="20"/>
      <c r="N155" s="10"/>
      <c r="O155" s="29"/>
      <c r="P155" s="56"/>
      <c r="Q155" s="56"/>
      <c r="R155" s="56"/>
      <c r="S155" s="56"/>
      <c r="T155" s="56"/>
      <c r="U155" s="56"/>
      <c r="V155" s="10"/>
      <c r="W155" s="57"/>
      <c r="X155" s="58"/>
      <c r="Y155" s="11"/>
      <c r="Z155" s="11"/>
      <c r="AA155" s="10"/>
    </row>
    <row r="156" spans="1:27" s="1" customFormat="1">
      <c r="A156"/>
      <c r="B156" s="29"/>
      <c r="C156" s="50"/>
      <c r="D156" s="50"/>
      <c r="E156" s="50"/>
      <c r="F156" s="50"/>
      <c r="G156" s="50"/>
      <c r="H156" s="50"/>
      <c r="I156" s="10"/>
      <c r="J156" s="77"/>
      <c r="K156" s="33"/>
      <c r="L156" s="33"/>
      <c r="M156" s="20"/>
      <c r="N156" s="10"/>
      <c r="O156" s="29"/>
      <c r="P156" s="56"/>
      <c r="Q156" s="56"/>
      <c r="R156" s="56"/>
      <c r="S156" s="56"/>
      <c r="T156" s="56"/>
      <c r="U156" s="56"/>
      <c r="V156" s="10"/>
      <c r="W156" s="57"/>
      <c r="X156" s="58"/>
      <c r="Y156" s="11"/>
      <c r="Z156" s="11"/>
      <c r="AA156" s="10"/>
    </row>
    <row r="157" spans="1:27" s="1" customFormat="1">
      <c r="A157"/>
      <c r="B157" s="29"/>
      <c r="C157" s="53"/>
      <c r="D157" s="53"/>
      <c r="E157" s="53"/>
      <c r="F157" s="53"/>
      <c r="G157" s="53"/>
      <c r="H157" s="53"/>
      <c r="I157" s="29"/>
      <c r="J157" s="19"/>
      <c r="K157" s="20"/>
      <c r="L157" s="20"/>
      <c r="M157" s="20"/>
      <c r="N157" s="10"/>
      <c r="O157" s="29"/>
      <c r="P157" s="56"/>
      <c r="Q157" s="56"/>
      <c r="R157" s="56"/>
      <c r="S157" s="56"/>
      <c r="T157" s="56"/>
      <c r="U157" s="56"/>
      <c r="V157" s="10"/>
      <c r="W157" s="57"/>
      <c r="X157" s="58"/>
      <c r="Y157" s="11"/>
      <c r="Z157" s="11"/>
      <c r="AA157" s="10"/>
    </row>
    <row r="158" spans="1:27" s="1" customFormat="1">
      <c r="A158"/>
      <c r="B158" s="29"/>
      <c r="C158" s="53"/>
      <c r="D158" s="53"/>
      <c r="E158" s="53"/>
      <c r="F158" s="53"/>
      <c r="G158" s="53"/>
      <c r="H158" s="53"/>
      <c r="I158" s="29"/>
      <c r="J158" s="19"/>
      <c r="K158" s="20"/>
      <c r="L158" s="20"/>
      <c r="M158" s="20"/>
      <c r="N158" s="10"/>
      <c r="O158" s="29"/>
      <c r="P158" s="56"/>
      <c r="Q158" s="56"/>
      <c r="R158" s="56"/>
      <c r="S158" s="56"/>
      <c r="T158" s="56"/>
      <c r="U158" s="56"/>
      <c r="V158" s="10"/>
      <c r="W158" s="57"/>
      <c r="X158" s="58"/>
      <c r="Y158" s="11"/>
      <c r="Z158" s="11"/>
      <c r="AA158" s="10"/>
    </row>
    <row r="159" spans="1:27" s="1" customFormat="1">
      <c r="A159"/>
      <c r="B159" s="19"/>
      <c r="C159" s="55"/>
      <c r="D159" s="55"/>
      <c r="E159" s="55"/>
      <c r="F159" s="55"/>
      <c r="G159" s="55"/>
      <c r="H159" s="55"/>
      <c r="I159" s="59"/>
      <c r="J159" s="29"/>
      <c r="K159" s="29"/>
      <c r="L159" s="29"/>
      <c r="M159" s="54"/>
      <c r="N159" s="19"/>
      <c r="O159" s="29"/>
      <c r="P159" s="56"/>
      <c r="Q159" s="56"/>
      <c r="R159" s="56"/>
      <c r="S159" s="56"/>
      <c r="T159" s="56"/>
      <c r="U159" s="56"/>
      <c r="V159" s="10"/>
      <c r="W159" s="57"/>
      <c r="X159" s="58"/>
      <c r="Y159" s="11"/>
      <c r="Z159" s="11"/>
      <c r="AA159" s="10"/>
    </row>
    <row r="160" spans="1:27" s="1" customFormat="1">
      <c r="A160"/>
      <c r="B160" s="29"/>
      <c r="C160" s="50"/>
      <c r="D160" s="50"/>
      <c r="E160" s="50"/>
      <c r="F160" s="50"/>
      <c r="G160" s="50"/>
      <c r="H160" s="50"/>
      <c r="I160" s="10"/>
      <c r="J160" s="29"/>
      <c r="K160" s="33"/>
      <c r="L160" s="33"/>
      <c r="M160" s="20"/>
      <c r="N160" s="10"/>
      <c r="O160" s="29"/>
      <c r="P160" s="56"/>
      <c r="Q160" s="56"/>
      <c r="R160" s="56"/>
      <c r="S160" s="56"/>
      <c r="T160" s="56"/>
      <c r="U160" s="56"/>
      <c r="V160" s="10"/>
      <c r="W160" s="57"/>
      <c r="X160" s="58"/>
      <c r="Y160" s="11"/>
      <c r="Z160" s="11"/>
      <c r="AA160" s="10"/>
    </row>
    <row r="161" spans="1:27" s="1" customFormat="1">
      <c r="A161"/>
      <c r="B161" s="29"/>
      <c r="C161" s="50"/>
      <c r="D161" s="50"/>
      <c r="E161" s="50"/>
      <c r="F161" s="50"/>
      <c r="G161" s="50"/>
      <c r="H161" s="50"/>
      <c r="I161" s="10"/>
      <c r="J161" s="29"/>
      <c r="K161" s="33"/>
      <c r="L161" s="33"/>
      <c r="M161" s="20"/>
      <c r="N161" s="10"/>
      <c r="O161" s="29"/>
      <c r="P161" s="56"/>
      <c r="Q161" s="56"/>
      <c r="R161" s="56"/>
      <c r="S161" s="56"/>
      <c r="T161" s="56"/>
      <c r="U161" s="56"/>
      <c r="V161" s="10"/>
      <c r="W161" s="57"/>
      <c r="X161" s="58"/>
      <c r="Y161" s="11"/>
      <c r="Z161" s="11"/>
      <c r="AA161" s="10"/>
    </row>
    <row r="162" spans="1:27" s="1" customFormat="1">
      <c r="A162"/>
      <c r="B162" s="29"/>
      <c r="C162" s="50"/>
      <c r="D162" s="50"/>
      <c r="E162" s="50"/>
      <c r="F162" s="50"/>
      <c r="G162" s="50"/>
      <c r="H162" s="50"/>
      <c r="I162" s="10"/>
      <c r="J162" s="29"/>
      <c r="K162" s="33"/>
      <c r="L162" s="33"/>
      <c r="M162" s="20"/>
      <c r="N162" s="10"/>
      <c r="O162" s="29"/>
      <c r="P162" s="56"/>
      <c r="Q162" s="56"/>
      <c r="R162" s="56"/>
      <c r="S162" s="56"/>
      <c r="T162" s="56"/>
      <c r="U162" s="56"/>
      <c r="V162" s="10"/>
      <c r="W162" s="57"/>
      <c r="X162" s="58"/>
      <c r="Y162" s="11"/>
      <c r="Z162" s="11"/>
      <c r="AA162" s="10"/>
    </row>
    <row r="163" spans="1:27" s="1" customFormat="1">
      <c r="A163"/>
      <c r="B163" s="29"/>
      <c r="C163" s="53"/>
      <c r="D163" s="53"/>
      <c r="E163" s="53"/>
      <c r="F163" s="53"/>
      <c r="G163" s="53"/>
      <c r="H163" s="53"/>
      <c r="I163" s="29"/>
      <c r="J163" s="19"/>
      <c r="K163" s="20"/>
      <c r="L163" s="20"/>
      <c r="M163" s="20"/>
      <c r="N163" s="10"/>
      <c r="O163" s="29"/>
      <c r="P163" s="56"/>
      <c r="Q163" s="56"/>
      <c r="R163" s="56"/>
      <c r="S163" s="56"/>
      <c r="T163" s="56"/>
      <c r="U163" s="56"/>
      <c r="V163" s="10"/>
      <c r="W163" s="57"/>
      <c r="X163" s="58"/>
      <c r="Y163" s="11"/>
      <c r="Z163" s="11"/>
      <c r="AA163" s="10"/>
    </row>
    <row r="164" spans="1:27" s="1" customFormat="1">
      <c r="A164"/>
      <c r="B164" s="19"/>
      <c r="C164" s="55"/>
      <c r="D164" s="55"/>
      <c r="E164" s="55"/>
      <c r="F164" s="55"/>
      <c r="G164" s="55"/>
      <c r="H164" s="55"/>
      <c r="I164" s="59"/>
      <c r="J164" s="29"/>
      <c r="K164" s="29"/>
      <c r="L164" s="29"/>
      <c r="M164" s="54"/>
      <c r="N164" s="19"/>
      <c r="O164" s="29"/>
      <c r="P164" s="56"/>
      <c r="Q164" s="56"/>
      <c r="R164" s="56"/>
      <c r="S164" s="56"/>
      <c r="T164" s="56"/>
      <c r="U164" s="56"/>
      <c r="V164" s="10"/>
      <c r="W164" s="57"/>
      <c r="X164" s="58"/>
      <c r="Y164" s="11"/>
      <c r="Z164" s="11"/>
      <c r="AA164" s="10"/>
    </row>
    <row r="165" spans="1:27" s="1" customFormat="1">
      <c r="A165"/>
      <c r="B165" s="29"/>
      <c r="C165" s="50"/>
      <c r="D165" s="50"/>
      <c r="E165" s="50"/>
      <c r="F165" s="50"/>
      <c r="G165" s="50"/>
      <c r="H165" s="50"/>
      <c r="I165" s="10"/>
      <c r="J165" s="29"/>
      <c r="K165" s="33"/>
      <c r="L165" s="33"/>
      <c r="M165" s="20"/>
      <c r="N165" s="10"/>
      <c r="O165" s="29"/>
      <c r="P165" s="56"/>
      <c r="Q165" s="56"/>
      <c r="R165" s="56"/>
      <c r="S165" s="56"/>
      <c r="T165" s="56"/>
      <c r="U165" s="56"/>
      <c r="V165" s="10"/>
      <c r="W165" s="57"/>
      <c r="X165" s="58"/>
      <c r="Y165" s="11"/>
      <c r="Z165" s="11"/>
      <c r="AA165" s="10"/>
    </row>
    <row r="166" spans="1:27" s="1" customFormat="1">
      <c r="A166"/>
      <c r="B166" s="29"/>
      <c r="C166" s="50"/>
      <c r="D166" s="50"/>
      <c r="E166" s="50"/>
      <c r="F166" s="50"/>
      <c r="G166" s="50"/>
      <c r="H166" s="50"/>
      <c r="I166" s="10"/>
      <c r="J166" s="29"/>
      <c r="K166" s="33"/>
      <c r="L166" s="33"/>
      <c r="M166" s="20"/>
      <c r="N166" s="10"/>
      <c r="O166" s="29"/>
      <c r="P166" s="56"/>
      <c r="Q166" s="56"/>
      <c r="R166" s="56"/>
      <c r="S166" s="56"/>
      <c r="T166" s="56"/>
      <c r="U166" s="56"/>
      <c r="V166" s="10"/>
      <c r="W166" s="57"/>
      <c r="X166" s="58"/>
      <c r="Y166" s="11"/>
      <c r="Z166" s="11"/>
      <c r="AA166" s="10"/>
    </row>
    <row r="167" spans="1:27" s="1" customFormat="1">
      <c r="A167"/>
      <c r="B167" s="29"/>
      <c r="C167" s="50"/>
      <c r="D167" s="50"/>
      <c r="E167" s="50"/>
      <c r="F167" s="50"/>
      <c r="G167" s="50"/>
      <c r="H167" s="50"/>
      <c r="I167" s="10"/>
      <c r="J167" s="29"/>
      <c r="K167" s="33"/>
      <c r="L167" s="33"/>
      <c r="M167" s="20"/>
      <c r="N167" s="10"/>
      <c r="O167" s="29"/>
      <c r="P167" s="56"/>
      <c r="Q167" s="56"/>
      <c r="R167" s="56"/>
      <c r="S167" s="56"/>
      <c r="T167" s="56"/>
      <c r="U167" s="56"/>
      <c r="V167" s="10"/>
      <c r="W167" s="57"/>
      <c r="X167" s="58"/>
      <c r="Y167" s="11"/>
      <c r="Z167" s="11"/>
      <c r="AA167" s="10"/>
    </row>
    <row r="168" spans="1:27" s="1" customFormat="1">
      <c r="A168"/>
      <c r="B168" s="29"/>
      <c r="C168" s="45"/>
      <c r="D168" s="45"/>
      <c r="E168" s="45"/>
      <c r="F168" s="45"/>
      <c r="G168" s="45"/>
      <c r="H168" s="45"/>
      <c r="I168" s="10"/>
      <c r="J168" s="29"/>
      <c r="K168" s="33"/>
      <c r="L168" s="33"/>
      <c r="M168" s="11"/>
      <c r="N168" s="10"/>
      <c r="O168" s="29"/>
      <c r="P168" s="56"/>
      <c r="Q168" s="56"/>
      <c r="R168" s="56"/>
      <c r="S168" s="56"/>
      <c r="T168" s="56"/>
      <c r="U168" s="56"/>
      <c r="V168" s="10"/>
      <c r="W168" s="57"/>
      <c r="X168" s="58"/>
      <c r="Y168" s="11"/>
      <c r="Z168" s="11"/>
      <c r="AA168" s="10"/>
    </row>
    <row r="169" spans="1:27" s="1" customFormat="1">
      <c r="A169"/>
      <c r="B169" s="29"/>
      <c r="C169" s="56"/>
      <c r="D169" s="56"/>
      <c r="E169" s="56"/>
      <c r="F169" s="56"/>
      <c r="G169" s="56"/>
      <c r="H169" s="56"/>
      <c r="I169" s="10"/>
      <c r="J169" s="57"/>
      <c r="K169" s="58"/>
      <c r="L169" s="11"/>
      <c r="M169" s="11"/>
      <c r="N169" s="10"/>
      <c r="O169" s="29"/>
      <c r="P169" s="56"/>
      <c r="Q169" s="56"/>
      <c r="R169" s="56"/>
      <c r="S169" s="56"/>
      <c r="T169" s="56"/>
      <c r="U169" s="56"/>
      <c r="V169" s="10"/>
      <c r="W169" s="57"/>
      <c r="X169" s="58"/>
      <c r="Y169" s="11"/>
      <c r="Z169" s="11"/>
      <c r="AA169" s="10"/>
    </row>
    <row r="170" spans="1:27" s="1" customFormat="1">
      <c r="A170"/>
      <c r="B170" s="29"/>
      <c r="C170" s="56"/>
      <c r="D170" s="56"/>
      <c r="E170" s="56"/>
      <c r="F170" s="56"/>
      <c r="G170" s="56"/>
      <c r="H170" s="56"/>
      <c r="I170" s="10"/>
      <c r="J170" s="57"/>
      <c r="K170" s="58"/>
      <c r="L170" s="11"/>
      <c r="M170" s="11"/>
      <c r="N170" s="10"/>
      <c r="O170" s="29"/>
      <c r="P170" s="56"/>
      <c r="Q170" s="56"/>
      <c r="R170" s="56"/>
      <c r="S170" s="56"/>
      <c r="T170" s="56"/>
      <c r="U170" s="56"/>
      <c r="V170" s="10"/>
      <c r="W170" s="57"/>
      <c r="X170" s="58"/>
      <c r="Y170" s="11"/>
      <c r="Z170" s="11"/>
      <c r="AA170" s="10"/>
    </row>
    <row r="171" spans="1:27" s="10" customFormat="1">
      <c r="A171"/>
      <c r="B171" s="29"/>
      <c r="C171" s="56"/>
      <c r="D171" s="56"/>
      <c r="E171" s="56"/>
      <c r="F171" s="56"/>
      <c r="G171" s="56"/>
      <c r="H171" s="56"/>
      <c r="J171" s="57"/>
      <c r="K171" s="58"/>
      <c r="L171" s="11"/>
      <c r="M171" s="11"/>
      <c r="O171" s="29"/>
      <c r="P171" s="56"/>
      <c r="Q171" s="56"/>
      <c r="R171" s="56"/>
      <c r="S171" s="56"/>
      <c r="T171" s="56"/>
      <c r="U171" s="56"/>
      <c r="W171" s="57"/>
      <c r="X171" s="58"/>
      <c r="Y171" s="11"/>
      <c r="Z171" s="11"/>
    </row>
    <row r="172" spans="1:27" s="10" customFormat="1">
      <c r="A172"/>
      <c r="B172" s="29"/>
      <c r="C172" s="56"/>
      <c r="D172" s="56"/>
      <c r="E172" s="56"/>
      <c r="F172" s="56"/>
      <c r="G172" s="56"/>
      <c r="H172" s="56"/>
      <c r="J172" s="57"/>
      <c r="K172" s="58"/>
      <c r="L172" s="11"/>
      <c r="M172" s="60"/>
      <c r="O172" s="29"/>
      <c r="P172" s="56"/>
      <c r="Q172" s="56"/>
      <c r="R172" s="56"/>
      <c r="S172" s="56"/>
      <c r="T172" s="56"/>
      <c r="U172" s="56"/>
      <c r="W172" s="57"/>
      <c r="X172" s="58"/>
      <c r="Y172" s="11"/>
      <c r="Z172" s="11"/>
    </row>
    <row r="176" spans="1:27" s="10" customFormat="1">
      <c r="A176"/>
      <c r="B176" s="29"/>
      <c r="C176" s="56"/>
      <c r="D176" s="56"/>
      <c r="E176" s="56"/>
      <c r="F176" s="56"/>
      <c r="G176" s="56"/>
      <c r="H176" s="56"/>
      <c r="J176" s="57"/>
      <c r="K176" s="58"/>
      <c r="L176" s="11"/>
      <c r="M176" s="11"/>
      <c r="O176" s="29"/>
      <c r="P176" s="56"/>
      <c r="Q176" s="56"/>
      <c r="R176" s="56"/>
      <c r="S176" s="56"/>
      <c r="T176" s="56"/>
      <c r="U176" s="56"/>
      <c r="W176" s="57"/>
      <c r="X176" s="58"/>
      <c r="Y176" s="11"/>
      <c r="Z176" s="11"/>
    </row>
  </sheetData>
  <mergeCells count="60">
    <mergeCell ref="D67:AA67"/>
    <mergeCell ref="D68:AA68"/>
    <mergeCell ref="D69:AA69"/>
    <mergeCell ref="D70:AA70"/>
    <mergeCell ref="A71:AA71"/>
    <mergeCell ref="G51:L51"/>
    <mergeCell ref="J8:J9"/>
    <mergeCell ref="K8:K9"/>
    <mergeCell ref="L8:L9"/>
    <mergeCell ref="C45:L45"/>
    <mergeCell ref="E46:H46"/>
    <mergeCell ref="C8:C9"/>
    <mergeCell ref="D8:D9"/>
    <mergeCell ref="E8:F8"/>
    <mergeCell ref="G8:H8"/>
    <mergeCell ref="I8:I9"/>
    <mergeCell ref="B50:C50"/>
    <mergeCell ref="G50:L50"/>
    <mergeCell ref="M8:M9"/>
    <mergeCell ref="B8:B9"/>
    <mergeCell ref="B7:G7"/>
    <mergeCell ref="H7:L7"/>
    <mergeCell ref="X8:X9"/>
    <mergeCell ref="Y8:Y9"/>
    <mergeCell ref="Z1:AA2"/>
    <mergeCell ref="Z3:AA3"/>
    <mergeCell ref="B49:C49"/>
    <mergeCell ref="G49:L49"/>
    <mergeCell ref="O7:T7"/>
    <mergeCell ref="U7:Y7"/>
    <mergeCell ref="O8:O9"/>
    <mergeCell ref="P8:P9"/>
    <mergeCell ref="Q8:Q9"/>
    <mergeCell ref="R8:S8"/>
    <mergeCell ref="T43:Y43"/>
    <mergeCell ref="B1:Y1"/>
    <mergeCell ref="B2:Y3"/>
    <mergeCell ref="B6:M6"/>
    <mergeCell ref="O6:Z6"/>
    <mergeCell ref="B5:Z5"/>
    <mergeCell ref="O41:P41"/>
    <mergeCell ref="T41:Y41"/>
    <mergeCell ref="O42:P42"/>
    <mergeCell ref="T42:Y42"/>
    <mergeCell ref="Z8:Z9"/>
    <mergeCell ref="P38:Y38"/>
    <mergeCell ref="R39:U39"/>
    <mergeCell ref="T8:U8"/>
    <mergeCell ref="V8:V9"/>
    <mergeCell ref="W8:W9"/>
    <mergeCell ref="D63:AA63"/>
    <mergeCell ref="D64:AA64"/>
    <mergeCell ref="D65:AA65"/>
    <mergeCell ref="D66:AA66"/>
    <mergeCell ref="D53:S53"/>
    <mergeCell ref="T53:W53"/>
    <mergeCell ref="D55:S55"/>
    <mergeCell ref="T55:W55"/>
    <mergeCell ref="D57:S57"/>
    <mergeCell ref="T57:W57"/>
  </mergeCells>
  <pageMargins left="0.7" right="0.7" top="0.75" bottom="0.75" header="0.3" footer="0.3"/>
  <pageSetup scale="22"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81BA8-5014-4F4A-9CF5-4676F68E27DB}">
  <dimension ref="A1:I56"/>
  <sheetViews>
    <sheetView topLeftCell="A2" zoomScaleNormal="100" zoomScaleSheetLayoutView="74" workbookViewId="0">
      <selection activeCell="B30" sqref="B30"/>
    </sheetView>
  </sheetViews>
  <sheetFormatPr defaultColWidth="9.140625" defaultRowHeight="15"/>
  <cols>
    <col min="1" max="1" width="49.85546875" style="79" customWidth="1"/>
    <col min="2" max="2" width="10" style="79" bestFit="1" customWidth="1"/>
    <col min="3" max="3" width="13.85546875" style="79" customWidth="1"/>
    <col min="4" max="4" width="9.140625" style="79"/>
    <col min="5" max="5" width="4.28515625" style="79" customWidth="1"/>
    <col min="6" max="6" width="50.7109375" style="79" customWidth="1"/>
    <col min="7" max="7" width="10" style="79" bestFit="1" customWidth="1"/>
    <col min="8" max="8" width="13.28515625" style="79" customWidth="1"/>
    <col min="9" max="9" width="10.85546875" style="79" customWidth="1"/>
    <col min="10" max="16384" width="9.140625" style="79"/>
  </cols>
  <sheetData>
    <row r="1" spans="1:5" ht="18">
      <c r="A1" s="213" t="s">
        <v>144</v>
      </c>
      <c r="B1" s="213"/>
      <c r="C1" s="213"/>
    </row>
    <row r="2" spans="1:5">
      <c r="A2" s="80" t="s">
        <v>145</v>
      </c>
      <c r="B2" s="81"/>
      <c r="C2" s="82">
        <v>1</v>
      </c>
    </row>
    <row r="3" spans="1:5">
      <c r="A3" s="80" t="s">
        <v>146</v>
      </c>
      <c r="B3" s="81"/>
      <c r="C3" s="83">
        <f>SUM(B4:B15)</f>
        <v>0.59630000000000016</v>
      </c>
    </row>
    <row r="4" spans="1:5">
      <c r="A4" s="84" t="s">
        <v>147</v>
      </c>
      <c r="B4" s="85">
        <v>8.3299999999999999E-2</v>
      </c>
      <c r="C4" s="86"/>
    </row>
    <row r="5" spans="1:5">
      <c r="A5" s="84" t="s">
        <v>148</v>
      </c>
      <c r="B5" s="85">
        <v>0.01</v>
      </c>
      <c r="C5" s="86"/>
    </row>
    <row r="6" spans="1:5">
      <c r="A6" s="84" t="s">
        <v>149</v>
      </c>
      <c r="B6" s="85">
        <v>8.3299999999999999E-2</v>
      </c>
      <c r="C6" s="86"/>
    </row>
    <row r="7" spans="1:5">
      <c r="A7" s="84" t="s">
        <v>150</v>
      </c>
      <c r="B7" s="85">
        <v>4.1700000000000001E-2</v>
      </c>
      <c r="C7" s="86"/>
    </row>
    <row r="8" spans="1:5">
      <c r="A8" s="84" t="s">
        <v>151</v>
      </c>
      <c r="B8" s="85">
        <v>8.5000000000000006E-2</v>
      </c>
      <c r="C8" s="86"/>
    </row>
    <row r="9" spans="1:5">
      <c r="A9" s="84" t="s">
        <v>152</v>
      </c>
      <c r="B9" s="85">
        <v>0.12</v>
      </c>
      <c r="C9" s="86"/>
    </row>
    <row r="10" spans="1:5">
      <c r="A10" s="84" t="s">
        <v>153</v>
      </c>
      <c r="B10" s="85">
        <v>6.9599999999999995E-2</v>
      </c>
      <c r="C10" s="86"/>
      <c r="E10" s="87"/>
    </row>
    <row r="11" spans="1:5">
      <c r="A11" s="84" t="s">
        <v>154</v>
      </c>
      <c r="B11" s="85">
        <v>0.04</v>
      </c>
      <c r="C11" s="86"/>
      <c r="E11" s="87"/>
    </row>
    <row r="12" spans="1:5">
      <c r="A12" s="84" t="s">
        <v>155</v>
      </c>
      <c r="B12" s="85">
        <v>0.03</v>
      </c>
      <c r="C12" s="86"/>
    </row>
    <row r="13" spans="1:5">
      <c r="A13" s="84" t="s">
        <v>156</v>
      </c>
      <c r="B13" s="85">
        <v>0.02</v>
      </c>
      <c r="C13" s="86"/>
    </row>
    <row r="14" spans="1:5">
      <c r="A14" s="84" t="s">
        <v>157</v>
      </c>
      <c r="B14" s="85">
        <v>4.5999999999999999E-3</v>
      </c>
      <c r="C14" s="86"/>
    </row>
    <row r="15" spans="1:5">
      <c r="A15" s="84" t="s">
        <v>158</v>
      </c>
      <c r="B15" s="85">
        <v>8.8000000000000005E-3</v>
      </c>
      <c r="C15" s="86"/>
    </row>
    <row r="16" spans="1:5">
      <c r="A16" s="80" t="s">
        <v>159</v>
      </c>
      <c r="B16" s="81"/>
      <c r="C16" s="83">
        <f>SUM(B17:B30)</f>
        <v>0.16</v>
      </c>
    </row>
    <row r="17" spans="1:3">
      <c r="A17" s="84" t="s">
        <v>160</v>
      </c>
      <c r="B17" s="88">
        <v>0.02</v>
      </c>
      <c r="C17" s="86"/>
    </row>
    <row r="18" spans="1:3">
      <c r="A18" s="84" t="s">
        <v>161</v>
      </c>
      <c r="B18" s="88">
        <v>0.01</v>
      </c>
      <c r="C18" s="86"/>
    </row>
    <row r="19" spans="1:3">
      <c r="A19" s="84" t="s">
        <v>162</v>
      </c>
      <c r="B19" s="88">
        <v>0.01</v>
      </c>
      <c r="C19" s="86"/>
    </row>
    <row r="20" spans="1:3">
      <c r="A20" s="84" t="s">
        <v>163</v>
      </c>
      <c r="B20" s="88">
        <v>0.02</v>
      </c>
      <c r="C20" s="86"/>
    </row>
    <row r="21" spans="1:3" ht="30">
      <c r="A21" s="89" t="s">
        <v>164</v>
      </c>
      <c r="B21" s="88">
        <v>0</v>
      </c>
      <c r="C21" s="86"/>
    </row>
    <row r="22" spans="1:3">
      <c r="A22" s="84" t="s">
        <v>165</v>
      </c>
      <c r="B22" s="88">
        <v>0.01</v>
      </c>
      <c r="C22" s="86"/>
    </row>
    <row r="23" spans="1:3">
      <c r="A23" s="89" t="s">
        <v>166</v>
      </c>
      <c r="B23" s="88">
        <v>5.0000000000000001E-3</v>
      </c>
      <c r="C23" s="86"/>
    </row>
    <row r="24" spans="1:3">
      <c r="A24" s="84" t="s">
        <v>167</v>
      </c>
      <c r="B24" s="88">
        <v>0.02</v>
      </c>
      <c r="C24" s="86"/>
    </row>
    <row r="25" spans="1:3" ht="30">
      <c r="A25" s="89" t="s">
        <v>168</v>
      </c>
      <c r="B25" s="88">
        <v>5.0000000000000001E-3</v>
      </c>
      <c r="C25" s="86"/>
    </row>
    <row r="26" spans="1:3" ht="30">
      <c r="A26" s="89" t="s">
        <v>169</v>
      </c>
      <c r="B26" s="88">
        <v>0.01</v>
      </c>
      <c r="C26" s="86"/>
    </row>
    <row r="27" spans="1:3" ht="60">
      <c r="A27" s="89" t="s">
        <v>170</v>
      </c>
      <c r="B27" s="90">
        <v>0.01</v>
      </c>
      <c r="C27" s="91"/>
    </row>
    <row r="28" spans="1:3">
      <c r="A28" s="89" t="s">
        <v>171</v>
      </c>
      <c r="B28" s="90">
        <v>0.01</v>
      </c>
      <c r="C28" s="86"/>
    </row>
    <row r="29" spans="1:3">
      <c r="A29" s="89" t="s">
        <v>172</v>
      </c>
      <c r="B29" s="88">
        <v>0.02</v>
      </c>
      <c r="C29" s="86"/>
    </row>
    <row r="30" spans="1:3" ht="45">
      <c r="A30" s="89" t="s">
        <v>173</v>
      </c>
      <c r="B30" s="88">
        <v>0.01</v>
      </c>
      <c r="C30" s="86"/>
    </row>
    <row r="31" spans="1:3">
      <c r="A31" s="80" t="s">
        <v>174</v>
      </c>
      <c r="B31" s="81"/>
      <c r="C31" s="92">
        <f>SUM(B32:B38)</f>
        <v>0.13816000000000001</v>
      </c>
    </row>
    <row r="32" spans="1:3">
      <c r="A32" s="84" t="s">
        <v>175</v>
      </c>
      <c r="B32" s="94">
        <v>0.06</v>
      </c>
      <c r="C32" s="86"/>
    </row>
    <row r="33" spans="1:9">
      <c r="A33" s="95" t="s">
        <v>176</v>
      </c>
      <c r="B33" s="110">
        <v>2.8500000000000001E-2</v>
      </c>
      <c r="C33" s="96"/>
      <c r="E33" s="97"/>
    </row>
    <row r="34" spans="1:9">
      <c r="A34" s="84" t="s">
        <v>177</v>
      </c>
      <c r="B34" s="94">
        <v>8.6599999999999993E-3</v>
      </c>
      <c r="C34" s="86"/>
    </row>
    <row r="35" spans="1:9">
      <c r="A35" s="84" t="s">
        <v>178</v>
      </c>
      <c r="B35" s="94">
        <v>1.0999999999999999E-2</v>
      </c>
      <c r="C35" s="86"/>
      <c r="D35" s="214"/>
    </row>
    <row r="36" spans="1:9">
      <c r="A36" s="84" t="s">
        <v>179</v>
      </c>
      <c r="B36" s="94">
        <v>5.0000000000000001E-3</v>
      </c>
      <c r="C36" s="86"/>
      <c r="D36" s="214"/>
    </row>
    <row r="37" spans="1:9">
      <c r="A37" s="84" t="s">
        <v>180</v>
      </c>
      <c r="B37" s="94">
        <v>0.02</v>
      </c>
      <c r="C37" s="86"/>
      <c r="D37" s="214"/>
    </row>
    <row r="38" spans="1:9">
      <c r="A38" s="84" t="s">
        <v>181</v>
      </c>
      <c r="B38" s="94">
        <v>5.0000000000000001E-3</v>
      </c>
      <c r="C38" s="86"/>
    </row>
    <row r="39" spans="1:9">
      <c r="A39" s="80" t="s">
        <v>182</v>
      </c>
      <c r="B39" s="81"/>
      <c r="C39" s="83">
        <f>+SUM(B40:B42)</f>
        <v>4.8000000000000001E-2</v>
      </c>
    </row>
    <row r="40" spans="1:9">
      <c r="A40" s="84" t="s">
        <v>183</v>
      </c>
      <c r="B40" s="94">
        <v>9.4000000000000004E-3</v>
      </c>
      <c r="C40" s="86"/>
    </row>
    <row r="41" spans="1:9">
      <c r="A41" s="84" t="s">
        <v>184</v>
      </c>
      <c r="B41" s="94">
        <v>8.6E-3</v>
      </c>
      <c r="C41" s="86"/>
    </row>
    <row r="42" spans="1:9">
      <c r="A42" s="84" t="s">
        <v>185</v>
      </c>
      <c r="B42" s="94">
        <v>0.03</v>
      </c>
      <c r="C42" s="86"/>
    </row>
    <row r="43" spans="1:9">
      <c r="A43" s="80" t="s">
        <v>186</v>
      </c>
      <c r="B43" s="81"/>
      <c r="C43" s="83">
        <f>SUM(B44:B45)</f>
        <v>6.0000000000000005E-2</v>
      </c>
    </row>
    <row r="44" spans="1:9">
      <c r="A44" s="84" t="s">
        <v>187</v>
      </c>
      <c r="B44" s="94">
        <v>0.01</v>
      </c>
      <c r="C44" s="86"/>
    </row>
    <row r="45" spans="1:9">
      <c r="A45" s="84" t="s">
        <v>188</v>
      </c>
      <c r="B45" s="94">
        <v>0.05</v>
      </c>
      <c r="C45" s="86"/>
    </row>
    <row r="46" spans="1:9">
      <c r="A46" s="80" t="s">
        <v>189</v>
      </c>
      <c r="B46" s="81">
        <f>SUM(B4:B45)</f>
        <v>1.0024600000000004</v>
      </c>
      <c r="C46" s="83">
        <f>SUM(C2:C45)</f>
        <v>2.0024600000000001</v>
      </c>
    </row>
    <row r="47" spans="1:9">
      <c r="A47" s="98" t="s">
        <v>190</v>
      </c>
      <c r="B47" s="78"/>
      <c r="C47" s="78"/>
      <c r="D47" s="78"/>
      <c r="E47" s="93"/>
      <c r="F47" s="78"/>
      <c r="G47" s="78"/>
      <c r="H47" s="78"/>
      <c r="I47" s="78"/>
    </row>
    <row r="48" spans="1:9">
      <c r="A48" s="78"/>
      <c r="B48" s="78"/>
      <c r="C48" s="78"/>
      <c r="D48" s="78"/>
      <c r="E48" s="78"/>
      <c r="F48" s="78"/>
      <c r="G48" s="78"/>
      <c r="H48" s="78"/>
      <c r="I48" s="78"/>
    </row>
    <row r="49" spans="1:9">
      <c r="E49" s="78"/>
      <c r="F49" s="78"/>
      <c r="G49" s="78"/>
      <c r="H49" s="78"/>
      <c r="I49" s="78"/>
    </row>
    <row r="50" spans="1:9">
      <c r="A50" s="99"/>
      <c r="E50" s="78"/>
      <c r="F50" s="78"/>
      <c r="G50" s="78"/>
      <c r="H50" s="78"/>
      <c r="I50" s="78"/>
    </row>
    <row r="51" spans="1:9">
      <c r="E51" s="78"/>
      <c r="F51" s="78"/>
      <c r="G51" s="78"/>
      <c r="H51" s="78"/>
      <c r="I51" s="78"/>
    </row>
    <row r="52" spans="1:9">
      <c r="E52" s="78"/>
      <c r="F52" s="78"/>
      <c r="G52" s="78"/>
      <c r="H52" s="78"/>
      <c r="I52" s="78"/>
    </row>
    <row r="53" spans="1:9">
      <c r="E53" s="78"/>
      <c r="F53" s="78"/>
      <c r="G53" s="78"/>
      <c r="H53" s="78"/>
    </row>
    <row r="54" spans="1:9">
      <c r="F54" s="78"/>
      <c r="G54" s="78"/>
      <c r="H54" s="78"/>
    </row>
    <row r="55" spans="1:9">
      <c r="F55" s="78"/>
      <c r="G55" s="78"/>
      <c r="H55" s="78"/>
    </row>
    <row r="56" spans="1:9">
      <c r="F56" s="78"/>
      <c r="G56" s="78"/>
      <c r="H56" s="78"/>
    </row>
  </sheetData>
  <mergeCells count="2">
    <mergeCell ref="A1:C1"/>
    <mergeCell ref="D35:D37"/>
  </mergeCells>
  <pageMargins left="0.7" right="0.7" top="0.75" bottom="0.75" header="0.3" footer="0.3"/>
  <pageSetup scale="43" orientation="portrait" r:id="rId1"/>
  <colBreaks count="1" manualBreakCount="1">
    <brk id="8"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Blanco</dc:creator>
  <cp:keywords/>
  <dc:description/>
  <cp:lastModifiedBy>Erika Maria Blanco Vargas</cp:lastModifiedBy>
  <cp:revision/>
  <dcterms:created xsi:type="dcterms:W3CDTF">2026-08-09T23:48:52Z</dcterms:created>
  <dcterms:modified xsi:type="dcterms:W3CDTF">2026-10-06T16:14:20Z</dcterms:modified>
  <cp:category/>
  <cp:contentStatus/>
</cp:coreProperties>
</file>