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06"/>
  <workbookPr/>
  <mc:AlternateContent xmlns:mc="http://schemas.openxmlformats.org/markup-compatibility/2006">
    <mc:Choice Requires="x15">
      <x15ac:absPath xmlns:x15ac="http://schemas.microsoft.com/office/spreadsheetml/2010/11/ac" url="E:\03\2026\033. LP - Ambiente\2. 29-09-2026 LP-AMBIENTE\"/>
    </mc:Choice>
  </mc:AlternateContent>
  <xr:revisionPtr revIDLastSave="0" documentId="13_ncr:1_{1F6F8E9C-CB0C-40CD-9B0A-BA2F1F7C7196}" xr6:coauthVersionLast="47" xr6:coauthVersionMax="47" xr10:uidLastSave="{00000000-0000-0000-0000-000000000000}"/>
  <bookViews>
    <workbookView xWindow="28680" yWindow="885" windowWidth="29040" windowHeight="15840" tabRatio="500" xr2:uid="{00000000-000D-0000-FFFF-FFFF00000000}"/>
  </bookViews>
  <sheets>
    <sheet name="Est. de Costos Ambiente 2026" sheetId="1" r:id="rId1"/>
    <sheet name="Hoja1" sheetId="2" r:id="rId2"/>
  </sheets>
  <externalReferences>
    <externalReference r:id="rId3"/>
  </externalReferences>
  <definedNames>
    <definedName name="_xlnm._FilterDatabase" localSheetId="0" hidden="1">'Est. de Costos Ambiente 2026'!$A$4:$L$203</definedName>
    <definedName name="_xlnm.Print_Area" localSheetId="0">'Est. de Costos Ambiente 2026'!$A$1:$L$185</definedName>
    <definedName name="Excel_BuiltIn__FilterDatabase" localSheetId="0">[1]est!#REF!</definedName>
    <definedName name="Excel_BuiltIn_Print_Titles" localSheetId="0">[1]est!#REF!</definedName>
    <definedName name="_xlnm.Print_Titles" localSheetId="0">'Est. de Costos Ambiente 2026'!$4:$4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13" i="1" l="1"/>
  <c r="L22" i="1"/>
  <c r="L21" i="1"/>
  <c r="L31" i="1"/>
  <c r="L38" i="1"/>
  <c r="L7" i="1"/>
  <c r="I7" i="1" s="1"/>
  <c r="F7" i="2"/>
  <c r="C9" i="2" l="1"/>
  <c r="L46" i="1" l="1"/>
  <c r="L23" i="1"/>
  <c r="L33" i="1" l="1"/>
  <c r="L27" i="1" l="1"/>
  <c r="L26" i="1"/>
  <c r="L25" i="1"/>
  <c r="L24" i="1"/>
  <c r="L20" i="1"/>
  <c r="L19" i="1"/>
  <c r="I21" i="1" l="1"/>
  <c r="L6" i="1"/>
  <c r="L5" i="1"/>
  <c r="L17" i="1" l="1"/>
  <c r="L34" i="1"/>
  <c r="L12" i="1"/>
  <c r="L11" i="1"/>
  <c r="L8" i="1"/>
  <c r="L47" i="1"/>
  <c r="L45" i="1"/>
  <c r="L44" i="1"/>
  <c r="L43" i="1"/>
  <c r="L42" i="1"/>
  <c r="L41" i="1"/>
  <c r="L40" i="1"/>
  <c r="L39" i="1"/>
  <c r="L37" i="1"/>
  <c r="L36" i="1"/>
  <c r="L35" i="1"/>
  <c r="L32" i="1"/>
  <c r="L30" i="1"/>
  <c r="L29" i="1"/>
  <c r="L28" i="1"/>
  <c r="L18" i="1"/>
  <c r="L16" i="1"/>
  <c r="L15" i="1"/>
  <c r="L14" i="1"/>
  <c r="L9" i="1"/>
  <c r="L10" i="1" s="1"/>
  <c r="I10" i="1" l="1"/>
  <c r="I13" i="1"/>
  <c r="L184" i="1"/>
  <c r="I38" i="1"/>
  <c r="I31" i="1"/>
</calcChain>
</file>

<file path=xl/sharedStrings.xml><?xml version="1.0" encoding="utf-8"?>
<sst xmlns="http://schemas.openxmlformats.org/spreadsheetml/2006/main" count="1054" uniqueCount="326">
  <si>
    <t>FONDO DE DESARROLLO LOCAL DE SANTAFE</t>
  </si>
  <si>
    <t>VALOR TOTAL UNITARIO
IMPUESTOS / IVA INCLUIDOS
(VIGENCIA 2026)</t>
  </si>
  <si>
    <t>CANTIDADES
REQUERIDAS</t>
  </si>
  <si>
    <t>PLAZO
O FRECUENCIA</t>
  </si>
  <si>
    <t>VALOR TOTAL
IMPUESTO INCLUIDO
(VIGENCIA 2026)</t>
  </si>
  <si>
    <t>LISTADO DE ÍTEMS PARA LA FORMULACIÓN DE PROYECTOS VIGENCIA 2026
CONTRATAR LA EJECUCIÓN DE ACTIVIDADES Y ACCIONES EDUCATIVAS, OPERATIVAS Y DE SENSIBILIZACIÓN ORIENTADAS AL FORTALECIMIENTO DE LA GESTIÓN AMBIENTAL EN LA LOCALIDAD DE SANTA FE.”</t>
  </si>
  <si>
    <t>No.</t>
  </si>
  <si>
    <t>META</t>
  </si>
  <si>
    <t>COMPONENTE</t>
  </si>
  <si>
    <t>RUBRO</t>
  </si>
  <si>
    <t>INICIATIVA PP</t>
  </si>
  <si>
    <t>ÍTEM</t>
  </si>
  <si>
    <t>DESCRIPCIÓN</t>
  </si>
  <si>
    <t>UNIDAD
ITEM</t>
  </si>
  <si>
    <t>TRANSVERSAL</t>
  </si>
  <si>
    <t>TALENTO HUMANO</t>
  </si>
  <si>
    <t>2913
2886</t>
  </si>
  <si>
    <t>COORDINADOR GENERAL PROYECTO</t>
  </si>
  <si>
    <t>Ingeniero ambiental, Ingeniero Forestal, Administrador ambiental, Ingeniero Agroforestal, o afines con 6 años de experiencia general y 4 años de experiencia especifica en gestión ambiental, restauración ecológica y/o asistencia agropecuaria y/o cambio climático y/o desarrollo sostenible.
Con especialización en: Gerencia de Proyectos, Administración, Evaluación y Gerencia de Proyectos o Gerencia Financiera.</t>
  </si>
  <si>
    <t>MES</t>
  </si>
  <si>
    <t>AUXILIAR DE APOYO</t>
  </si>
  <si>
    <t>Técnico en áreas administrativas con seis meses de experiencia laboral. Encargado de realizar el adecuado manejo de la documentación generada durante el desarrollo del proyecto.</t>
  </si>
  <si>
    <t>PORCENTAJE DE GESTIÓN ADMINISTRATIVA  5%</t>
  </si>
  <si>
    <t>Porcentaje de Gestión Administrativa 5%</t>
  </si>
  <si>
    <t>UNIDAD</t>
  </si>
  <si>
    <t>PRESENTACION  PÚBLICA</t>
  </si>
  <si>
    <t>REFRIGERIO TIPO 3</t>
  </si>
  <si>
    <t>Un sándwich de 300 grs de pollo o atún, pan especial, queso, tomate, lechuga (empacado en papel vinipel), jugo o avena en caja de 200 ml, fruta de temporada y golosina. Todo empacado en bolsa de papel. Que cumpla con las normas de Bioseguridad - Empacado</t>
  </si>
  <si>
    <t>MEDIOS COMUNITARIOS</t>
  </si>
  <si>
    <t>MEDIOS COMUNITARIOS
Su uso estara condicionado en el primer comité tecnico de conformidad a la lista de servicios donde se indican los Precios Unitarios Vigentes concertada con los Medios Comunitarios Locales Reconocidos por el IDEPAC.
Se debera garantizar pauta en todos los componentes y con la intervencion de todos los medios comunitarios durante la ejecucion del contrato</t>
  </si>
  <si>
    <t>* Implementar tres (3) huertas urbanas en los barrios que conforman la localidad de Santa Fe.</t>
  </si>
  <si>
    <t>HUERTAS URBANAS</t>
  </si>
  <si>
    <t>47074
48497
49161</t>
  </si>
  <si>
    <t>TÉCNICO APOYO A LOS PROCESOS DE AGRICULTURA</t>
  </si>
  <si>
    <t>Tecnólogo Ambiental o Técnico ambiental con dos (2) años de experiencia relacionado con el manejo de huertas.</t>
  </si>
  <si>
    <t>OPERARIO</t>
  </si>
  <si>
    <t>Persona con título de bachiller, que certifique 2 años de experiencia en actividades de mantenimiento de coberturas o especies vegetales.</t>
  </si>
  <si>
    <t>BOTAS CAUCHO SIN PUNTERA</t>
  </si>
  <si>
    <t>Par de Botas Negra de Caucho Caña Alta sin puntera. Tallas a convenir</t>
  </si>
  <si>
    <t>PAR</t>
  </si>
  <si>
    <t>OVEROL 2 PRENDAS</t>
  </si>
  <si>
    <t>Overol en dril 2 prendas con logotipo Imagen Institucional de Bogota estampado en color blanco en el pecho (8 cm de ancho por la proporción cada uno) en la espalda estampado logotipo de Bogotá Vigente y el nombre del convenio en l aparte inferior de la espalda (20 cm de ancho por la proporción).El estampado es plastisol (aplicar base antes del estampado para garantizar el blanco del logotipo). Cremallera en nylon poliéster para la frontal. cinta reflectiva de 2" en espalda, pecho, brazos y piernas. Tallas a convenir</t>
  </si>
  <si>
    <t>ALQUILER AUDITORIO O SALON SENCILLO</t>
  </si>
  <si>
    <t>*Alquiler por sesion
*Servicio de aseo
*Desarrollo de sesiones para capacidad entre cincuenta y ochenta personas.
*Incluya mesas, sillas, video beam y sonido basico
El espacio que solicitan es en el HOTEL GRAND PARK O UNO QUE TENGA LA MISMA CAPACIDAD (minimo 120 PERSONAS)</t>
  </si>
  <si>
    <t>HORA</t>
  </si>
  <si>
    <t>REFRIGERIO TIPO 1</t>
  </si>
  <si>
    <t>Un sólido: Un pastel de pollo o un pastel gloria, jugo o avena en caja, fruta (manzana, pera, durazno, banano, mandarina, o ciruela) y dulce de chocolate. Que cumpla con las normas de Bioseguridad - Empacado</t>
  </si>
  <si>
    <t>BOLSA GENERAL 3 HUERTAS URBANAS</t>
  </si>
  <si>
    <t>BOLSA DE IMPREVISTOS INSUMOS 3 HUERTAS URBANAS
ITEMS DEL 34 A 168</t>
  </si>
  <si>
    <t>* Implementar catorce (14) huertas rurales en la localidad de Santa Fe.</t>
  </si>
  <si>
    <t>HUERTAS RURALES</t>
  </si>
  <si>
    <t>TRANSPORTE EN  BOGOTÁ RURAL Y/O CIUDAD</t>
  </si>
  <si>
    <t>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</si>
  <si>
    <t>BOLSA GENERAL 14 HUERTAS RURALES</t>
  </si>
  <si>
    <t>BOLSA DE IMPREVISTOS INSUMOS 14 HUERTAS RURALES
ITEMS DEL 34 A 168</t>
  </si>
  <si>
    <t>Apoyar 14 predios rurales con Buenas Prácticas Agropecuarias y Ambientales que fortalezcan la protección a coberturas vegetales y recurso hídrico en la localidad de Santa Fe.</t>
  </si>
  <si>
    <t>BUENAS PRACTICAS</t>
  </si>
  <si>
    <t>INGENIERO AMBIENTAL O BIÓLOGO</t>
  </si>
  <si>
    <t>Ingeniero Ambiental o Biólogo, experiencia certificada de más de tres (3) años en restauración de coberturas vegetales y/o protección de recurso hídrico</t>
  </si>
  <si>
    <t>INGENIERO AGRÓNOMO O INGENIERO AGRÍCOLA</t>
  </si>
  <si>
    <t>Profesional en Agronomía ingeniería agronómica, agrícola y/o afines con experiencia certificada de más de tres (3) años de asistencia técnica a predios rurales</t>
  </si>
  <si>
    <t>TÉCNICO AGROPECUARIO</t>
  </si>
  <si>
    <t>Técnico ambiental, forestal, agroecológico con mínimo dos (2) años de experiencia en brindar asistencia técnica a predios rurales.</t>
  </si>
  <si>
    <t>BOLSA BUENAS PRÁCTICAS AMBIENTALES</t>
  </si>
  <si>
    <t>BOLSA DE IMPREVISTOS INSUMOS BUENAS PRÁCTICAS AMBIENTALES
ITEMS DEL 34 A 168</t>
  </si>
  <si>
    <t>Lograr una (1) hectárea en proceso de restauración ecológica en la localidad de Santa Fe.</t>
  </si>
  <si>
    <t>RESTAURACIÓN</t>
  </si>
  <si>
    <t>PROFESIONAL EN RESTAURACIÓN ECOLÓGICA</t>
  </si>
  <si>
    <t>Ingeniero forestal, biólogo, ecólogo o ingeniero ambiental, o afines con mínimo cinco (5) años de experiencia en mantenimiento de coberturas o especies vegetales y/o restauración ecológica.</t>
  </si>
  <si>
    <t>TÉCNICO DE APOYO</t>
  </si>
  <si>
    <t>Técnico ambiental, forestal, agroecológico con mínimo dos (2) años de experiencia en mantenimiento de coberturas, especies vegetales y/o restauración ecológica.</t>
  </si>
  <si>
    <t>MACHETE</t>
  </si>
  <si>
    <t>Machete Niquelado de 20"</t>
  </si>
  <si>
    <t>PALA METÁLICA</t>
  </si>
  <si>
    <t>Pala Metálica de Jardinería con cabo</t>
  </si>
  <si>
    <t>TIJERAS DE PODAR</t>
  </si>
  <si>
    <t>Tijeras para podar ramas</t>
  </si>
  <si>
    <t>PICA O ZAPAPICO</t>
  </si>
  <si>
    <t>Esta herramienta consta de una parte de acero de unos 60 cm de largo y 5 de grueso, y un mango de madera, perpendicular a la parte metálica; esta parte metálica termina en punta en uno de los extremos y es plano con borde ancho y cortante en el otro.</t>
  </si>
  <si>
    <t>DECAMETRO</t>
  </si>
  <si>
    <t>Decametro x 30m</t>
  </si>
  <si>
    <t>BOLSA GENERAL RESTAURACIÓN</t>
  </si>
  <si>
    <t>BOLSA DE IMPREVISTOS INSUMOS RESTAURACIÓN
ITEMS DEL 34 A 168</t>
  </si>
  <si>
    <t>VALORACIÓN</t>
  </si>
  <si>
    <t>BOLSA DE INSUMOS</t>
  </si>
  <si>
    <t>BANDEJAS</t>
  </si>
  <si>
    <t>Bandeja de germinación x 200 alveolos</t>
  </si>
  <si>
    <t>Unidad</t>
  </si>
  <si>
    <t>BOMBA MANUAL 2 LITROS FUMIGADORA ASPERSOR</t>
  </si>
  <si>
    <t>Fumigadora Manual 2 Litros Atomizador Multiusos Rociador</t>
  </si>
  <si>
    <t>CABUYA COSECHERA</t>
  </si>
  <si>
    <t>Cabuya Cosechera Verde Ref. 12 X 1 X 750m</t>
  </si>
  <si>
    <t>Rollo</t>
  </si>
  <si>
    <t>CANASTILLAS</t>
  </si>
  <si>
    <t>Canastilla plastica toda lineal 60x40x25 cm</t>
  </si>
  <si>
    <t>CASCARILLA DE ARROZ CRUDA</t>
  </si>
  <si>
    <t>Cascarilla de arroz cruda como sustrato</t>
  </si>
  <si>
    <t>Bulto 10 KG</t>
  </si>
  <si>
    <t>COMPOSTERA</t>
  </si>
  <si>
    <t>Vermicompostera con pie de cria de 52 Lts 70 cm x 34 cm x 30 cm</t>
  </si>
  <si>
    <t>DURMIENTE EN MADERA</t>
  </si>
  <si>
    <t>Durmiente x 3 m</t>
  </si>
  <si>
    <t>FERTILIZANTE UREA GRANULADA (46-0-0)</t>
  </si>
  <si>
    <t>Fertilizante nitrogenado con el 46 % de Nitrógeno de amplio uso.</t>
  </si>
  <si>
    <t>Bulto 50 KG</t>
  </si>
  <si>
    <t>KIT HERRAMIENTA DE JARDINERIA X 3</t>
  </si>
  <si>
    <t>Mango en polietileno de agarre suave.
Cabezales de acero al carbono, duradero, no se oxida ni se rompe fácilmente.
Ideal para una variedad de tareas, incluyendo cavar, deshierbar, aflojar el suelo, airear, trasplantar, etc.
Kit por 3 elementos: Pala, Palín y Rastrillo
Base en pintura electroestática para mayor durabilidad.</t>
  </si>
  <si>
    <t>MALLA</t>
  </si>
  <si>
    <t>Malla para gallinero</t>
  </si>
  <si>
    <t>MATERA PLASTICA RECTANGULAR LARGA, MACETA JARDINERA 59 cm</t>
  </si>
  <si>
    <t>Matera plástica para uso en balcones o en pequeños espacios Dimensiones: 59 cm de larga, 13 cm de alta, 20 cm de ancha.</t>
  </si>
  <si>
    <t>MATERA REDONDA</t>
  </si>
  <si>
    <t>Matera redonda # 30 - ( Boca 28,1 cm, Base 22,6 cm, Profundidad 25 cm, Volumen 12 litros aproximadamente)</t>
  </si>
  <si>
    <t>Matera redonda # 35 - (Boca 34,5 cm, Base 26,5 cm, Profundidad 29,5 cm, Volumen 22 litros aproximadamente)</t>
  </si>
  <si>
    <t>PLASTICO DE USO AGRICOLA</t>
  </si>
  <si>
    <t>Plástico negro calibre 6 milímetros de 2 metros de ancho por 200 metros de largo</t>
  </si>
  <si>
    <t>PLASTICO PARA INVERNADERO</t>
  </si>
  <si>
    <t>PLÁSTICO PARA INVERNADERO AGROCLEAR: Lámina de plástico coextruida estabilizada con Hals y antioxidante. Contiene inhibidores UV que le brindan una alta resistencia a la degradación causada por la radiación solar.
100 Metros * 4 metros - Calibre 6.</t>
  </si>
  <si>
    <t>REGADERA PLASTICA</t>
  </si>
  <si>
    <t>Regadera Plástica de 1,75 Lts Dimensiones: 7,5x33x24,5cm</t>
  </si>
  <si>
    <t>SEMILLAS</t>
  </si>
  <si>
    <t>Semillas de brócoli</t>
  </si>
  <si>
    <t>450gramos</t>
  </si>
  <si>
    <t>Semillas de repollo</t>
  </si>
  <si>
    <t>454 gramos</t>
  </si>
  <si>
    <t>Semillas de Hierba buena</t>
  </si>
  <si>
    <t>Gramo</t>
  </si>
  <si>
    <t>Semillas de arveja</t>
  </si>
  <si>
    <t>Kilogramo</t>
  </si>
  <si>
    <t>Semillas de lulo</t>
  </si>
  <si>
    <t>Semillas de remolacha</t>
  </si>
  <si>
    <t>Semillas de romero</t>
  </si>
  <si>
    <t>Semillas de caléndula</t>
  </si>
  <si>
    <t>Semillas de manzanilla</t>
  </si>
  <si>
    <t>Semillas de pepino</t>
  </si>
  <si>
    <t>Semillas de tomate de arbol</t>
  </si>
  <si>
    <t>Semillas de rábano</t>
  </si>
  <si>
    <t>Semillas de Zucchini Amarillo</t>
  </si>
  <si>
    <t>x 1000 semillas</t>
  </si>
  <si>
    <t>Semillas de apio</t>
  </si>
  <si>
    <t>Semillas de coliflor</t>
  </si>
  <si>
    <t>Semillas de ají jalapeño</t>
  </si>
  <si>
    <t>Semillas de orégano</t>
  </si>
  <si>
    <t>0,3 gramos</t>
  </si>
  <si>
    <t>Semillas de albahaca</t>
  </si>
  <si>
    <t>Semillas de cebollín</t>
  </si>
  <si>
    <t>0,5 gramos</t>
  </si>
  <si>
    <t>Semillas de mejorana</t>
  </si>
  <si>
    <t>Semillas de menta</t>
  </si>
  <si>
    <t>SOPORTE + JARDINERA PLASTICA 59cm</t>
  </si>
  <si>
    <t>Jardinera Plástica en Polipropileno (PP) 100% reciclable + Soporte metálico de pared o balcón, Dimensiones: 59 cm de larga, 13 cm de alta, 20 cm de ancha.</t>
  </si>
  <si>
    <t>TIERRA NEGRA</t>
  </si>
  <si>
    <t>Viaje de tierra negra para vivero sin cascarilla de arroz de 6 m3</t>
  </si>
  <si>
    <t>ABONO</t>
  </si>
  <si>
    <t>Material de abono como cascarilla de arroz x bulto de 5 kilos. Incluye Transporte</t>
  </si>
  <si>
    <t>Bulto</t>
  </si>
  <si>
    <t>ESPECIE VEGETAL</t>
  </si>
  <si>
    <t>ASPARAGUS DENSIFLORUS
Especie vegetal: ASPARAGUS DENSIFLORUS:
Debe tener una altura máxima de 50 centímetros, teniendo en cuenta que la parte abonada corresponde a 20 a 35 centímetros de altura y el restante, es la plántula sobresaliente y con tierra abonada.
No se necesita riego, encalado, ni hidro retenedor
Incluye Transporte</t>
  </si>
  <si>
    <t>Especie vegetal: CASCO DE BUEY, PATA DE VACA
Debe tener una altura máxima de 50 centímetros, teniendo en cuenta que la parte abonada corresponde a 20 a 35 centímetros de altura y el restante, es la plántula sobresaliente y con tierra abonada.
No se necesita riego, encalado, ni hidro retenedor
Incluye Transporte</t>
  </si>
  <si>
    <t>Arbol de porte bajo
En el caso de los árboles de corte bajo y alto, lo ideal es que tengan un tamaño de 70 a 80 centímetros con la base abanada.
Incluye Transporte</t>
  </si>
  <si>
    <t>Arbol de porte alto
En el caso de los árboles de corte bajo y alto, lo ideal es que tengan un tamaño de 70 a 80 centímetros con la base abanada
Incluye Transporte</t>
  </si>
  <si>
    <t>MATERAS</t>
  </si>
  <si>
    <t>Matera en Concreto: Medidas: 80 cm Largo x 35 cm Ancho x 35 cm Alto, Acabado: Liso con borde, Estructura con malla semiacelerada, Impermeabilizada en su interior con Sika y con recubrimiento para unificación de color, Adecuadas para interior y exterior.</t>
  </si>
  <si>
    <t>Jardinera en barro de 36 cm x 36 cm x 36 cm</t>
  </si>
  <si>
    <t>TIERRA</t>
  </si>
  <si>
    <t>Tierra abonada x bulto de 5 kilos. Incluye Transporte</t>
  </si>
  <si>
    <t>Bulto x 5 Kilos</t>
  </si>
  <si>
    <t>PALUSTRE MANUAL</t>
  </si>
  <si>
    <t>Palustre manual: Herramienta de jardinería pequeña, tipo pala de mano, usada para remover tierra, preparar sitios de siembra o adecuar zonas verdes. Material: acero inoxidable con mango plástico o de madera. Tamaño: 25–30 cm de largo. Punta curva y reforzada. Ergonómico, liviano y de fácil manipulación.</t>
  </si>
  <si>
    <t>HUMMUS</t>
  </si>
  <si>
    <t>Hummus granulado, fertilizante orgánico para jardineria en bolsa de 10 KG</t>
  </si>
  <si>
    <t>10 kg</t>
  </si>
  <si>
    <t>PLANTULAS</t>
  </si>
  <si>
    <t>Plantas de procedencia orgánica como aromaticas, hortalizas, ornamentales y medicinales</t>
  </si>
  <si>
    <t>GOTERO</t>
  </si>
  <si>
    <t>Goteros de Botón Calibre 8000 de 4 LPH</t>
  </si>
  <si>
    <t>MICROASPERSOR</t>
  </si>
  <si>
    <t>Nebulizador Cultivo 180° x 100 unidades</t>
  </si>
  <si>
    <t>FILTRO</t>
  </si>
  <si>
    <t>Filtro de Malla Tipo Y de 3/4"</t>
  </si>
  <si>
    <t>TUTORES</t>
  </si>
  <si>
    <t>Estacas de bambú de 18"</t>
  </si>
  <si>
    <t>CAL AGRÍCOLA</t>
  </si>
  <si>
    <t>Enmienda para aplicación directa al suelo compuesta por carbonato de calcio y carbonato de magnesio, bolsa x 50 KG</t>
  </si>
  <si>
    <t>SUSTRATO</t>
  </si>
  <si>
    <t>Sustrato de fibra de coco, Bolsa x 10 KG</t>
  </si>
  <si>
    <t>10Kg</t>
  </si>
  <si>
    <t>BANDEJA DE GERMINACIÓN</t>
  </si>
  <si>
    <t>Bandeja de germinación con 128 cavidades, calibre 55</t>
  </si>
  <si>
    <t>BOMBA</t>
  </si>
  <si>
    <t>Motobomba de agua periférica de 1/2 hp</t>
  </si>
  <si>
    <t>MOLDES DE PACA DIGESTORA</t>
  </si>
  <si>
    <t>Molde de madera cubico de 1mx1mx1m, sin tapa ni base</t>
  </si>
  <si>
    <t>Fertilizante triple 15N-15P-15K en bolsa de 10Kg</t>
  </si>
  <si>
    <t>Fertilizante triple 18N-18P-18K en bolsa de 10Kg</t>
  </si>
  <si>
    <t>BOLSAS DE PLASTICO</t>
  </si>
  <si>
    <t>Bolsas de plástico para muestreo de suelo 10x18, Paquete de 100</t>
  </si>
  <si>
    <t>Paquete</t>
  </si>
  <si>
    <t>Plantulas de especies nativas de bosque Alto Andino</t>
  </si>
  <si>
    <t>OVEROL</t>
  </si>
  <si>
    <t>Traje de protección completo con capota, tipo bioseguridad, en material anti fluido. Con cierre y carro en nylon de una vía con solapa para mayor protección. Cauchos en sus extremidades planas de 2 cm, en puños, caucho en cintura, en botas.</t>
  </si>
  <si>
    <t>AZADÓN</t>
  </si>
  <si>
    <t>Azadones de 2,5 Libras con cabo</t>
  </si>
  <si>
    <t>BARRA DE ACERO</t>
  </si>
  <si>
    <t>Barra de acero 12 libras de 110 cm</t>
  </si>
  <si>
    <t>Par</t>
  </si>
  <si>
    <t>CARRETILLA</t>
  </si>
  <si>
    <t>Carretilla metalica con platón capacidad 120 litros</t>
  </si>
  <si>
    <t>FUNDA MACHETE</t>
  </si>
  <si>
    <t>Funda para Machete Niquelado de 20"</t>
  </si>
  <si>
    <t>GUADAÑA</t>
  </si>
  <si>
    <t>(Herramienta corte 250-2) carter en aluminio. 2,1hp 36.3cm³ 2-Tiempos 6,8Kg Guadaña robusta y potente para cortar con herramientas de metal o con un cabezal de corte de nylon, 2-Mix que entrega alta potencia y torque a bajo régimen., Bajo consumo de combustible y bajo nivel de emisiones contaminantes. que incluya cuchilla y accesorios</t>
  </si>
  <si>
    <t>GUANTE NITRILO</t>
  </si>
  <si>
    <t>Guante de Nitrilo calibre 8, longitud de 13 pulgadas</t>
  </si>
  <si>
    <t>GUANTES VAQUETA REFORZADO</t>
  </si>
  <si>
    <t>GUANTES VAQUETA REFORZADO
Guante Tipo ingeniero elaborado en vaqueta con refuerzo en dedos y palma. Caja x 1 Par</t>
  </si>
  <si>
    <t>HACHA</t>
  </si>
  <si>
    <t>Hacha forjada Ojo Plano de 3,5 libras con cabo</t>
  </si>
  <si>
    <t>KIT JARDINERIA</t>
  </si>
  <si>
    <t>Kit basico de jardineria en aluminio x 3
(Tijeras, pala, rastrillo)</t>
  </si>
  <si>
    <t>PALA METALICA</t>
  </si>
  <si>
    <t>PALA REDONDA</t>
  </si>
  <si>
    <t>Pala Redonda No. 2 con cabo</t>
  </si>
  <si>
    <t>PALADRAGA</t>
  </si>
  <si>
    <t>Paladraga de marca reconocida</t>
  </si>
  <si>
    <t>PINTURA TIPO 1</t>
  </si>
  <si>
    <t>Cuñete plástico de 5 galones. Pintura formulada con terpolímero acrílico de última generación, diluible con agua, de acabado mate, Recomendada para proteger y decorar fachadas y muros en obras nuevas.</t>
  </si>
  <si>
    <t>Caneca</t>
  </si>
  <si>
    <t>PUNTO ECOLOGICO</t>
  </si>
  <si>
    <t>Punto ecológico de 50 Litros, que cuente con las canecas verde, blanca, negra en polietileno con tapa y con estructura metálica y letrero de señalización. Capacidad de cada caneca: 53 litros. Cantidad: 3 unidades y la base matálica. Medidas (cm): 42 ancho, 92 largo, 98 alto. Material canecas: Polipropileno (Plástico). Material estructura: Acero. Resisten tráfico pesado para restaurantes y bares. Cumple con la resolución 2184 de 2019</t>
  </si>
  <si>
    <t>RASTRILLOS</t>
  </si>
  <si>
    <t>Rastrillos Metálicos de uña larga, curvo X 12 dientes</t>
  </si>
  <si>
    <t>RODILLO</t>
  </si>
  <si>
    <t>Rodillo anti goteo para fachadas 12" mango plástico.</t>
  </si>
  <si>
    <t>TALADRO INHALAMBRICO</t>
  </si>
  <si>
    <t>Taladro percutor y atornillador inalámbrico para perforar con percusión y atornillar en metal, albañilería y madera. Es la mejor opción en 18V, torque máximo de 60NM para diámetro máximo de perforación de 35mm en madera y 10mm en acero, mandril metálico que bloquea mejor el accesorio. La herramienta incluye: 1 baterías de 18V de 2,0 Ah, 1 cargador GAL 18V-20, 1 manual de instrucciones de la herramienta, 1 manual de instrucciones del cargador y 1 maletín plástico</t>
  </si>
  <si>
    <t>BROCA PARA CONCRETO</t>
  </si>
  <si>
    <t>Broca Para Concreto 1/4 pulgada</t>
  </si>
  <si>
    <t>BROCA PARA MADERA</t>
  </si>
  <si>
    <t>Broca madera 1/4 pulgada</t>
  </si>
  <si>
    <t>CANECA O BALDE</t>
  </si>
  <si>
    <t>Balde Plástico para Pintura Capacidad 5 Galones</t>
  </si>
  <si>
    <t>GRAPADORA INDUSTRIAL P6c-8 INVERNADEROS</t>
  </si>
  <si>
    <t>Esta grapadora p6 c8 es la capacitada para instalaciones de invernaderos viene reforzada para tal fin. Grapadora tipo pinza de manejo manual cuya función principal es el sellamiento de plástico o tela, son mayormente usadas en campos de floricultura e invernaderos. Cuenta con un casco endurecido de acero para mayor seguridad, con un sistema de rodamientos que le permite una compresión más fácil y con un cargador rápido.</t>
  </si>
  <si>
    <t>GUANTE POLIESTER NITRILO LISO</t>
  </si>
  <si>
    <t>Guante fabricado en Poliéster recubierto en Nitrilo liso</t>
  </si>
  <si>
    <t>LONAS</t>
  </si>
  <si>
    <t>Empaque de Lona 92x60cm Blanco Polipropileno</t>
  </si>
  <si>
    <t>PALO DE MADERA</t>
  </si>
  <si>
    <t>Palo de madera rolliza x 5 m</t>
  </si>
  <si>
    <t>REPIZA DE MADERA</t>
  </si>
  <si>
    <t>Repiza de 4 metros de largo x 8 cm de ancho x 4 cm grueso</t>
  </si>
  <si>
    <t>POLISOMBRA</t>
  </si>
  <si>
    <t>Polisombra negra</t>
  </si>
  <si>
    <t>PUNTILLA</t>
  </si>
  <si>
    <t>Puntilla de 2,5"</t>
  </si>
  <si>
    <t>Caja</t>
  </si>
  <si>
    <t>Puntilla de 3,5"</t>
  </si>
  <si>
    <t>TANQUE</t>
  </si>
  <si>
    <t>Tanque para agua de 1000 lts</t>
  </si>
  <si>
    <t>BANDEJA PARA PINTURA</t>
  </si>
  <si>
    <t>Bandeja para pintura (Paleta plástica) para mezclas de pintura con cavidades. Color blanco. Para rodillo de tamaño de 9"</t>
  </si>
  <si>
    <t>BROCHA DELGADA</t>
  </si>
  <si>
    <t>Brocha Gruesa 2" (7.4cm), mango plástico y/o madera, refuerzo metálico.</t>
  </si>
  <si>
    <t>PINTURA EN CUÑETE</t>
  </si>
  <si>
    <t>Cuñete</t>
  </si>
  <si>
    <t>PINTURA ESMALTE</t>
  </si>
  <si>
    <t>Galón Esmalte Tipo 1 color básicos (amarillo, azul, blanco y rojo) galón</t>
  </si>
  <si>
    <t>Galón</t>
  </si>
  <si>
    <t>RECOGEDOR PLÁSTICO</t>
  </si>
  <si>
    <t>Recogedor plástico, con mango de madera.</t>
  </si>
  <si>
    <t>LIJAS</t>
  </si>
  <si>
    <t>Lija de agua con papel, resistente a la humedad, lijado en seco sobre madera, elimina la corrosión acumulada. Medida: 23 cm de ancho x 28 cm de alto aproximadamente. Color negro. # 180 o 120</t>
  </si>
  <si>
    <t>BROCHAS</t>
  </si>
  <si>
    <t>Brochas de tamaño 3 pulgadas, con cerdas Sintéticas (poliéster o nylon) para pinturas a base de agua.</t>
  </si>
  <si>
    <t>RECIPIENTES PARA MEZCLAR PINTURA</t>
  </si>
  <si>
    <t>Recipientes para mezclar pintura, Plástico resistente, reutilizable con capacidad de 2 litros</t>
  </si>
  <si>
    <t>TABLA DE MADERA</t>
  </si>
  <si>
    <t>Tabla madera ordinaria, conocida como madera común, con acabado rustico de 25cmx3cmx3m</t>
  </si>
  <si>
    <t>MARTILLO</t>
  </si>
  <si>
    <t>Martilo de uña de 13 OZ</t>
  </si>
  <si>
    <t>ALAMBRE</t>
  </si>
  <si>
    <t>Alambre Negro Recocido de 25Kg, Calibre 17</t>
  </si>
  <si>
    <t>25 kg</t>
  </si>
  <si>
    <t>MANGUERA</t>
  </si>
  <si>
    <t>Manguera riego en polietileno revestido 16mmx100m</t>
  </si>
  <si>
    <t>SERRUCHO</t>
  </si>
  <si>
    <t>Serrucho manual ergonómico de 20"</t>
  </si>
  <si>
    <t>SEGUETA</t>
  </si>
  <si>
    <t>Segueta con marco de 12"</t>
  </si>
  <si>
    <t>ESCOBA</t>
  </si>
  <si>
    <t>RECOGEDOR</t>
  </si>
  <si>
    <t>LUPA</t>
  </si>
  <si>
    <t>Lupa botánica o para trabajo en campo</t>
  </si>
  <si>
    <t>BARRENO</t>
  </si>
  <si>
    <t>Barreno de Mano</t>
  </si>
  <si>
    <t>PEGACOR CERAMICO</t>
  </si>
  <si>
    <t>PEGACOR CERAMICO 6 kl</t>
  </si>
  <si>
    <t>TUBOS DE PVC</t>
  </si>
  <si>
    <t>CODOS</t>
  </si>
  <si>
    <t>UNIONES</t>
  </si>
  <si>
    <t>TORNILLOS TUERCAS</t>
  </si>
  <si>
    <t>ARANDELAS</t>
  </si>
  <si>
    <t>TUERCAS</t>
  </si>
  <si>
    <t>EXTENCION</t>
  </si>
  <si>
    <t>EXTENCION PARA CORRIENTE SEIS METROS.7 METROS</t>
  </si>
  <si>
    <t>Metro</t>
  </si>
  <si>
    <t>PEGANTE BOXER</t>
  </si>
  <si>
    <t>PEGANTE AMARILLO ( BOXER ) GALON</t>
  </si>
  <si>
    <t>Galon</t>
  </si>
  <si>
    <t>BARNIZ PARA MADERA</t>
  </si>
  <si>
    <t>BARNIZ PARA MADERA CARAMELO 1 GALÓN</t>
  </si>
  <si>
    <t>UHU PEGANTE</t>
  </si>
  <si>
    <t>UHU PEGANTE UNIVERSAL POR 35 ML</t>
  </si>
  <si>
    <t>HOJA SEGUETA</t>
  </si>
  <si>
    <t>HOJA SEGUETA BIMETÁLICA NICHOLSON</t>
  </si>
  <si>
    <t>REGULADOR DE VOLTAJE</t>
  </si>
  <si>
    <t>Regulador De Voltaje 2 Kva Estabilizador</t>
  </si>
  <si>
    <t>MULTITOMA 6 SALIDAS</t>
  </si>
  <si>
    <t>Salidas eléctricas: 6 Salidas; Indicadores: 3 Leds luminosos indicadores de estado; Voltios: 120 voltios; Frecuencia: 60 Hz; Fusible: 10 Amperios; Cable de Poder: Cable encauchetado 3 x 18 con clavija inyectada de 15A -125V; Características: Supresor de picos, interruptor ON/OFF</t>
  </si>
  <si>
    <t>*Alquiler por sesion
*Servicio de aseo
*Desarrollo de sesiones para capacidad entre cincuenta y ochenta personas.
*Incluya mesas, sillas, video beam y sonido basico</t>
  </si>
  <si>
    <t>Dia</t>
  </si>
  <si>
    <t>TRANSPORTE DE CARGA: CAMIONES (NPR)</t>
  </si>
  <si>
    <t>Alquiler de transporte y embalaje para elementos de gran volumen dentro de la ciudad de Bogotá. En perfectas condiciones técnicas con documentación completamente al día Modelo Mínimo 2018 (SOAT, Revisión Técnico-Mecánica, Tarjeta de Propiedad, Copia de revisión de ultimo Mantenimiento) para transporte dentro de la ciudad de Bogotá, Capacidad de carga de 5 Toneladas y 20 mts3 minimo. (Incluye ida y regreso al sitio de origen al finalizar el evento)</t>
  </si>
  <si>
    <t>Mes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</si>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</sst>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quot;$&quot;* #,##0.00_);_(&quot;$&quot;* \(#,##0.00\);_(&quot;$&quot;* &quot;-&quot;??_);_(@_)"/>
    <numFmt numFmtId="165" formatCode="_(* #,##0.00_);_(* \(#,##0.00\);_(* &quot;-&quot;??_);_(@_)"/>
    <numFmt numFmtId="166" formatCode="_([$€]* #,##0.00_);_([$€]* \(#,##0.00\);_([$€]* \-??_);_(@_)"/>
    <numFmt numFmtId="167" formatCode="_-* #,##0.00\ _€_-;\-* #,##0.00\ _€_-;_-* \-??\ _€_-;_-@_-"/>
    <numFmt numFmtId="168" formatCode="_ * #,##0.00_ ;_ * \-#,##0.00_ ;_ * \-??_ ;_ @_ "/>
    <numFmt numFmtId="169" formatCode="&quot;$ &quot;#,##0;[Red]&quot;$ -&quot;#,##0"/>
    <numFmt numFmtId="170" formatCode="_(* #,##0.00_);_(* \(#,##0.00\);_(* \-??_);_(@_)"/>
    <numFmt numFmtId="171" formatCode="_(\$* #,##0.00_);_(\$* \(#,##0.00\);_(\$* \-??_);_(@_)"/>
    <numFmt numFmtId="172" formatCode="_-* #,##0.00&quot; €&quot;_-;\-* #,##0.00&quot; €&quot;_-;_-* \-??&quot; €&quot;_-;_-@_-"/>
    <numFmt numFmtId="173" formatCode="_ &quot;$ &quot;* #,##0.00_ ;_ &quot;$ &quot;* \-#,##0.00_ ;_ &quot;$ &quot;* \-??_ ;_ @_ "/>
    <numFmt numFmtId="174" formatCode="_-\$* #,##0.00_-;&quot;-$&quot;* #,##0.00_-;_-\$* \-??_-;_-@_-"/>
    <numFmt numFmtId="175" formatCode="_(&quot;$ &quot;* #,##0.00_);_(&quot;$ &quot;* \(#,##0.00\);_(&quot;$ &quot;* \-??_);_(@_)"/>
    <numFmt numFmtId="176" formatCode="_-&quot;$ &quot;* #,##0.00_-;&quot;-$ &quot;* #,##0.00_-;_-&quot;$ &quot;* \-??_-;_-@_-"/>
    <numFmt numFmtId="177" formatCode="_(\$* #,##0_);_(\$* \(#,##0\);_(\$* \-_);_(@_)"/>
    <numFmt numFmtId="178" formatCode="_-&quot;$ &quot;* #,##0.0_-;&quot;-$ &quot;* #,##0.0_-;_-&quot;$ &quot;* \-_-;_-@_-"/>
  </numFmts>
  <fonts count="20">
    <font>
      <sz val="10"/>
      <name val="Arial"/>
      <family val="2"/>
      <charset val="1"/>
    </font>
    <font>
      <sz val="8"/>
      <name val="Garrison Light Sans"/>
      <charset val="1"/>
    </font>
    <font>
      <sz val="11"/>
      <color theme="0"/>
      <name val="Calibri"/>
      <family val="2"/>
      <charset val="1"/>
    </font>
    <font>
      <u/>
      <sz val="10"/>
      <color rgb="FF0000FF"/>
      <name val="Arial Narrow"/>
      <family val="2"/>
      <charset val="1"/>
    </font>
    <font>
      <u/>
      <sz val="11"/>
      <color theme="10"/>
      <name val="Calibri"/>
      <family val="2"/>
      <charset val="1"/>
    </font>
    <font>
      <u/>
      <sz val="8"/>
      <color theme="10"/>
      <name val="Arial"/>
      <family val="2"/>
      <charset val="1"/>
    </font>
    <font>
      <sz val="11"/>
      <color rgb="FF000000"/>
      <name val="Calibri"/>
      <family val="2"/>
      <charset val="1"/>
    </font>
    <font>
      <sz val="11"/>
      <color theme="1"/>
      <name val="Calibri"/>
      <family val="2"/>
      <charset val="1"/>
    </font>
    <font>
      <sz val="10"/>
      <color rgb="FF000000"/>
      <name val="Calibri"/>
      <family val="2"/>
      <charset val="1"/>
    </font>
    <font>
      <sz val="10"/>
      <name val="Arial Narrow"/>
      <family val="2"/>
      <charset val="1"/>
    </font>
    <font>
      <b/>
      <sz val="10"/>
      <color theme="1"/>
      <name val="Arial"/>
      <family val="2"/>
      <charset val="1"/>
    </font>
    <font>
      <sz val="10"/>
      <color theme="1"/>
      <name val="Arial"/>
      <family val="2"/>
      <charset val="1"/>
    </font>
    <font>
      <b/>
      <sz val="14"/>
      <color theme="0"/>
      <name val="Arial"/>
      <family val="2"/>
      <charset val="1"/>
    </font>
    <font>
      <b/>
      <sz val="10"/>
      <color rgb="FFFFFFFF"/>
      <name val="Arial"/>
      <family val="2"/>
      <charset val="1"/>
    </font>
    <font>
      <b/>
      <sz val="10"/>
      <color theme="0"/>
      <name val="Arial"/>
      <family val="2"/>
      <charset val="1"/>
    </font>
    <font>
      <sz val="8"/>
      <color rgb="FF000000"/>
      <name val="Arial"/>
      <family val="2"/>
      <charset val="1"/>
    </font>
    <font>
      <sz val="12"/>
      <name val="Arial Narrow"/>
      <family val="2"/>
      <charset val="1"/>
    </font>
    <font>
      <sz val="10"/>
      <name val="Arial"/>
      <family val="2"/>
      <charset val="1"/>
    </font>
    <font>
      <b/>
      <sz val="10"/>
      <name val="Arial"/>
      <family val="2"/>
      <charset val="1"/>
    </font>
    <font>
      <sz val="8"/>
      <name val="Arial"/>
      <family val="2"/>
      <charset val="1"/>
    </font>
  </fonts>
  <fills count="11">
    <fill>
      <patternFill patternType="none"/>
    </fill>
    <fill>
      <patternFill patternType="gray125"/>
    </fill>
    <fill>
      <patternFill patternType="solid">
        <fgColor theme="4" tint="0.39988402966399123"/>
        <bgColor rgb="FF9999FF"/>
      </patternFill>
    </fill>
    <fill>
      <patternFill patternType="solid">
        <fgColor theme="4" tint="-0.499984740745262"/>
        <bgColor rgb="FF1F4E78"/>
      </patternFill>
    </fill>
    <fill>
      <patternFill patternType="solid">
        <fgColor rgb="FF1F4E78"/>
        <bgColor rgb="FF1F4E79"/>
      </patternFill>
    </fill>
    <fill>
      <patternFill patternType="solid">
        <fgColor theme="0" tint="-0.14999847407452621"/>
        <bgColor rgb="FFDEEBF7"/>
      </patternFill>
    </fill>
    <fill>
      <patternFill patternType="solid">
        <fgColor theme="9" tint="0.59987182226020086"/>
        <bgColor rgb="FFD9D9D9"/>
      </patternFill>
    </fill>
    <fill>
      <patternFill patternType="solid">
        <fgColor theme="0" tint="-4.9989318521683403E-2"/>
        <bgColor rgb="FFDEEBF7"/>
      </patternFill>
    </fill>
    <fill>
      <patternFill patternType="solid">
        <fgColor rgb="FFFFFF00"/>
        <bgColor indexed="64"/>
      </patternFill>
    </fill>
    <fill>
      <patternFill patternType="solid">
        <fgColor rgb="FFFF0000"/>
        <bgColor indexed="64"/>
      </patternFill>
    </fill>
    <fill>
      <patternFill patternType="solid">
        <fgColor theme="0" tint="-0.14999847407452621"/>
        <bgColor indexed="64"/>
      </patternFill>
    </fill>
  </fills>
  <borders count="10">
    <border>
      <left/>
      <right/>
      <top/>
      <bottom/>
      <diagonal/>
    </border>
    <border>
      <left style="thin">
        <color theme="0"/>
      </left>
      <right style="thin">
        <color auto="1"/>
      </right>
      <top style="thin">
        <color theme="0"/>
      </top>
      <bottom/>
      <diagonal/>
    </border>
    <border>
      <left/>
      <right style="thin">
        <color theme="0"/>
      </right>
      <top style="thin">
        <color theme="0"/>
      </top>
      <bottom/>
      <diagonal/>
    </border>
    <border>
      <left style="thin">
        <color theme="0"/>
      </left>
      <right style="thin">
        <color theme="0"/>
      </right>
      <top style="thin">
        <color theme="0"/>
      </top>
      <bottom style="thin">
        <color auto="1"/>
      </bottom>
      <diagonal/>
    </border>
    <border>
      <left style="thin">
        <color theme="0"/>
      </left>
      <right/>
      <top style="thin">
        <color theme="0"/>
      </top>
      <bottom style="thin">
        <color auto="1"/>
      </bottom>
      <diagonal/>
    </border>
    <border>
      <left style="thin">
        <color theme="0"/>
      </left>
      <right style="thin">
        <color auto="1"/>
      </right>
      <top style="thin">
        <color theme="0"/>
      </top>
      <bottom style="thin">
        <color theme="0"/>
      </bottom>
      <diagonal/>
    </border>
    <border>
      <left style="thin">
        <color auto="1"/>
      </left>
      <right style="thin">
        <color theme="0"/>
      </right>
      <top style="thin">
        <color theme="0"/>
      </top>
      <bottom style="thin">
        <color auto="1"/>
      </bottom>
      <diagonal/>
    </border>
    <border>
      <left style="medium">
        <color auto="1"/>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76">
    <xf numFmtId="0" fontId="0" fillId="0" borderId="0"/>
    <xf numFmtId="40" fontId="1" fillId="0" borderId="0">
      <alignment horizontal="center"/>
    </xf>
    <xf numFmtId="0" fontId="2" fillId="2" borderId="0"/>
    <xf numFmtId="166" fontId="17" fillId="0" borderId="0"/>
    <xf numFmtId="166" fontId="17" fillId="0" borderId="0"/>
    <xf numFmtId="0" fontId="3" fillId="0" borderId="0">
      <alignment vertical="top"/>
      <protection locked="0"/>
    </xf>
    <xf numFmtId="0" fontId="4" fillId="0" borderId="0">
      <alignment vertical="top"/>
      <protection locked="0"/>
    </xf>
    <xf numFmtId="0" fontId="4" fillId="0" borderId="0">
      <alignment vertical="top"/>
      <protection locked="0"/>
    </xf>
    <xf numFmtId="0" fontId="5" fillId="0" borderId="0">
      <alignment vertical="top"/>
      <protection locked="0"/>
    </xf>
    <xf numFmtId="0" fontId="4" fillId="0" borderId="0"/>
    <xf numFmtId="0" fontId="4" fillId="0" borderId="0"/>
    <xf numFmtId="167" fontId="6" fillId="0" borderId="0"/>
    <xf numFmtId="168" fontId="17" fillId="0" borderId="0"/>
    <xf numFmtId="167" fontId="6" fillId="0" borderId="0"/>
    <xf numFmtId="169" fontId="17" fillId="0" borderId="0"/>
    <xf numFmtId="168" fontId="17" fillId="0" borderId="0"/>
    <xf numFmtId="168" fontId="17" fillId="0" borderId="0"/>
    <xf numFmtId="170" fontId="7" fillId="0" borderId="0"/>
    <xf numFmtId="170" fontId="7" fillId="0" borderId="0"/>
    <xf numFmtId="170" fontId="7" fillId="0" borderId="0"/>
    <xf numFmtId="171" fontId="17" fillId="0" borderId="0"/>
    <xf numFmtId="171" fontId="17" fillId="0" borderId="0"/>
    <xf numFmtId="171" fontId="17" fillId="0" borderId="0"/>
    <xf numFmtId="171" fontId="17" fillId="0" borderId="0"/>
    <xf numFmtId="171" fontId="17" fillId="0" borderId="0"/>
    <xf numFmtId="171" fontId="17" fillId="0" borderId="0"/>
    <xf numFmtId="171" fontId="17" fillId="0" borderId="0"/>
    <xf numFmtId="171" fontId="17" fillId="0" borderId="0"/>
    <xf numFmtId="171" fontId="17" fillId="0" borderId="0"/>
    <xf numFmtId="171" fontId="17" fillId="0" borderId="0"/>
    <xf numFmtId="0" fontId="17" fillId="0" borderId="0"/>
    <xf numFmtId="172" fontId="6" fillId="0" borderId="0"/>
    <xf numFmtId="171" fontId="8" fillId="0" borderId="0"/>
    <xf numFmtId="173" fontId="17" fillId="0" borderId="0"/>
    <xf numFmtId="174" fontId="7" fillId="0" borderId="0"/>
    <xf numFmtId="174" fontId="7" fillId="0" borderId="0"/>
    <xf numFmtId="175" fontId="7" fillId="0" borderId="0"/>
    <xf numFmtId="175" fontId="7" fillId="0" borderId="0"/>
    <xf numFmtId="176" fontId="6" fillId="0" borderId="0"/>
    <xf numFmtId="175" fontId="7" fillId="0" borderId="0"/>
    <xf numFmtId="175" fontId="7" fillId="0" borderId="0"/>
    <xf numFmtId="171" fontId="17" fillId="0" borderId="0"/>
    <xf numFmtId="177" fontId="17" fillId="0" borderId="0"/>
    <xf numFmtId="177" fontId="7" fillId="0" borderId="0"/>
    <xf numFmtId="177" fontId="7" fillId="0" borderId="0"/>
    <xf numFmtId="0" fontId="17" fillId="0" borderId="0"/>
    <xf numFmtId="0" fontId="7" fillId="0" borderId="0"/>
    <xf numFmtId="0" fontId="17" fillId="0" borderId="0"/>
    <xf numFmtId="0" fontId="7" fillId="0" borderId="0"/>
    <xf numFmtId="0" fontId="7" fillId="0" borderId="0"/>
    <xf numFmtId="0" fontId="7" fillId="0" borderId="0"/>
    <xf numFmtId="0" fontId="17" fillId="0" borderId="0"/>
    <xf numFmtId="0" fontId="7" fillId="0" borderId="0"/>
    <xf numFmtId="0" fontId="6" fillId="0" borderId="0"/>
    <xf numFmtId="0" fontId="6" fillId="0" borderId="0"/>
    <xf numFmtId="0" fontId="7" fillId="0" borderId="0"/>
    <xf numFmtId="0" fontId="6" fillId="0" borderId="0"/>
    <xf numFmtId="0" fontId="8" fillId="0" borderId="0"/>
    <xf numFmtId="0" fontId="7" fillId="0" borderId="0"/>
    <xf numFmtId="0" fontId="7" fillId="0" borderId="0"/>
    <xf numFmtId="0" fontId="6" fillId="0" borderId="0"/>
    <xf numFmtId="0" fontId="1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7" fillId="0" borderId="0"/>
    <xf numFmtId="0" fontId="17" fillId="0" borderId="0"/>
    <xf numFmtId="9" fontId="17" fillId="0" borderId="0"/>
    <xf numFmtId="9" fontId="17" fillId="0" borderId="0"/>
    <xf numFmtId="9" fontId="9" fillId="0" borderId="0"/>
    <xf numFmtId="0" fontId="6" fillId="0" borderId="0"/>
    <xf numFmtId="164" fontId="17" fillId="0" borderId="0" applyFont="0" applyFill="0" applyBorder="0" applyAlignment="0" applyProtection="0"/>
  </cellStyleXfs>
  <cellXfs count="30">
    <xf numFmtId="0" fontId="0" fillId="0" borderId="0" xfId="0"/>
    <xf numFmtId="0" fontId="14" fillId="3" borderId="3" xfId="0" applyFont="1" applyFill="1" applyBorder="1" applyAlignment="1">
      <alignment horizontal="center" vertical="center" wrapText="1"/>
    </xf>
    <xf numFmtId="0" fontId="0" fillId="0" borderId="0" xfId="0" applyAlignment="1">
      <alignment vertical="center"/>
    </xf>
    <xf numFmtId="0" fontId="10" fillId="0" borderId="0" xfId="0" applyFont="1"/>
    <xf numFmtId="0" fontId="11" fillId="0" borderId="0" xfId="0" applyFont="1"/>
    <xf numFmtId="0" fontId="14" fillId="3" borderId="6" xfId="0" applyFont="1" applyFill="1" applyBorder="1" applyAlignment="1">
      <alignment horizontal="center" vertical="center" wrapText="1"/>
    </xf>
    <xf numFmtId="0" fontId="0" fillId="0" borderId="0" xfId="0" applyAlignment="1">
      <alignment horizontal="center"/>
    </xf>
    <xf numFmtId="0" fontId="10" fillId="5" borderId="7" xfId="0" applyFont="1" applyFill="1" applyBorder="1" applyAlignment="1">
      <alignment horizontal="center" vertical="center"/>
    </xf>
    <xf numFmtId="1" fontId="9" fillId="0" borderId="8" xfId="0" applyNumberFormat="1" applyFont="1" applyBorder="1" applyAlignment="1">
      <alignment horizontal="center" vertical="center" wrapText="1"/>
    </xf>
    <xf numFmtId="178" fontId="10" fillId="7" borderId="9" xfId="0" applyNumberFormat="1" applyFont="1" applyFill="1" applyBorder="1" applyAlignment="1">
      <alignment horizontal="center" vertical="center"/>
    </xf>
    <xf numFmtId="0" fontId="15" fillId="0" borderId="8" xfId="0" applyFont="1" applyBorder="1" applyAlignment="1">
      <alignment horizontal="center" vertical="center" wrapText="1"/>
    </xf>
    <xf numFmtId="1" fontId="9" fillId="0" borderId="8" xfId="0" applyNumberFormat="1" applyFont="1" applyBorder="1" applyAlignment="1">
      <alignment horizontal="justify" vertical="center" wrapText="1"/>
    </xf>
    <xf numFmtId="178" fontId="16" fillId="0" borderId="9" xfId="0" applyNumberFormat="1" applyFont="1" applyBorder="1" applyAlignment="1">
      <alignment horizontal="center" vertical="center"/>
    </xf>
    <xf numFmtId="1" fontId="16" fillId="0" borderId="8" xfId="0" applyNumberFormat="1" applyFont="1" applyBorder="1" applyAlignment="1">
      <alignment horizontal="center" vertical="center" wrapText="1"/>
    </xf>
    <xf numFmtId="1" fontId="9" fillId="0" borderId="8" xfId="0" applyNumberFormat="1" applyFont="1" applyBorder="1" applyAlignment="1">
      <alignment horizontal="left" vertical="center" wrapText="1"/>
    </xf>
    <xf numFmtId="176" fontId="16" fillId="0" borderId="9" xfId="0" applyNumberFormat="1" applyFont="1" applyBorder="1" applyAlignment="1">
      <alignment horizontal="center" vertical="center" wrapText="1"/>
    </xf>
    <xf numFmtId="1" fontId="18" fillId="6" borderId="8" xfId="0" applyNumberFormat="1" applyFont="1" applyFill="1" applyBorder="1" applyAlignment="1">
      <alignment horizontal="center" vertical="center" wrapText="1"/>
    </xf>
    <xf numFmtId="0" fontId="19" fillId="0" borderId="8" xfId="0" applyFont="1" applyBorder="1" applyAlignment="1">
      <alignment horizontal="center" vertical="center" wrapText="1"/>
    </xf>
    <xf numFmtId="0" fontId="0" fillId="8" borderId="0" xfId="0" applyFill="1"/>
    <xf numFmtId="0" fontId="10" fillId="0" borderId="7" xfId="0" applyFont="1" applyBorder="1" applyAlignment="1">
      <alignment horizontal="center" vertical="center"/>
    </xf>
    <xf numFmtId="164" fontId="0" fillId="0" borderId="0" xfId="75" applyFont="1"/>
    <xf numFmtId="165" fontId="0" fillId="0" borderId="0" xfId="0" applyNumberFormat="1"/>
    <xf numFmtId="0" fontId="0" fillId="9" borderId="0" xfId="0" applyFill="1"/>
    <xf numFmtId="1" fontId="9" fillId="8" borderId="8" xfId="0" applyNumberFormat="1" applyFont="1" applyFill="1" applyBorder="1" applyAlignment="1">
      <alignment horizontal="center" vertical="center" wrapText="1"/>
    </xf>
    <xf numFmtId="178" fontId="16" fillId="10" borderId="9" xfId="0" applyNumberFormat="1" applyFont="1" applyFill="1" applyBorder="1" applyAlignment="1">
      <alignment horizontal="center" vertical="center"/>
    </xf>
    <xf numFmtId="0" fontId="13" fillId="4" borderId="4"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cellXfs>
  <cellStyles count="76">
    <cellStyle name="2" xfId="1" xr:uid="{00000000-0005-0000-0000-000000000000}"/>
    <cellStyle name="60% - Énfasis1 2" xfId="2" xr:uid="{00000000-0005-0000-0000-000001000000}"/>
    <cellStyle name="Euro" xfId="3" xr:uid="{00000000-0005-0000-0000-000002000000}"/>
    <cellStyle name="Euro 2" xfId="4" xr:uid="{00000000-0005-0000-0000-000003000000}"/>
    <cellStyle name="Hipervínculo 2" xfId="5" xr:uid="{00000000-0005-0000-0000-000004000000}"/>
    <cellStyle name="Hipervínculo 2 2" xfId="6" xr:uid="{00000000-0005-0000-0000-000005000000}"/>
    <cellStyle name="Hipervínculo 3" xfId="7" xr:uid="{00000000-0005-0000-0000-000006000000}"/>
    <cellStyle name="Hipervínculo 4" xfId="8" xr:uid="{00000000-0005-0000-0000-000007000000}"/>
    <cellStyle name="Hipervínculo 5" xfId="9" xr:uid="{00000000-0005-0000-0000-000008000000}"/>
    <cellStyle name="Hipervínculo 6" xfId="10" xr:uid="{00000000-0005-0000-0000-000009000000}"/>
    <cellStyle name="Millares 2" xfId="11" xr:uid="{00000000-0005-0000-0000-00000A000000}"/>
    <cellStyle name="Millares 2 2" xfId="12" xr:uid="{00000000-0005-0000-0000-00000B000000}"/>
    <cellStyle name="Millares 2 74" xfId="13" xr:uid="{00000000-0005-0000-0000-00000C000000}"/>
    <cellStyle name="Millares 3" xfId="14" xr:uid="{00000000-0005-0000-0000-00000D000000}"/>
    <cellStyle name="Millares 4" xfId="15" xr:uid="{00000000-0005-0000-0000-00000E000000}"/>
    <cellStyle name="Millares 5" xfId="16" xr:uid="{00000000-0005-0000-0000-00000F000000}"/>
    <cellStyle name="Millares 6" xfId="17" xr:uid="{00000000-0005-0000-0000-000010000000}"/>
    <cellStyle name="Millares 6 2" xfId="18" xr:uid="{00000000-0005-0000-0000-000011000000}"/>
    <cellStyle name="Millares 7" xfId="19" xr:uid="{00000000-0005-0000-0000-000012000000}"/>
    <cellStyle name="Moneda" xfId="75" builtinId="4"/>
    <cellStyle name="Moneda [0] 2" xfId="42" xr:uid="{00000000-0005-0000-0000-000014000000}"/>
    <cellStyle name="Moneda [0] 2 2" xfId="43" xr:uid="{00000000-0005-0000-0000-000015000000}"/>
    <cellStyle name="Moneda [0] 3" xfId="44" xr:uid="{00000000-0005-0000-0000-000016000000}"/>
    <cellStyle name="Moneda 10" xfId="20" xr:uid="{00000000-0005-0000-0000-000017000000}"/>
    <cellStyle name="Moneda 11" xfId="21" xr:uid="{00000000-0005-0000-0000-000018000000}"/>
    <cellStyle name="Moneda 12" xfId="22" xr:uid="{00000000-0005-0000-0000-000019000000}"/>
    <cellStyle name="Moneda 13" xfId="23" xr:uid="{00000000-0005-0000-0000-00001A000000}"/>
    <cellStyle name="Moneda 14" xfId="24" xr:uid="{00000000-0005-0000-0000-00001B000000}"/>
    <cellStyle name="Moneda 15" xfId="25" xr:uid="{00000000-0005-0000-0000-00001C000000}"/>
    <cellStyle name="Moneda 16" xfId="26" xr:uid="{00000000-0005-0000-0000-00001D000000}"/>
    <cellStyle name="Moneda 17" xfId="27" xr:uid="{00000000-0005-0000-0000-00001E000000}"/>
    <cellStyle name="Moneda 18" xfId="28" xr:uid="{00000000-0005-0000-0000-00001F000000}"/>
    <cellStyle name="Moneda 2" xfId="29" xr:uid="{00000000-0005-0000-0000-000020000000}"/>
    <cellStyle name="Moneda 2 2" xfId="30" xr:uid="{00000000-0005-0000-0000-000021000000}"/>
    <cellStyle name="Moneda 2 3" xfId="31" xr:uid="{00000000-0005-0000-0000-000022000000}"/>
    <cellStyle name="Moneda 3" xfId="32" xr:uid="{00000000-0005-0000-0000-000023000000}"/>
    <cellStyle name="Moneda 3 2" xfId="33" xr:uid="{00000000-0005-0000-0000-000024000000}"/>
    <cellStyle name="Moneda 4" xfId="34" xr:uid="{00000000-0005-0000-0000-000025000000}"/>
    <cellStyle name="Moneda 4 2" xfId="35" xr:uid="{00000000-0005-0000-0000-000026000000}"/>
    <cellStyle name="Moneda 5" xfId="36" xr:uid="{00000000-0005-0000-0000-000027000000}"/>
    <cellStyle name="Moneda 5 2" xfId="37" xr:uid="{00000000-0005-0000-0000-000028000000}"/>
    <cellStyle name="Moneda 6" xfId="38" xr:uid="{00000000-0005-0000-0000-000029000000}"/>
    <cellStyle name="Moneda 7" xfId="39" xr:uid="{00000000-0005-0000-0000-00002A000000}"/>
    <cellStyle name="Moneda 8" xfId="40" xr:uid="{00000000-0005-0000-0000-00002B000000}"/>
    <cellStyle name="Moneda 9" xfId="41" xr:uid="{00000000-0005-0000-0000-00002C000000}"/>
    <cellStyle name="Normal" xfId="0" builtinId="0"/>
    <cellStyle name="Normal 10" xfId="45" xr:uid="{00000000-0005-0000-0000-00002E000000}"/>
    <cellStyle name="Normal 11" xfId="46" xr:uid="{00000000-0005-0000-0000-00002F000000}"/>
    <cellStyle name="Normal 12" xfId="47" xr:uid="{00000000-0005-0000-0000-000030000000}"/>
    <cellStyle name="Normal 2" xfId="48" xr:uid="{00000000-0005-0000-0000-000031000000}"/>
    <cellStyle name="Normal 2 2" xfId="49" xr:uid="{00000000-0005-0000-0000-000032000000}"/>
    <cellStyle name="Normal 2 2 2" xfId="50" xr:uid="{00000000-0005-0000-0000-000033000000}"/>
    <cellStyle name="Normal 2 2 4" xfId="51" xr:uid="{00000000-0005-0000-0000-000034000000}"/>
    <cellStyle name="Normal 2 3" xfId="52" xr:uid="{00000000-0005-0000-0000-000035000000}"/>
    <cellStyle name="Normal 2 3 2" xfId="53" xr:uid="{00000000-0005-0000-0000-000036000000}"/>
    <cellStyle name="Normal 2 4" xfId="54" xr:uid="{00000000-0005-0000-0000-000037000000}"/>
    <cellStyle name="Normal 2 5" xfId="55" xr:uid="{00000000-0005-0000-0000-000038000000}"/>
    <cellStyle name="Normal 2_NAZARETH CONVENIO INTERADMINISTRATIVO" xfId="56" xr:uid="{00000000-0005-0000-0000-000039000000}"/>
    <cellStyle name="Normal 3" xfId="57" xr:uid="{00000000-0005-0000-0000-00003A000000}"/>
    <cellStyle name="Normal 3 2" xfId="58" xr:uid="{00000000-0005-0000-0000-00003B000000}"/>
    <cellStyle name="Normal 3 3" xfId="59" xr:uid="{00000000-0005-0000-0000-00003C000000}"/>
    <cellStyle name="Normal 4" xfId="60" xr:uid="{00000000-0005-0000-0000-00003D000000}"/>
    <cellStyle name="Normal 4 2" xfId="61" xr:uid="{00000000-0005-0000-0000-00003E000000}"/>
    <cellStyle name="Normal 5" xfId="62" xr:uid="{00000000-0005-0000-0000-00003F000000}"/>
    <cellStyle name="Normal 5 2" xfId="63" xr:uid="{00000000-0005-0000-0000-000040000000}"/>
    <cellStyle name="Normal 6" xfId="64" xr:uid="{00000000-0005-0000-0000-000041000000}"/>
    <cellStyle name="Normal 6 2" xfId="65" xr:uid="{00000000-0005-0000-0000-000042000000}"/>
    <cellStyle name="Normal 6 2 18" xfId="66" xr:uid="{00000000-0005-0000-0000-000043000000}"/>
    <cellStyle name="Normal 6 2 2" xfId="67" xr:uid="{00000000-0005-0000-0000-000044000000}"/>
    <cellStyle name="Normal 7" xfId="68" xr:uid="{00000000-0005-0000-0000-000045000000}"/>
    <cellStyle name="Normal 8" xfId="69" xr:uid="{00000000-0005-0000-0000-000046000000}"/>
    <cellStyle name="Normal 9" xfId="70" xr:uid="{00000000-0005-0000-0000-000047000000}"/>
    <cellStyle name="Porcentaje 2" xfId="71" xr:uid="{00000000-0005-0000-0000-000048000000}"/>
    <cellStyle name="Porcentual 2" xfId="72" xr:uid="{00000000-0005-0000-0000-000049000000}"/>
    <cellStyle name="Porcentual 2 2" xfId="73" xr:uid="{00000000-0005-0000-0000-00004A000000}"/>
    <cellStyle name="TableStyleLight1" xfId="74" xr:uid="{00000000-0005-0000-0000-00004B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2F2F2"/>
      <rgbColor rgb="FFDEEBF7"/>
      <rgbColor rgb="FF660066"/>
      <rgbColor rgb="FFFF8080"/>
      <rgbColor rgb="FF0563C1"/>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3366FF"/>
      <rgbColor rgb="FF33CCCC"/>
      <rgbColor rgb="FF99CC00"/>
      <rgbColor rgb="FFFFCC00"/>
      <rgbColor rgb="FFFF9900"/>
      <rgbColor rgb="FFFF6600"/>
      <rgbColor rgb="FF666699"/>
      <rgbColor rgb="FF969696"/>
      <rgbColor rgb="FF1F4E78"/>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est.%20de%20costos%20ambiente%20v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sheetNames>
    <sheetDataSet>
      <sheetData sheetId="0" refreshError="1"/>
    </sheetDataSet>
  </externalBook>
</externalLink>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EEBF7"/>
    <pageSetUpPr fitToPage="1"/>
  </sheetPr>
  <dimension ref="A2:L213"/>
  <sheetViews>
    <sheetView tabSelected="1" view="pageBreakPreview" zoomScaleNormal="55" zoomScaleSheetLayoutView="100" zoomScalePageLayoutView="85" workbookViewId="0">
      <pane xSplit="4" ySplit="4" topLeftCell="E172" activePane="bottomRight" state="frozen"/>
      <selection pane="bottomRight" activeCell="G182" sqref="G182"/>
      <selection pane="bottomLeft" activeCell="A5" sqref="A5"/>
      <selection pane="topRight" activeCell="E1" sqref="E1"/>
    </sheetView>
  </sheetViews>
  <sheetFormatPr defaultColWidth="11.42578125" defaultRowHeight="12.75"/>
  <cols>
    <col min="1" max="1" width="5.42578125" customWidth="1"/>
    <col min="2" max="3" width="21.42578125" style="2" customWidth="1"/>
    <col min="4" max="4" width="11" style="2" customWidth="1"/>
    <col min="5" max="5" width="19.140625" style="3" bestFit="1" customWidth="1"/>
    <col min="6" max="6" width="25.42578125" style="3" customWidth="1"/>
    <col min="7" max="7" width="62.42578125" style="4" customWidth="1"/>
    <col min="8" max="8" width="10.140625" customWidth="1"/>
    <col min="9" max="9" width="23.28515625" customWidth="1"/>
    <col min="10" max="10" width="15" customWidth="1"/>
    <col min="11" max="11" width="16.42578125" customWidth="1"/>
    <col min="12" max="12" width="23.28515625" customWidth="1"/>
  </cols>
  <sheetData>
    <row r="2" spans="1:12" ht="21.75" customHeight="1">
      <c r="A2" s="27" t="s">
        <v>0</v>
      </c>
      <c r="B2" s="27"/>
      <c r="C2" s="27"/>
      <c r="D2" s="27"/>
      <c r="E2" s="27"/>
      <c r="F2" s="27"/>
      <c r="G2" s="27"/>
      <c r="H2" s="27"/>
      <c r="I2" s="28" t="s">
        <v>1</v>
      </c>
      <c r="J2" s="29" t="s">
        <v>2</v>
      </c>
      <c r="K2" s="29" t="s">
        <v>3</v>
      </c>
      <c r="L2" s="25" t="s">
        <v>4</v>
      </c>
    </row>
    <row r="3" spans="1:12" ht="33.75" customHeight="1">
      <c r="A3" s="26" t="s">
        <v>5</v>
      </c>
      <c r="B3" s="26"/>
      <c r="C3" s="26"/>
      <c r="D3" s="26"/>
      <c r="E3" s="26"/>
      <c r="F3" s="26"/>
      <c r="G3" s="26"/>
      <c r="H3" s="26"/>
      <c r="I3" s="28"/>
      <c r="J3" s="29"/>
      <c r="K3" s="29"/>
      <c r="L3" s="25"/>
    </row>
    <row r="4" spans="1:12" s="6" customFormat="1" ht="34.5" customHeight="1">
      <c r="A4" s="5" t="s">
        <v>6</v>
      </c>
      <c r="B4" s="1" t="s">
        <v>7</v>
      </c>
      <c r="C4" s="1" t="s">
        <v>8</v>
      </c>
      <c r="D4" s="1" t="s">
        <v>9</v>
      </c>
      <c r="E4" s="1" t="s">
        <v>10</v>
      </c>
      <c r="F4" s="1" t="s">
        <v>11</v>
      </c>
      <c r="G4" s="1" t="s">
        <v>12</v>
      </c>
      <c r="H4" s="1" t="s">
        <v>13</v>
      </c>
      <c r="I4" s="28"/>
      <c r="J4" s="29"/>
      <c r="K4" s="29"/>
      <c r="L4" s="25"/>
    </row>
    <row r="5" spans="1:12" ht="89.25" customHeight="1">
      <c r="A5" s="7">
        <v>1</v>
      </c>
      <c r="B5" s="10" t="s">
        <v>14</v>
      </c>
      <c r="C5" s="10" t="s">
        <v>15</v>
      </c>
      <c r="D5" s="10" t="s">
        <v>16</v>
      </c>
      <c r="E5" s="8"/>
      <c r="F5" s="8" t="s">
        <v>17</v>
      </c>
      <c r="G5" s="11" t="s">
        <v>18</v>
      </c>
      <c r="H5" s="8" t="s">
        <v>19</v>
      </c>
      <c r="I5" s="12">
        <v>8500000</v>
      </c>
      <c r="J5" s="13">
        <v>1</v>
      </c>
      <c r="K5" s="13">
        <v>6</v>
      </c>
      <c r="L5" s="12">
        <f>J5*I5*K5</f>
        <v>51000000</v>
      </c>
    </row>
    <row r="6" spans="1:12" ht="38.25" customHeight="1">
      <c r="A6" s="7">
        <v>2</v>
      </c>
      <c r="B6" s="10" t="s">
        <v>14</v>
      </c>
      <c r="C6" s="10" t="s">
        <v>15</v>
      </c>
      <c r="D6" s="10" t="s">
        <v>16</v>
      </c>
      <c r="E6" s="8"/>
      <c r="F6" s="8" t="s">
        <v>20</v>
      </c>
      <c r="G6" s="11" t="s">
        <v>21</v>
      </c>
      <c r="H6" s="8" t="s">
        <v>19</v>
      </c>
      <c r="I6" s="12">
        <v>4200000</v>
      </c>
      <c r="J6" s="13">
        <v>1</v>
      </c>
      <c r="K6" s="13">
        <v>6</v>
      </c>
      <c r="L6" s="12">
        <f>J6*I6*K6</f>
        <v>25200000</v>
      </c>
    </row>
    <row r="7" spans="1:12" ht="38.25" customHeight="1">
      <c r="A7" s="7">
        <v>3</v>
      </c>
      <c r="B7" s="10" t="s">
        <v>14</v>
      </c>
      <c r="C7" s="10" t="s">
        <v>15</v>
      </c>
      <c r="D7" s="10" t="s">
        <v>16</v>
      </c>
      <c r="E7" s="8"/>
      <c r="F7" s="23" t="s">
        <v>22</v>
      </c>
      <c r="G7" s="14" t="s">
        <v>23</v>
      </c>
      <c r="H7" s="8" t="s">
        <v>24</v>
      </c>
      <c r="I7" s="12">
        <f>L7</f>
        <v>3810000</v>
      </c>
      <c r="J7" s="13">
        <v>1</v>
      </c>
      <c r="K7" s="13">
        <v>1</v>
      </c>
      <c r="L7" s="12">
        <f>ROUND(SUM(L5+L6)*0.05,0)</f>
        <v>3810000</v>
      </c>
    </row>
    <row r="8" spans="1:12" ht="51" customHeight="1">
      <c r="A8" s="7">
        <v>4</v>
      </c>
      <c r="B8" s="10" t="s">
        <v>14</v>
      </c>
      <c r="C8" s="10" t="s">
        <v>25</v>
      </c>
      <c r="D8" s="10" t="s">
        <v>16</v>
      </c>
      <c r="E8" s="8"/>
      <c r="F8" s="8" t="s">
        <v>26</v>
      </c>
      <c r="G8" s="11" t="s">
        <v>27</v>
      </c>
      <c r="H8" s="8" t="s">
        <v>24</v>
      </c>
      <c r="I8" s="12">
        <v>15530</v>
      </c>
      <c r="J8" s="13">
        <v>40</v>
      </c>
      <c r="K8" s="13">
        <v>1</v>
      </c>
      <c r="L8" s="12">
        <f>J8*I8*K8</f>
        <v>621200</v>
      </c>
    </row>
    <row r="9" spans="1:12" ht="38.25" customHeight="1">
      <c r="A9" s="7">
        <v>5</v>
      </c>
      <c r="B9" s="10" t="s">
        <v>14</v>
      </c>
      <c r="C9" s="10" t="s">
        <v>28</v>
      </c>
      <c r="D9" s="10" t="s">
        <v>16</v>
      </c>
      <c r="E9" s="8"/>
      <c r="F9" s="8" t="s">
        <v>28</v>
      </c>
      <c r="G9" s="11" t="s">
        <v>29</v>
      </c>
      <c r="H9" s="8" t="s">
        <v>24</v>
      </c>
      <c r="I9" s="12">
        <v>20000000</v>
      </c>
      <c r="J9" s="13">
        <v>1</v>
      </c>
      <c r="K9" s="13">
        <v>1</v>
      </c>
      <c r="L9" s="12">
        <f>J9*I9*K9</f>
        <v>20000000</v>
      </c>
    </row>
    <row r="10" spans="1:12" ht="90" customHeight="1">
      <c r="A10" s="7">
        <v>6</v>
      </c>
      <c r="B10" s="10" t="s">
        <v>14</v>
      </c>
      <c r="C10" s="10" t="s">
        <v>28</v>
      </c>
      <c r="D10" s="10" t="s">
        <v>16</v>
      </c>
      <c r="E10" s="8"/>
      <c r="F10" s="23" t="s">
        <v>22</v>
      </c>
      <c r="G10" s="14" t="s">
        <v>23</v>
      </c>
      <c r="H10" s="8" t="s">
        <v>24</v>
      </c>
      <c r="I10" s="12">
        <f>L10</f>
        <v>1000000</v>
      </c>
      <c r="J10" s="13">
        <v>1</v>
      </c>
      <c r="K10" s="13">
        <v>1</v>
      </c>
      <c r="L10" s="12">
        <f>ROUND(SUM(L9)*0.05,0)</f>
        <v>1000000</v>
      </c>
    </row>
    <row r="11" spans="1:12" ht="90" customHeight="1">
      <c r="A11" s="19">
        <v>7</v>
      </c>
      <c r="B11" s="17" t="s">
        <v>30</v>
      </c>
      <c r="C11" s="10" t="s">
        <v>31</v>
      </c>
      <c r="D11" s="10">
        <v>2913</v>
      </c>
      <c r="E11" s="8" t="s">
        <v>32</v>
      </c>
      <c r="F11" s="8" t="s">
        <v>33</v>
      </c>
      <c r="G11" s="11" t="s">
        <v>34</v>
      </c>
      <c r="H11" s="8" t="s">
        <v>24</v>
      </c>
      <c r="I11" s="12">
        <v>4200000</v>
      </c>
      <c r="J11" s="13">
        <v>1</v>
      </c>
      <c r="K11" s="13">
        <v>3</v>
      </c>
      <c r="L11" s="12">
        <f>J11*I11*K11</f>
        <v>12600000</v>
      </c>
    </row>
    <row r="12" spans="1:12" ht="90" customHeight="1">
      <c r="A12" s="19">
        <v>8</v>
      </c>
      <c r="B12" s="17" t="s">
        <v>30</v>
      </c>
      <c r="C12" s="10" t="s">
        <v>31</v>
      </c>
      <c r="D12" s="10">
        <v>2913</v>
      </c>
      <c r="E12" s="8" t="s">
        <v>32</v>
      </c>
      <c r="F12" s="8" t="s">
        <v>35</v>
      </c>
      <c r="G12" s="11" t="s">
        <v>36</v>
      </c>
      <c r="H12" s="8" t="s">
        <v>24</v>
      </c>
      <c r="I12" s="12">
        <v>2800000</v>
      </c>
      <c r="J12" s="13">
        <v>2</v>
      </c>
      <c r="K12" s="13">
        <v>2</v>
      </c>
      <c r="L12" s="12">
        <f>J12*I12*K12</f>
        <v>11200000</v>
      </c>
    </row>
    <row r="13" spans="1:12" ht="90" customHeight="1">
      <c r="A13" s="7">
        <v>9</v>
      </c>
      <c r="B13" s="17" t="s">
        <v>30</v>
      </c>
      <c r="C13" s="10" t="s">
        <v>31</v>
      </c>
      <c r="D13" s="10">
        <v>2913</v>
      </c>
      <c r="E13" s="8" t="s">
        <v>32</v>
      </c>
      <c r="F13" s="23" t="s">
        <v>22</v>
      </c>
      <c r="G13" s="14" t="s">
        <v>23</v>
      </c>
      <c r="H13" s="8" t="s">
        <v>24</v>
      </c>
      <c r="I13" s="12">
        <f>L13</f>
        <v>1190000</v>
      </c>
      <c r="J13" s="13">
        <v>1</v>
      </c>
      <c r="K13" s="13">
        <v>1</v>
      </c>
      <c r="L13" s="12">
        <f>ROUND(SUM(L11+L12)*0.05,0)</f>
        <v>1190000</v>
      </c>
    </row>
    <row r="14" spans="1:12" ht="90" customHeight="1">
      <c r="A14" s="7">
        <v>10</v>
      </c>
      <c r="B14" s="17" t="s">
        <v>30</v>
      </c>
      <c r="C14" s="10" t="s">
        <v>31</v>
      </c>
      <c r="D14" s="10">
        <v>2913</v>
      </c>
      <c r="E14" s="8" t="s">
        <v>32</v>
      </c>
      <c r="F14" s="8" t="s">
        <v>37</v>
      </c>
      <c r="G14" s="11" t="s">
        <v>38</v>
      </c>
      <c r="H14" s="8" t="s">
        <v>39</v>
      </c>
      <c r="I14" s="12">
        <v>45740</v>
      </c>
      <c r="J14" s="13">
        <v>3</v>
      </c>
      <c r="K14" s="13">
        <v>1</v>
      </c>
      <c r="L14" s="12">
        <f t="shared" ref="L14:L30" si="0">J14*I14*K14</f>
        <v>137220</v>
      </c>
    </row>
    <row r="15" spans="1:12" ht="90" customHeight="1">
      <c r="A15" s="7">
        <v>11</v>
      </c>
      <c r="B15" s="17" t="s">
        <v>30</v>
      </c>
      <c r="C15" s="10" t="s">
        <v>31</v>
      </c>
      <c r="D15" s="10">
        <v>2913</v>
      </c>
      <c r="E15" s="8" t="s">
        <v>32</v>
      </c>
      <c r="F15" s="8" t="s">
        <v>40</v>
      </c>
      <c r="G15" s="11" t="s">
        <v>41</v>
      </c>
      <c r="H15" s="8" t="s">
        <v>24</v>
      </c>
      <c r="I15" s="12">
        <v>92150</v>
      </c>
      <c r="J15" s="13">
        <v>2</v>
      </c>
      <c r="K15" s="13">
        <v>1</v>
      </c>
      <c r="L15" s="12">
        <f t="shared" si="0"/>
        <v>184300</v>
      </c>
    </row>
    <row r="16" spans="1:12" ht="90" customHeight="1">
      <c r="A16" s="7">
        <v>12</v>
      </c>
      <c r="B16" s="17" t="s">
        <v>30</v>
      </c>
      <c r="C16" s="10" t="s">
        <v>31</v>
      </c>
      <c r="D16" s="10">
        <v>2913</v>
      </c>
      <c r="E16" s="8" t="s">
        <v>32</v>
      </c>
      <c r="F16" s="8" t="s">
        <v>42</v>
      </c>
      <c r="G16" s="11" t="s">
        <v>43</v>
      </c>
      <c r="H16" s="8" t="s">
        <v>44</v>
      </c>
      <c r="I16" s="12">
        <v>198470</v>
      </c>
      <c r="J16" s="13">
        <v>2</v>
      </c>
      <c r="K16" s="13">
        <v>4</v>
      </c>
      <c r="L16" s="12">
        <f t="shared" si="0"/>
        <v>1587760</v>
      </c>
    </row>
    <row r="17" spans="1:12" ht="90" customHeight="1">
      <c r="A17" s="7">
        <v>13</v>
      </c>
      <c r="B17" s="17" t="s">
        <v>30</v>
      </c>
      <c r="C17" s="10" t="s">
        <v>31</v>
      </c>
      <c r="D17" s="10">
        <v>2913</v>
      </c>
      <c r="E17" s="8" t="s">
        <v>32</v>
      </c>
      <c r="F17" s="8" t="s">
        <v>45</v>
      </c>
      <c r="G17" s="11" t="s">
        <v>46</v>
      </c>
      <c r="H17" s="8" t="s">
        <v>24</v>
      </c>
      <c r="I17" s="12">
        <v>11600</v>
      </c>
      <c r="J17" s="13">
        <v>30</v>
      </c>
      <c r="K17" s="13">
        <v>4</v>
      </c>
      <c r="L17" s="12">
        <f>J17*I17*K17</f>
        <v>1392000</v>
      </c>
    </row>
    <row r="18" spans="1:12" s="22" customFormat="1" ht="90" customHeight="1">
      <c r="A18" s="7">
        <v>14</v>
      </c>
      <c r="B18" s="17" t="s">
        <v>30</v>
      </c>
      <c r="C18" s="10" t="s">
        <v>31</v>
      </c>
      <c r="D18" s="10">
        <v>2913</v>
      </c>
      <c r="E18" s="8" t="s">
        <v>32</v>
      </c>
      <c r="F18" s="8" t="s">
        <v>47</v>
      </c>
      <c r="G18" s="11" t="s">
        <v>48</v>
      </c>
      <c r="H18" s="8" t="s">
        <v>24</v>
      </c>
      <c r="I18" s="12">
        <v>30000000</v>
      </c>
      <c r="J18" s="13">
        <v>1</v>
      </c>
      <c r="K18" s="13">
        <v>1</v>
      </c>
      <c r="L18" s="12">
        <f t="shared" si="0"/>
        <v>30000000</v>
      </c>
    </row>
    <row r="19" spans="1:12" ht="90" customHeight="1">
      <c r="A19" s="7">
        <v>7</v>
      </c>
      <c r="B19" s="17" t="s">
        <v>49</v>
      </c>
      <c r="C19" s="10" t="s">
        <v>50</v>
      </c>
      <c r="D19" s="10">
        <v>2913</v>
      </c>
      <c r="E19" s="8"/>
      <c r="F19" s="8" t="s">
        <v>33</v>
      </c>
      <c r="G19" s="11" t="s">
        <v>34</v>
      </c>
      <c r="H19" s="8" t="s">
        <v>24</v>
      </c>
      <c r="I19" s="12">
        <v>4200000</v>
      </c>
      <c r="J19" s="13">
        <v>2</v>
      </c>
      <c r="K19" s="13">
        <v>5</v>
      </c>
      <c r="L19" s="12">
        <f>J19*I19*K19</f>
        <v>42000000</v>
      </c>
    </row>
    <row r="20" spans="1:12" ht="90" customHeight="1">
      <c r="A20" s="7">
        <v>8</v>
      </c>
      <c r="B20" s="17" t="s">
        <v>49</v>
      </c>
      <c r="C20" s="10" t="s">
        <v>50</v>
      </c>
      <c r="D20" s="10">
        <v>2913</v>
      </c>
      <c r="E20" s="8"/>
      <c r="F20" s="8" t="s">
        <v>35</v>
      </c>
      <c r="G20" s="11" t="s">
        <v>36</v>
      </c>
      <c r="H20" s="8" t="s">
        <v>24</v>
      </c>
      <c r="I20" s="12">
        <v>2800000</v>
      </c>
      <c r="J20" s="13">
        <v>4</v>
      </c>
      <c r="K20" s="13">
        <v>4</v>
      </c>
      <c r="L20" s="12">
        <f>J20*I20*K20</f>
        <v>44800000</v>
      </c>
    </row>
    <row r="21" spans="1:12" ht="90" customHeight="1">
      <c r="A21" s="7">
        <v>9</v>
      </c>
      <c r="B21" s="17" t="s">
        <v>49</v>
      </c>
      <c r="C21" s="10" t="s">
        <v>50</v>
      </c>
      <c r="D21" s="10">
        <v>2913</v>
      </c>
      <c r="E21" s="8"/>
      <c r="F21" s="23" t="s">
        <v>22</v>
      </c>
      <c r="G21" s="14" t="s">
        <v>23</v>
      </c>
      <c r="H21" s="8" t="s">
        <v>24</v>
      </c>
      <c r="I21" s="12">
        <f>L21</f>
        <v>4340000</v>
      </c>
      <c r="J21" s="13">
        <v>1</v>
      </c>
      <c r="K21" s="13">
        <v>1</v>
      </c>
      <c r="L21" s="12">
        <f>ROUND(SUM(L19+L20)*0.05,0)</f>
        <v>4340000</v>
      </c>
    </row>
    <row r="22" spans="1:12" ht="90" customHeight="1">
      <c r="A22" s="7">
        <v>10</v>
      </c>
      <c r="B22" s="17" t="s">
        <v>49</v>
      </c>
      <c r="C22" s="10" t="s">
        <v>50</v>
      </c>
      <c r="D22" s="10">
        <v>2913</v>
      </c>
      <c r="E22" s="8"/>
      <c r="F22" s="8" t="s">
        <v>37</v>
      </c>
      <c r="G22" s="11" t="s">
        <v>38</v>
      </c>
      <c r="H22" s="8" t="s">
        <v>39</v>
      </c>
      <c r="I22" s="12">
        <v>45740</v>
      </c>
      <c r="J22" s="13">
        <v>6</v>
      </c>
      <c r="K22" s="13">
        <v>1</v>
      </c>
      <c r="L22" s="12">
        <f t="shared" ref="L22:L25" si="1">J22*I22*K22</f>
        <v>274440</v>
      </c>
    </row>
    <row r="23" spans="1:12" ht="90" customHeight="1">
      <c r="A23" s="19"/>
      <c r="B23" s="17" t="s">
        <v>49</v>
      </c>
      <c r="C23" s="10" t="s">
        <v>50</v>
      </c>
      <c r="D23" s="10">
        <v>2913</v>
      </c>
      <c r="E23" s="8"/>
      <c r="F23" s="8" t="s">
        <v>51</v>
      </c>
      <c r="G23" s="11" t="s">
        <v>52</v>
      </c>
      <c r="H23" s="8" t="s">
        <v>19</v>
      </c>
      <c r="I23" s="12">
        <v>7227560</v>
      </c>
      <c r="J23" s="13">
        <v>1</v>
      </c>
      <c r="K23" s="13">
        <v>5</v>
      </c>
      <c r="L23" s="12">
        <f t="shared" si="1"/>
        <v>36137800</v>
      </c>
    </row>
    <row r="24" spans="1:12" ht="90" customHeight="1">
      <c r="A24" s="7">
        <v>11</v>
      </c>
      <c r="B24" s="17" t="s">
        <v>49</v>
      </c>
      <c r="C24" s="10" t="s">
        <v>50</v>
      </c>
      <c r="D24" s="10">
        <v>2913</v>
      </c>
      <c r="E24" s="8"/>
      <c r="F24" s="8" t="s">
        <v>40</v>
      </c>
      <c r="G24" s="11" t="s">
        <v>41</v>
      </c>
      <c r="H24" s="8" t="s">
        <v>24</v>
      </c>
      <c r="I24" s="12">
        <v>92150</v>
      </c>
      <c r="J24" s="13">
        <v>4</v>
      </c>
      <c r="K24" s="13">
        <v>1</v>
      </c>
      <c r="L24" s="12">
        <f t="shared" si="1"/>
        <v>368600</v>
      </c>
    </row>
    <row r="25" spans="1:12" ht="90" customHeight="1">
      <c r="A25" s="7">
        <v>12</v>
      </c>
      <c r="B25" s="17" t="s">
        <v>49</v>
      </c>
      <c r="C25" s="10" t="s">
        <v>50</v>
      </c>
      <c r="D25" s="10">
        <v>2913</v>
      </c>
      <c r="E25" s="8"/>
      <c r="F25" s="8" t="s">
        <v>42</v>
      </c>
      <c r="G25" s="11" t="s">
        <v>43</v>
      </c>
      <c r="H25" s="8" t="s">
        <v>44</v>
      </c>
      <c r="I25" s="12">
        <v>198470</v>
      </c>
      <c r="J25" s="13">
        <v>2</v>
      </c>
      <c r="K25" s="13">
        <v>4</v>
      </c>
      <c r="L25" s="12">
        <f t="shared" si="1"/>
        <v>1587760</v>
      </c>
    </row>
    <row r="26" spans="1:12" ht="90" customHeight="1">
      <c r="A26" s="7">
        <v>13</v>
      </c>
      <c r="B26" s="17" t="s">
        <v>49</v>
      </c>
      <c r="C26" s="10" t="s">
        <v>50</v>
      </c>
      <c r="D26" s="10">
        <v>2913</v>
      </c>
      <c r="E26" s="8"/>
      <c r="F26" s="8" t="s">
        <v>45</v>
      </c>
      <c r="G26" s="11" t="s">
        <v>46</v>
      </c>
      <c r="H26" s="8" t="s">
        <v>24</v>
      </c>
      <c r="I26" s="12">
        <v>11600</v>
      </c>
      <c r="J26" s="13">
        <v>30</v>
      </c>
      <c r="K26" s="13">
        <v>4</v>
      </c>
      <c r="L26" s="12">
        <f>J26*I26*K26</f>
        <v>1392000</v>
      </c>
    </row>
    <row r="27" spans="1:12" s="22" customFormat="1" ht="90" customHeight="1">
      <c r="A27" s="7">
        <v>15</v>
      </c>
      <c r="B27" s="17" t="s">
        <v>49</v>
      </c>
      <c r="C27" s="10" t="s">
        <v>50</v>
      </c>
      <c r="D27" s="10">
        <v>2913</v>
      </c>
      <c r="E27" s="8"/>
      <c r="F27" s="8" t="s">
        <v>53</v>
      </c>
      <c r="G27" s="11" t="s">
        <v>54</v>
      </c>
      <c r="H27" s="8" t="s">
        <v>24</v>
      </c>
      <c r="I27" s="12">
        <v>185616405</v>
      </c>
      <c r="J27" s="13">
        <v>1</v>
      </c>
      <c r="K27" s="13">
        <v>1</v>
      </c>
      <c r="L27" s="12">
        <f t="shared" ref="L27" si="2">J27*I27*K27</f>
        <v>185616405</v>
      </c>
    </row>
    <row r="28" spans="1:12" ht="90" customHeight="1">
      <c r="A28" s="7">
        <v>16</v>
      </c>
      <c r="B28" s="10" t="s">
        <v>55</v>
      </c>
      <c r="C28" s="10" t="s">
        <v>56</v>
      </c>
      <c r="D28" s="10">
        <v>2913</v>
      </c>
      <c r="E28" s="8"/>
      <c r="F28" s="8" t="s">
        <v>57</v>
      </c>
      <c r="G28" s="11" t="s">
        <v>58</v>
      </c>
      <c r="H28" s="8" t="s">
        <v>19</v>
      </c>
      <c r="I28" s="12">
        <v>7900000</v>
      </c>
      <c r="J28" s="13">
        <v>1</v>
      </c>
      <c r="K28" s="13">
        <v>6</v>
      </c>
      <c r="L28" s="12">
        <f t="shared" si="0"/>
        <v>47400000</v>
      </c>
    </row>
    <row r="29" spans="1:12" ht="90" customHeight="1">
      <c r="A29" s="7">
        <v>17</v>
      </c>
      <c r="B29" s="10" t="s">
        <v>55</v>
      </c>
      <c r="C29" s="10" t="s">
        <v>56</v>
      </c>
      <c r="D29" s="10">
        <v>2913</v>
      </c>
      <c r="E29" s="8"/>
      <c r="F29" s="8" t="s">
        <v>59</v>
      </c>
      <c r="G29" s="11" t="s">
        <v>60</v>
      </c>
      <c r="H29" s="8" t="s">
        <v>19</v>
      </c>
      <c r="I29" s="12">
        <v>7900000</v>
      </c>
      <c r="J29" s="13">
        <v>1</v>
      </c>
      <c r="K29" s="13">
        <v>6</v>
      </c>
      <c r="L29" s="12">
        <f t="shared" si="0"/>
        <v>47400000</v>
      </c>
    </row>
    <row r="30" spans="1:12" ht="90" customHeight="1">
      <c r="A30" s="7">
        <v>18</v>
      </c>
      <c r="B30" s="10" t="s">
        <v>55</v>
      </c>
      <c r="C30" s="10" t="s">
        <v>56</v>
      </c>
      <c r="D30" s="10">
        <v>2913</v>
      </c>
      <c r="E30" s="8"/>
      <c r="F30" s="8" t="s">
        <v>61</v>
      </c>
      <c r="G30" s="11" t="s">
        <v>62</v>
      </c>
      <c r="H30" s="8" t="s">
        <v>19</v>
      </c>
      <c r="I30" s="12">
        <v>4200000</v>
      </c>
      <c r="J30" s="13">
        <v>1</v>
      </c>
      <c r="K30" s="13">
        <v>6</v>
      </c>
      <c r="L30" s="12">
        <f t="shared" si="0"/>
        <v>25200000</v>
      </c>
    </row>
    <row r="31" spans="1:12" ht="90" customHeight="1">
      <c r="A31" s="7">
        <v>19</v>
      </c>
      <c r="B31" s="10" t="s">
        <v>55</v>
      </c>
      <c r="C31" s="10" t="s">
        <v>56</v>
      </c>
      <c r="D31" s="10">
        <v>2913</v>
      </c>
      <c r="E31" s="8"/>
      <c r="F31" s="23" t="s">
        <v>22</v>
      </c>
      <c r="G31" s="14" t="s">
        <v>23</v>
      </c>
      <c r="H31" s="8" t="s">
        <v>24</v>
      </c>
      <c r="I31" s="12">
        <f>L31</f>
        <v>6000000</v>
      </c>
      <c r="J31" s="13">
        <v>1</v>
      </c>
      <c r="K31" s="13">
        <v>1</v>
      </c>
      <c r="L31" s="12">
        <f>ROUND(SUM(L28+L29+L30)*0.05,0)</f>
        <v>6000000</v>
      </c>
    </row>
    <row r="32" spans="1:12" ht="90" customHeight="1">
      <c r="A32" s="19">
        <v>20</v>
      </c>
      <c r="B32" s="10" t="s">
        <v>55</v>
      </c>
      <c r="C32" s="10" t="s">
        <v>56</v>
      </c>
      <c r="D32" s="10">
        <v>2913</v>
      </c>
      <c r="E32" s="8"/>
      <c r="F32" s="8" t="s">
        <v>51</v>
      </c>
      <c r="G32" s="11" t="s">
        <v>52</v>
      </c>
      <c r="H32" s="8" t="s">
        <v>19</v>
      </c>
      <c r="I32" s="12">
        <v>7227560</v>
      </c>
      <c r="J32" s="13">
        <v>1</v>
      </c>
      <c r="K32" s="13">
        <v>5</v>
      </c>
      <c r="L32" s="12">
        <f>J32*I32*K32</f>
        <v>36137800</v>
      </c>
    </row>
    <row r="33" spans="1:12" ht="90" customHeight="1">
      <c r="A33" s="19">
        <v>12</v>
      </c>
      <c r="B33" s="10" t="s">
        <v>55</v>
      </c>
      <c r="C33" s="10" t="s">
        <v>56</v>
      </c>
      <c r="D33" s="10">
        <v>2913</v>
      </c>
      <c r="E33" s="8"/>
      <c r="F33" s="8" t="s">
        <v>42</v>
      </c>
      <c r="G33" s="11" t="s">
        <v>43</v>
      </c>
      <c r="H33" s="8" t="s">
        <v>44</v>
      </c>
      <c r="I33" s="12">
        <v>198470</v>
      </c>
      <c r="J33" s="13">
        <v>2</v>
      </c>
      <c r="K33" s="13">
        <v>4</v>
      </c>
      <c r="L33" s="12">
        <f t="shared" ref="L33" si="3">J33*I33*K33</f>
        <v>1587760</v>
      </c>
    </row>
    <row r="34" spans="1:12" s="22" customFormat="1" ht="90" customHeight="1">
      <c r="A34" s="19">
        <v>21</v>
      </c>
      <c r="B34" s="10" t="s">
        <v>55</v>
      </c>
      <c r="C34" s="10" t="s">
        <v>56</v>
      </c>
      <c r="D34" s="10">
        <v>2913</v>
      </c>
      <c r="E34" s="8"/>
      <c r="F34" s="8" t="s">
        <v>63</v>
      </c>
      <c r="G34" s="11" t="s">
        <v>64</v>
      </c>
      <c r="H34" s="8" t="s">
        <v>24</v>
      </c>
      <c r="I34" s="12">
        <v>295953126</v>
      </c>
      <c r="J34" s="13">
        <v>1</v>
      </c>
      <c r="K34" s="13">
        <v>1</v>
      </c>
      <c r="L34" s="12">
        <f>J34*I34*K34</f>
        <v>295953126</v>
      </c>
    </row>
    <row r="35" spans="1:12" ht="90" customHeight="1">
      <c r="A35" s="19">
        <v>22</v>
      </c>
      <c r="B35" s="10" t="s">
        <v>65</v>
      </c>
      <c r="C35" s="10" t="s">
        <v>66</v>
      </c>
      <c r="D35" s="10">
        <v>2886</v>
      </c>
      <c r="E35" s="8"/>
      <c r="F35" s="8" t="s">
        <v>67</v>
      </c>
      <c r="G35" s="11" t="s">
        <v>68</v>
      </c>
      <c r="H35" s="8" t="s">
        <v>24</v>
      </c>
      <c r="I35" s="12">
        <v>7900000</v>
      </c>
      <c r="J35" s="13">
        <v>1</v>
      </c>
      <c r="K35" s="13">
        <v>6</v>
      </c>
      <c r="L35" s="12">
        <f>J35*I35*K35</f>
        <v>47400000</v>
      </c>
    </row>
    <row r="36" spans="1:12" s="18" customFormat="1" ht="90" customHeight="1">
      <c r="A36" s="19">
        <v>23</v>
      </c>
      <c r="B36" s="10" t="s">
        <v>65</v>
      </c>
      <c r="C36" s="10" t="s">
        <v>66</v>
      </c>
      <c r="D36" s="10">
        <v>2886</v>
      </c>
      <c r="E36" s="8"/>
      <c r="F36" s="8" t="s">
        <v>69</v>
      </c>
      <c r="G36" s="11" t="s">
        <v>70</v>
      </c>
      <c r="H36" s="8" t="s">
        <v>24</v>
      </c>
      <c r="I36" s="12">
        <v>4200000</v>
      </c>
      <c r="J36" s="13">
        <v>1</v>
      </c>
      <c r="K36" s="13">
        <v>4</v>
      </c>
      <c r="L36" s="12">
        <f>J36*I36*K36</f>
        <v>16800000</v>
      </c>
    </row>
    <row r="37" spans="1:12" s="18" customFormat="1" ht="90" customHeight="1">
      <c r="A37" s="19">
        <v>24</v>
      </c>
      <c r="B37" s="10" t="s">
        <v>65</v>
      </c>
      <c r="C37" s="10" t="s">
        <v>66</v>
      </c>
      <c r="D37" s="10">
        <v>2886</v>
      </c>
      <c r="E37" s="8"/>
      <c r="F37" s="8" t="s">
        <v>35</v>
      </c>
      <c r="G37" s="11" t="s">
        <v>36</v>
      </c>
      <c r="H37" s="8" t="s">
        <v>24</v>
      </c>
      <c r="I37" s="12">
        <v>2800000</v>
      </c>
      <c r="J37" s="13">
        <v>6</v>
      </c>
      <c r="K37" s="13">
        <v>4</v>
      </c>
      <c r="L37" s="12">
        <f>J37*I37*K37</f>
        <v>67200000</v>
      </c>
    </row>
    <row r="38" spans="1:12" ht="90" customHeight="1">
      <c r="A38" s="19">
        <v>25</v>
      </c>
      <c r="B38" s="10" t="s">
        <v>65</v>
      </c>
      <c r="C38" s="10" t="s">
        <v>66</v>
      </c>
      <c r="D38" s="10">
        <v>2886</v>
      </c>
      <c r="E38" s="8"/>
      <c r="F38" s="23" t="s">
        <v>22</v>
      </c>
      <c r="G38" s="11" t="s">
        <v>23</v>
      </c>
      <c r="H38" s="8" t="s">
        <v>24</v>
      </c>
      <c r="I38" s="12">
        <f>L38</f>
        <v>6570000</v>
      </c>
      <c r="J38" s="13">
        <v>1</v>
      </c>
      <c r="K38" s="13">
        <v>1</v>
      </c>
      <c r="L38" s="12">
        <f>ROUND(SUM(L35+L36+L37)*0.05,0)</f>
        <v>6570000</v>
      </c>
    </row>
    <row r="39" spans="1:12" ht="90" customHeight="1">
      <c r="A39" s="19">
        <v>26</v>
      </c>
      <c r="B39" s="10" t="s">
        <v>65</v>
      </c>
      <c r="C39" s="10" t="s">
        <v>66</v>
      </c>
      <c r="D39" s="10">
        <v>2886</v>
      </c>
      <c r="E39" s="8"/>
      <c r="F39" s="8" t="s">
        <v>37</v>
      </c>
      <c r="G39" s="11" t="s">
        <v>38</v>
      </c>
      <c r="H39" s="8" t="s">
        <v>39</v>
      </c>
      <c r="I39" s="12">
        <v>45740</v>
      </c>
      <c r="J39" s="13">
        <v>8</v>
      </c>
      <c r="K39" s="13">
        <v>1</v>
      </c>
      <c r="L39" s="12">
        <f t="shared" ref="L39:L47" si="4">J39*I39*K39</f>
        <v>365920</v>
      </c>
    </row>
    <row r="40" spans="1:12" ht="90" customHeight="1">
      <c r="A40" s="19">
        <v>27</v>
      </c>
      <c r="B40" s="10" t="s">
        <v>65</v>
      </c>
      <c r="C40" s="10" t="s">
        <v>66</v>
      </c>
      <c r="D40" s="10">
        <v>2886</v>
      </c>
      <c r="E40" s="8"/>
      <c r="F40" s="8" t="s">
        <v>40</v>
      </c>
      <c r="G40" s="11" t="s">
        <v>41</v>
      </c>
      <c r="H40" s="8" t="s">
        <v>24</v>
      </c>
      <c r="I40" s="12">
        <v>92150</v>
      </c>
      <c r="J40" s="13">
        <v>6</v>
      </c>
      <c r="K40" s="13">
        <v>1</v>
      </c>
      <c r="L40" s="12">
        <f t="shared" si="4"/>
        <v>552900</v>
      </c>
    </row>
    <row r="41" spans="1:12" ht="90" customHeight="1">
      <c r="A41" s="19">
        <v>28</v>
      </c>
      <c r="B41" s="10" t="s">
        <v>65</v>
      </c>
      <c r="C41" s="10" t="s">
        <v>66</v>
      </c>
      <c r="D41" s="10">
        <v>2886</v>
      </c>
      <c r="E41" s="8"/>
      <c r="F41" s="8" t="s">
        <v>71</v>
      </c>
      <c r="G41" s="11" t="s">
        <v>72</v>
      </c>
      <c r="H41" s="8" t="s">
        <v>24</v>
      </c>
      <c r="I41" s="12">
        <v>26740</v>
      </c>
      <c r="J41" s="13">
        <v>6</v>
      </c>
      <c r="K41" s="13">
        <v>1</v>
      </c>
      <c r="L41" s="12">
        <f t="shared" si="4"/>
        <v>160440</v>
      </c>
    </row>
    <row r="42" spans="1:12" ht="90" customHeight="1">
      <c r="A42" s="19">
        <v>29</v>
      </c>
      <c r="B42" s="10" t="s">
        <v>65</v>
      </c>
      <c r="C42" s="10" t="s">
        <v>66</v>
      </c>
      <c r="D42" s="10">
        <v>2886</v>
      </c>
      <c r="E42" s="8"/>
      <c r="F42" s="8" t="s">
        <v>73</v>
      </c>
      <c r="G42" s="11" t="s">
        <v>74</v>
      </c>
      <c r="H42" s="8" t="s">
        <v>24</v>
      </c>
      <c r="I42" s="12">
        <v>36250</v>
      </c>
      <c r="J42" s="13">
        <v>4</v>
      </c>
      <c r="K42" s="13">
        <v>1</v>
      </c>
      <c r="L42" s="12">
        <f t="shared" si="4"/>
        <v>145000</v>
      </c>
    </row>
    <row r="43" spans="1:12" ht="90" customHeight="1">
      <c r="A43" s="19">
        <v>30</v>
      </c>
      <c r="B43" s="10" t="s">
        <v>65</v>
      </c>
      <c r="C43" s="10" t="s">
        <v>66</v>
      </c>
      <c r="D43" s="10">
        <v>2886</v>
      </c>
      <c r="E43" s="8"/>
      <c r="F43" s="8" t="s">
        <v>75</v>
      </c>
      <c r="G43" s="11" t="s">
        <v>76</v>
      </c>
      <c r="H43" s="8" t="s">
        <v>24</v>
      </c>
      <c r="I43" s="12">
        <v>49490</v>
      </c>
      <c r="J43" s="13">
        <v>4</v>
      </c>
      <c r="K43" s="13">
        <v>1</v>
      </c>
      <c r="L43" s="12">
        <f t="shared" si="4"/>
        <v>197960</v>
      </c>
    </row>
    <row r="44" spans="1:12" ht="90" customHeight="1">
      <c r="A44" s="19">
        <v>31</v>
      </c>
      <c r="B44" s="10" t="s">
        <v>65</v>
      </c>
      <c r="C44" s="10" t="s">
        <v>66</v>
      </c>
      <c r="D44" s="10">
        <v>2886</v>
      </c>
      <c r="E44" s="8"/>
      <c r="F44" s="8" t="s">
        <v>77</v>
      </c>
      <c r="G44" s="11" t="s">
        <v>78</v>
      </c>
      <c r="H44" s="8" t="s">
        <v>24</v>
      </c>
      <c r="I44" s="12">
        <v>84170</v>
      </c>
      <c r="J44" s="13">
        <v>4</v>
      </c>
      <c r="K44" s="13">
        <v>1</v>
      </c>
      <c r="L44" s="12">
        <f t="shared" si="4"/>
        <v>336680</v>
      </c>
    </row>
    <row r="45" spans="1:12" ht="90" customHeight="1">
      <c r="A45" s="19">
        <v>32</v>
      </c>
      <c r="B45" s="10" t="s">
        <v>65</v>
      </c>
      <c r="C45" s="10" t="s">
        <v>66</v>
      </c>
      <c r="D45" s="10">
        <v>2886</v>
      </c>
      <c r="E45" s="8"/>
      <c r="F45" s="8" t="s">
        <v>79</v>
      </c>
      <c r="G45" s="11" t="s">
        <v>80</v>
      </c>
      <c r="H45" s="8" t="s">
        <v>24</v>
      </c>
      <c r="I45" s="12">
        <v>86740</v>
      </c>
      <c r="J45" s="13">
        <v>4</v>
      </c>
      <c r="K45" s="13">
        <v>1</v>
      </c>
      <c r="L45" s="12">
        <f t="shared" si="4"/>
        <v>346960</v>
      </c>
    </row>
    <row r="46" spans="1:12" ht="90" customHeight="1">
      <c r="A46" s="19"/>
      <c r="B46" s="10" t="s">
        <v>65</v>
      </c>
      <c r="C46" s="10" t="s">
        <v>66</v>
      </c>
      <c r="D46" s="10">
        <v>2886</v>
      </c>
      <c r="E46" s="8"/>
      <c r="F46" s="8" t="s">
        <v>51</v>
      </c>
      <c r="G46" s="11" t="s">
        <v>52</v>
      </c>
      <c r="H46" s="8" t="s">
        <v>19</v>
      </c>
      <c r="I46" s="12">
        <v>7227560</v>
      </c>
      <c r="J46" s="13">
        <v>1</v>
      </c>
      <c r="K46" s="13">
        <v>5</v>
      </c>
      <c r="L46" s="12">
        <f t="shared" si="4"/>
        <v>36137800</v>
      </c>
    </row>
    <row r="47" spans="1:12" s="22" customFormat="1" ht="90" customHeight="1">
      <c r="A47" s="19">
        <v>33</v>
      </c>
      <c r="B47" s="10" t="s">
        <v>65</v>
      </c>
      <c r="C47" s="10" t="s">
        <v>66</v>
      </c>
      <c r="D47" s="10">
        <v>2886</v>
      </c>
      <c r="E47" s="8"/>
      <c r="F47" s="8" t="s">
        <v>81</v>
      </c>
      <c r="G47" s="11" t="s">
        <v>82</v>
      </c>
      <c r="H47" s="8" t="s">
        <v>24</v>
      </c>
      <c r="I47" s="12">
        <v>42668169</v>
      </c>
      <c r="J47" s="13">
        <v>1</v>
      </c>
      <c r="K47" s="13">
        <v>1</v>
      </c>
      <c r="L47" s="12">
        <f t="shared" si="4"/>
        <v>42668169</v>
      </c>
    </row>
    <row r="48" spans="1:12" ht="90" customHeight="1">
      <c r="A48" s="19">
        <v>34</v>
      </c>
      <c r="B48" s="10" t="s">
        <v>83</v>
      </c>
      <c r="C48" s="10" t="s">
        <v>84</v>
      </c>
      <c r="D48" s="10" t="s">
        <v>16</v>
      </c>
      <c r="E48" s="8"/>
      <c r="F48" s="8" t="s">
        <v>85</v>
      </c>
      <c r="G48" s="11" t="s">
        <v>86</v>
      </c>
      <c r="H48" s="8" t="s">
        <v>87</v>
      </c>
      <c r="I48" s="12">
        <v>14040</v>
      </c>
      <c r="J48" s="13">
        <v>1</v>
      </c>
      <c r="K48" s="13">
        <v>1</v>
      </c>
      <c r="L48" s="24"/>
    </row>
    <row r="49" spans="1:12" ht="102" customHeight="1">
      <c r="A49" s="19">
        <v>35</v>
      </c>
      <c r="B49" s="10" t="s">
        <v>83</v>
      </c>
      <c r="C49" s="10" t="s">
        <v>84</v>
      </c>
      <c r="D49" s="10" t="s">
        <v>16</v>
      </c>
      <c r="E49" s="8"/>
      <c r="F49" s="8" t="s">
        <v>88</v>
      </c>
      <c r="G49" s="11" t="s">
        <v>89</v>
      </c>
      <c r="H49" s="8" t="s">
        <v>87</v>
      </c>
      <c r="I49" s="12">
        <v>25690</v>
      </c>
      <c r="J49" s="13">
        <v>1</v>
      </c>
      <c r="K49" s="13">
        <v>1</v>
      </c>
      <c r="L49" s="24"/>
    </row>
    <row r="50" spans="1:12" ht="90" customHeight="1">
      <c r="A50" s="19">
        <v>36</v>
      </c>
      <c r="B50" s="10" t="s">
        <v>83</v>
      </c>
      <c r="C50" s="10" t="s">
        <v>84</v>
      </c>
      <c r="D50" s="10" t="s">
        <v>16</v>
      </c>
      <c r="E50" s="8"/>
      <c r="F50" s="8" t="s">
        <v>90</v>
      </c>
      <c r="G50" s="11" t="s">
        <v>91</v>
      </c>
      <c r="H50" s="8" t="s">
        <v>92</v>
      </c>
      <c r="I50" s="12">
        <v>17920</v>
      </c>
      <c r="J50" s="13">
        <v>1</v>
      </c>
      <c r="K50" s="13">
        <v>1</v>
      </c>
      <c r="L50" s="24"/>
    </row>
    <row r="51" spans="1:12" ht="90" customHeight="1">
      <c r="A51" s="19">
        <v>37</v>
      </c>
      <c r="B51" s="10" t="s">
        <v>83</v>
      </c>
      <c r="C51" s="10" t="s">
        <v>84</v>
      </c>
      <c r="D51" s="10" t="s">
        <v>16</v>
      </c>
      <c r="E51" s="8"/>
      <c r="F51" s="8" t="s">
        <v>93</v>
      </c>
      <c r="G51" s="11" t="s">
        <v>94</v>
      </c>
      <c r="H51" s="8" t="s">
        <v>87</v>
      </c>
      <c r="I51" s="12">
        <v>35640</v>
      </c>
      <c r="J51" s="13">
        <v>1</v>
      </c>
      <c r="K51" s="13">
        <v>1</v>
      </c>
      <c r="L51" s="24"/>
    </row>
    <row r="52" spans="1:12" ht="90" customHeight="1">
      <c r="A52" s="19">
        <v>38</v>
      </c>
      <c r="B52" s="10" t="s">
        <v>83</v>
      </c>
      <c r="C52" s="10" t="s">
        <v>84</v>
      </c>
      <c r="D52" s="10" t="s">
        <v>16</v>
      </c>
      <c r="E52" s="8"/>
      <c r="F52" s="8" t="s">
        <v>95</v>
      </c>
      <c r="G52" s="11" t="s">
        <v>96</v>
      </c>
      <c r="H52" s="8" t="s">
        <v>97</v>
      </c>
      <c r="I52" s="12">
        <v>100870</v>
      </c>
      <c r="J52" s="13">
        <v>1</v>
      </c>
      <c r="K52" s="13">
        <v>1</v>
      </c>
      <c r="L52" s="24"/>
    </row>
    <row r="53" spans="1:12" ht="90" customHeight="1">
      <c r="A53" s="19">
        <v>39</v>
      </c>
      <c r="B53" s="10" t="s">
        <v>83</v>
      </c>
      <c r="C53" s="10" t="s">
        <v>84</v>
      </c>
      <c r="D53" s="10" t="s">
        <v>16</v>
      </c>
      <c r="E53" s="8"/>
      <c r="F53" s="8" t="s">
        <v>98</v>
      </c>
      <c r="G53" s="11" t="s">
        <v>99</v>
      </c>
      <c r="H53" s="8" t="s">
        <v>87</v>
      </c>
      <c r="I53" s="12">
        <v>322250</v>
      </c>
      <c r="J53" s="13">
        <v>1</v>
      </c>
      <c r="K53" s="13">
        <v>1</v>
      </c>
      <c r="L53" s="24"/>
    </row>
    <row r="54" spans="1:12" ht="90" customHeight="1">
      <c r="A54" s="19">
        <v>40</v>
      </c>
      <c r="B54" s="10" t="s">
        <v>83</v>
      </c>
      <c r="C54" s="10" t="s">
        <v>84</v>
      </c>
      <c r="D54" s="10" t="s">
        <v>16</v>
      </c>
      <c r="E54" s="8"/>
      <c r="F54" s="8" t="s">
        <v>100</v>
      </c>
      <c r="G54" s="11" t="s">
        <v>101</v>
      </c>
      <c r="H54" s="8" t="s">
        <v>87</v>
      </c>
      <c r="I54" s="12">
        <v>14680</v>
      </c>
      <c r="J54" s="13">
        <v>1</v>
      </c>
      <c r="K54" s="13">
        <v>1</v>
      </c>
      <c r="L54" s="24"/>
    </row>
    <row r="55" spans="1:12" ht="90" customHeight="1">
      <c r="A55" s="19">
        <v>41</v>
      </c>
      <c r="B55" s="10" t="s">
        <v>83</v>
      </c>
      <c r="C55" s="10" t="s">
        <v>84</v>
      </c>
      <c r="D55" s="10" t="s">
        <v>16</v>
      </c>
      <c r="E55" s="8"/>
      <c r="F55" s="8" t="s">
        <v>102</v>
      </c>
      <c r="G55" s="11" t="s">
        <v>103</v>
      </c>
      <c r="H55" s="8" t="s">
        <v>104</v>
      </c>
      <c r="I55" s="12">
        <v>783330</v>
      </c>
      <c r="J55" s="13">
        <v>1</v>
      </c>
      <c r="K55" s="13">
        <v>1</v>
      </c>
      <c r="L55" s="24"/>
    </row>
    <row r="56" spans="1:12" ht="90" customHeight="1">
      <c r="A56" s="19">
        <v>42</v>
      </c>
      <c r="B56" s="10" t="s">
        <v>83</v>
      </c>
      <c r="C56" s="10" t="s">
        <v>84</v>
      </c>
      <c r="D56" s="10" t="s">
        <v>16</v>
      </c>
      <c r="E56" s="8"/>
      <c r="F56" s="8" t="s">
        <v>105</v>
      </c>
      <c r="G56" s="11" t="s">
        <v>106</v>
      </c>
      <c r="H56" s="8" t="s">
        <v>87</v>
      </c>
      <c r="I56" s="12">
        <v>31700</v>
      </c>
      <c r="J56" s="13">
        <v>1</v>
      </c>
      <c r="K56" s="13">
        <v>1</v>
      </c>
      <c r="L56" s="24"/>
    </row>
    <row r="57" spans="1:12" ht="90" customHeight="1">
      <c r="A57" s="19">
        <v>43</v>
      </c>
      <c r="B57" s="10" t="s">
        <v>83</v>
      </c>
      <c r="C57" s="10" t="s">
        <v>84</v>
      </c>
      <c r="D57" s="10" t="s">
        <v>16</v>
      </c>
      <c r="E57" s="8"/>
      <c r="F57" s="8" t="s">
        <v>107</v>
      </c>
      <c r="G57" s="11" t="s">
        <v>108</v>
      </c>
      <c r="H57" s="8" t="s">
        <v>87</v>
      </c>
      <c r="I57" s="12">
        <v>137560</v>
      </c>
      <c r="J57" s="13">
        <v>1</v>
      </c>
      <c r="K57" s="13">
        <v>1</v>
      </c>
      <c r="L57" s="24"/>
    </row>
    <row r="58" spans="1:12" ht="90" customHeight="1">
      <c r="A58" s="19">
        <v>44</v>
      </c>
      <c r="B58" s="10" t="s">
        <v>83</v>
      </c>
      <c r="C58" s="10" t="s">
        <v>84</v>
      </c>
      <c r="D58" s="10" t="s">
        <v>16</v>
      </c>
      <c r="E58" s="8"/>
      <c r="F58" s="8" t="s">
        <v>109</v>
      </c>
      <c r="G58" s="11" t="s">
        <v>110</v>
      </c>
      <c r="H58" s="8" t="s">
        <v>87</v>
      </c>
      <c r="I58" s="12">
        <v>51550</v>
      </c>
      <c r="J58" s="13">
        <v>1</v>
      </c>
      <c r="K58" s="13">
        <v>1</v>
      </c>
      <c r="L58" s="24"/>
    </row>
    <row r="59" spans="1:12" ht="90" customHeight="1">
      <c r="A59" s="19">
        <v>45</v>
      </c>
      <c r="B59" s="10" t="s">
        <v>83</v>
      </c>
      <c r="C59" s="10" t="s">
        <v>84</v>
      </c>
      <c r="D59" s="10" t="s">
        <v>16</v>
      </c>
      <c r="E59" s="8"/>
      <c r="F59" s="8" t="s">
        <v>111</v>
      </c>
      <c r="G59" s="11" t="s">
        <v>112</v>
      </c>
      <c r="H59" s="8" t="s">
        <v>87</v>
      </c>
      <c r="I59" s="12">
        <v>20600</v>
      </c>
      <c r="J59" s="13">
        <v>1</v>
      </c>
      <c r="K59" s="13">
        <v>1</v>
      </c>
      <c r="L59" s="24"/>
    </row>
    <row r="60" spans="1:12" ht="90" customHeight="1">
      <c r="A60" s="19">
        <v>46</v>
      </c>
      <c r="B60" s="10" t="s">
        <v>83</v>
      </c>
      <c r="C60" s="10" t="s">
        <v>84</v>
      </c>
      <c r="D60" s="10" t="s">
        <v>16</v>
      </c>
      <c r="E60" s="8"/>
      <c r="F60" s="8" t="s">
        <v>111</v>
      </c>
      <c r="G60" s="11" t="s">
        <v>113</v>
      </c>
      <c r="H60" s="8" t="s">
        <v>87</v>
      </c>
      <c r="I60" s="12">
        <v>25310</v>
      </c>
      <c r="J60" s="13">
        <v>1</v>
      </c>
      <c r="K60" s="13">
        <v>1</v>
      </c>
      <c r="L60" s="24"/>
    </row>
    <row r="61" spans="1:12" ht="90" customHeight="1">
      <c r="A61" s="19">
        <v>47</v>
      </c>
      <c r="B61" s="10" t="s">
        <v>83</v>
      </c>
      <c r="C61" s="10" t="s">
        <v>84</v>
      </c>
      <c r="D61" s="10" t="s">
        <v>16</v>
      </c>
      <c r="E61" s="8"/>
      <c r="F61" s="8" t="s">
        <v>114</v>
      </c>
      <c r="G61" s="11" t="s">
        <v>115</v>
      </c>
      <c r="H61" s="8" t="s">
        <v>87</v>
      </c>
      <c r="I61" s="12">
        <v>620230</v>
      </c>
      <c r="J61" s="13">
        <v>1</v>
      </c>
      <c r="K61" s="13">
        <v>1</v>
      </c>
      <c r="L61" s="24"/>
    </row>
    <row r="62" spans="1:12" ht="90" customHeight="1">
      <c r="A62" s="19">
        <v>48</v>
      </c>
      <c r="B62" s="10" t="s">
        <v>83</v>
      </c>
      <c r="C62" s="10" t="s">
        <v>84</v>
      </c>
      <c r="D62" s="10" t="s">
        <v>16</v>
      </c>
      <c r="E62" s="8"/>
      <c r="F62" s="8" t="s">
        <v>116</v>
      </c>
      <c r="G62" s="11" t="s">
        <v>117</v>
      </c>
      <c r="H62" s="8" t="s">
        <v>92</v>
      </c>
      <c r="I62" s="12">
        <v>1712830</v>
      </c>
      <c r="J62" s="13">
        <v>1</v>
      </c>
      <c r="K62" s="13">
        <v>1</v>
      </c>
      <c r="L62" s="24"/>
    </row>
    <row r="63" spans="1:12" ht="90" customHeight="1">
      <c r="A63" s="19">
        <v>49</v>
      </c>
      <c r="B63" s="10" t="s">
        <v>83</v>
      </c>
      <c r="C63" s="10" t="s">
        <v>84</v>
      </c>
      <c r="D63" s="10" t="s">
        <v>16</v>
      </c>
      <c r="E63" s="8"/>
      <c r="F63" s="8" t="s">
        <v>118</v>
      </c>
      <c r="G63" s="11" t="s">
        <v>119</v>
      </c>
      <c r="H63" s="8" t="s">
        <v>87</v>
      </c>
      <c r="I63" s="12">
        <v>22820</v>
      </c>
      <c r="J63" s="13">
        <v>1</v>
      </c>
      <c r="K63" s="13">
        <v>1</v>
      </c>
      <c r="L63" s="24"/>
    </row>
    <row r="64" spans="1:12" ht="90" customHeight="1">
      <c r="A64" s="19">
        <v>50</v>
      </c>
      <c r="B64" s="10" t="s">
        <v>83</v>
      </c>
      <c r="C64" s="10" t="s">
        <v>84</v>
      </c>
      <c r="D64" s="10" t="s">
        <v>16</v>
      </c>
      <c r="E64" s="8"/>
      <c r="F64" s="8" t="s">
        <v>120</v>
      </c>
      <c r="G64" s="11" t="s">
        <v>121</v>
      </c>
      <c r="H64" s="8" t="s">
        <v>122</v>
      </c>
      <c r="I64" s="12">
        <v>176600</v>
      </c>
      <c r="J64" s="13">
        <v>1</v>
      </c>
      <c r="K64" s="13">
        <v>1</v>
      </c>
      <c r="L64" s="24"/>
    </row>
    <row r="65" spans="1:12" ht="90" customHeight="1">
      <c r="A65" s="19">
        <v>51</v>
      </c>
      <c r="B65" s="10" t="s">
        <v>83</v>
      </c>
      <c r="C65" s="10" t="s">
        <v>84</v>
      </c>
      <c r="D65" s="10" t="s">
        <v>16</v>
      </c>
      <c r="E65" s="8"/>
      <c r="F65" s="8" t="s">
        <v>120</v>
      </c>
      <c r="G65" s="11" t="s">
        <v>123</v>
      </c>
      <c r="H65" s="8" t="s">
        <v>124</v>
      </c>
      <c r="I65" s="12">
        <v>102930</v>
      </c>
      <c r="J65" s="13">
        <v>1</v>
      </c>
      <c r="K65" s="13">
        <v>1</v>
      </c>
      <c r="L65" s="24"/>
    </row>
    <row r="66" spans="1:12" ht="90" customHeight="1">
      <c r="A66" s="19">
        <v>52</v>
      </c>
      <c r="B66" s="10" t="s">
        <v>83</v>
      </c>
      <c r="C66" s="10" t="s">
        <v>84</v>
      </c>
      <c r="D66" s="10" t="s">
        <v>16</v>
      </c>
      <c r="E66" s="8"/>
      <c r="F66" s="8" t="s">
        <v>120</v>
      </c>
      <c r="G66" s="11" t="s">
        <v>125</v>
      </c>
      <c r="H66" s="8" t="s">
        <v>126</v>
      </c>
      <c r="I66" s="12">
        <v>62400</v>
      </c>
      <c r="J66" s="13">
        <v>1</v>
      </c>
      <c r="K66" s="13">
        <v>1</v>
      </c>
      <c r="L66" s="24"/>
    </row>
    <row r="67" spans="1:12" ht="90" customHeight="1">
      <c r="A67" s="19">
        <v>53</v>
      </c>
      <c r="B67" s="10" t="s">
        <v>83</v>
      </c>
      <c r="C67" s="10" t="s">
        <v>84</v>
      </c>
      <c r="D67" s="10" t="s">
        <v>16</v>
      </c>
      <c r="E67" s="8"/>
      <c r="F67" s="8" t="s">
        <v>120</v>
      </c>
      <c r="G67" s="11" t="s">
        <v>127</v>
      </c>
      <c r="H67" s="8" t="s">
        <v>128</v>
      </c>
      <c r="I67" s="12">
        <v>65840</v>
      </c>
      <c r="J67" s="13">
        <v>1</v>
      </c>
      <c r="K67" s="13">
        <v>1</v>
      </c>
      <c r="L67" s="24"/>
    </row>
    <row r="68" spans="1:12" ht="90" customHeight="1">
      <c r="A68" s="19">
        <v>54</v>
      </c>
      <c r="B68" s="10" t="s">
        <v>83</v>
      </c>
      <c r="C68" s="10" t="s">
        <v>84</v>
      </c>
      <c r="D68" s="10" t="s">
        <v>16</v>
      </c>
      <c r="E68" s="8"/>
      <c r="F68" s="8" t="s">
        <v>120</v>
      </c>
      <c r="G68" s="11" t="s">
        <v>129</v>
      </c>
      <c r="H68" s="8" t="s">
        <v>128</v>
      </c>
      <c r="I68" s="12">
        <v>254460</v>
      </c>
      <c r="J68" s="13">
        <v>1</v>
      </c>
      <c r="K68" s="13">
        <v>1</v>
      </c>
      <c r="L68" s="24"/>
    </row>
    <row r="69" spans="1:12" ht="33.75" customHeight="1">
      <c r="A69" s="19">
        <v>55</v>
      </c>
      <c r="B69" s="10" t="s">
        <v>83</v>
      </c>
      <c r="C69" s="10" t="s">
        <v>84</v>
      </c>
      <c r="D69" s="10" t="s">
        <v>16</v>
      </c>
      <c r="E69" s="8"/>
      <c r="F69" s="8" t="s">
        <v>120</v>
      </c>
      <c r="G69" s="11" t="s">
        <v>130</v>
      </c>
      <c r="H69" s="8" t="s">
        <v>124</v>
      </c>
      <c r="I69" s="12">
        <v>74200</v>
      </c>
      <c r="J69" s="13">
        <v>1</v>
      </c>
      <c r="K69" s="13">
        <v>1</v>
      </c>
      <c r="L69" s="24"/>
    </row>
    <row r="70" spans="1:12" ht="38.25" customHeight="1">
      <c r="A70" s="19">
        <v>56</v>
      </c>
      <c r="B70" s="10" t="s">
        <v>83</v>
      </c>
      <c r="C70" s="10" t="s">
        <v>84</v>
      </c>
      <c r="D70" s="10" t="s">
        <v>16</v>
      </c>
      <c r="E70" s="8"/>
      <c r="F70" s="8" t="s">
        <v>120</v>
      </c>
      <c r="G70" s="11" t="s">
        <v>131</v>
      </c>
      <c r="H70" s="8" t="s">
        <v>126</v>
      </c>
      <c r="I70" s="12">
        <v>125600</v>
      </c>
      <c r="J70" s="13">
        <v>1</v>
      </c>
      <c r="K70" s="13">
        <v>1</v>
      </c>
      <c r="L70" s="24"/>
    </row>
    <row r="71" spans="1:12" ht="38.25" customHeight="1">
      <c r="A71" s="19">
        <v>57</v>
      </c>
      <c r="B71" s="10" t="s">
        <v>83</v>
      </c>
      <c r="C71" s="10" t="s">
        <v>84</v>
      </c>
      <c r="D71" s="10" t="s">
        <v>16</v>
      </c>
      <c r="E71" s="8"/>
      <c r="F71" s="8" t="s">
        <v>120</v>
      </c>
      <c r="G71" s="11" t="s">
        <v>132</v>
      </c>
      <c r="H71" s="8" t="s">
        <v>126</v>
      </c>
      <c r="I71" s="12">
        <v>6490</v>
      </c>
      <c r="J71" s="13">
        <v>1</v>
      </c>
      <c r="K71" s="13">
        <v>1</v>
      </c>
      <c r="L71" s="24"/>
    </row>
    <row r="72" spans="1:12" ht="33.75" customHeight="1">
      <c r="A72" s="19">
        <v>58</v>
      </c>
      <c r="B72" s="10" t="s">
        <v>83</v>
      </c>
      <c r="C72" s="10" t="s">
        <v>84</v>
      </c>
      <c r="D72" s="10" t="s">
        <v>16</v>
      </c>
      <c r="E72" s="8"/>
      <c r="F72" s="8" t="s">
        <v>120</v>
      </c>
      <c r="G72" s="11" t="s">
        <v>133</v>
      </c>
      <c r="H72" s="8" t="s">
        <v>126</v>
      </c>
      <c r="I72" s="12">
        <v>20660</v>
      </c>
      <c r="J72" s="13">
        <v>1</v>
      </c>
      <c r="K72" s="13">
        <v>1</v>
      </c>
      <c r="L72" s="24"/>
    </row>
    <row r="73" spans="1:12" ht="33.75" customHeight="1">
      <c r="A73" s="19">
        <v>59</v>
      </c>
      <c r="B73" s="10" t="s">
        <v>83</v>
      </c>
      <c r="C73" s="10" t="s">
        <v>84</v>
      </c>
      <c r="D73" s="10" t="s">
        <v>16</v>
      </c>
      <c r="E73" s="8"/>
      <c r="F73" s="8" t="s">
        <v>120</v>
      </c>
      <c r="G73" s="11" t="s">
        <v>134</v>
      </c>
      <c r="H73" s="8" t="s">
        <v>124</v>
      </c>
      <c r="I73" s="12">
        <v>153620</v>
      </c>
      <c r="J73" s="13">
        <v>1</v>
      </c>
      <c r="K73" s="13">
        <v>1</v>
      </c>
      <c r="L73" s="24"/>
    </row>
    <row r="74" spans="1:12" ht="33.75" customHeight="1">
      <c r="A74" s="19">
        <v>60</v>
      </c>
      <c r="B74" s="10" t="s">
        <v>83</v>
      </c>
      <c r="C74" s="10" t="s">
        <v>84</v>
      </c>
      <c r="D74" s="10" t="s">
        <v>16</v>
      </c>
      <c r="E74" s="8"/>
      <c r="F74" s="8" t="s">
        <v>120</v>
      </c>
      <c r="G74" s="11" t="s">
        <v>135</v>
      </c>
      <c r="H74" s="8" t="s">
        <v>126</v>
      </c>
      <c r="I74" s="12">
        <v>2280</v>
      </c>
      <c r="J74" s="13">
        <v>1</v>
      </c>
      <c r="K74" s="13">
        <v>1</v>
      </c>
      <c r="L74" s="24"/>
    </row>
    <row r="75" spans="1:12" ht="33.75" customHeight="1">
      <c r="A75" s="19">
        <v>61</v>
      </c>
      <c r="B75" s="10" t="s">
        <v>83</v>
      </c>
      <c r="C75" s="10" t="s">
        <v>84</v>
      </c>
      <c r="D75" s="10" t="s">
        <v>16</v>
      </c>
      <c r="E75" s="8"/>
      <c r="F75" s="8" t="s">
        <v>120</v>
      </c>
      <c r="G75" s="11" t="s">
        <v>136</v>
      </c>
      <c r="H75" s="8" t="s">
        <v>126</v>
      </c>
      <c r="I75" s="12">
        <v>1940</v>
      </c>
      <c r="J75" s="13">
        <v>1</v>
      </c>
      <c r="K75" s="13">
        <v>1</v>
      </c>
      <c r="L75" s="24"/>
    </row>
    <row r="76" spans="1:12" ht="89.25" customHeight="1">
      <c r="A76" s="19">
        <v>62</v>
      </c>
      <c r="B76" s="10" t="s">
        <v>83</v>
      </c>
      <c r="C76" s="10" t="s">
        <v>84</v>
      </c>
      <c r="D76" s="10" t="s">
        <v>16</v>
      </c>
      <c r="E76" s="8"/>
      <c r="F76" s="8" t="s">
        <v>120</v>
      </c>
      <c r="G76" s="11" t="s">
        <v>137</v>
      </c>
      <c r="H76" s="8" t="s">
        <v>138</v>
      </c>
      <c r="I76" s="12">
        <v>251320</v>
      </c>
      <c r="J76" s="13">
        <v>1</v>
      </c>
      <c r="K76" s="13">
        <v>1</v>
      </c>
      <c r="L76" s="24"/>
    </row>
    <row r="77" spans="1:12" ht="33.75" customHeight="1">
      <c r="A77" s="19">
        <v>63</v>
      </c>
      <c r="B77" s="10" t="s">
        <v>83</v>
      </c>
      <c r="C77" s="10" t="s">
        <v>84</v>
      </c>
      <c r="D77" s="10" t="s">
        <v>16</v>
      </c>
      <c r="E77" s="8"/>
      <c r="F77" s="8" t="s">
        <v>120</v>
      </c>
      <c r="G77" s="11" t="s">
        <v>139</v>
      </c>
      <c r="H77" s="8" t="s">
        <v>126</v>
      </c>
      <c r="I77" s="12">
        <v>3220</v>
      </c>
      <c r="J77" s="13">
        <v>1</v>
      </c>
      <c r="K77" s="13">
        <v>1</v>
      </c>
      <c r="L77" s="24"/>
    </row>
    <row r="78" spans="1:12" ht="33.75" customHeight="1">
      <c r="A78" s="19">
        <v>64</v>
      </c>
      <c r="B78" s="10" t="s">
        <v>83</v>
      </c>
      <c r="C78" s="10" t="s">
        <v>84</v>
      </c>
      <c r="D78" s="10" t="s">
        <v>16</v>
      </c>
      <c r="E78" s="8"/>
      <c r="F78" s="8" t="s">
        <v>120</v>
      </c>
      <c r="G78" s="11" t="s">
        <v>140</v>
      </c>
      <c r="H78" s="8" t="s">
        <v>126</v>
      </c>
      <c r="I78" s="12">
        <v>4630</v>
      </c>
      <c r="J78" s="13">
        <v>1</v>
      </c>
      <c r="K78" s="13">
        <v>1</v>
      </c>
      <c r="L78" s="24"/>
    </row>
    <row r="79" spans="1:12" ht="33.75" customHeight="1">
      <c r="A79" s="19">
        <v>65</v>
      </c>
      <c r="B79" s="10" t="s">
        <v>83</v>
      </c>
      <c r="C79" s="10" t="s">
        <v>84</v>
      </c>
      <c r="D79" s="10" t="s">
        <v>16</v>
      </c>
      <c r="E79" s="8"/>
      <c r="F79" s="8" t="s">
        <v>120</v>
      </c>
      <c r="G79" s="11" t="s">
        <v>141</v>
      </c>
      <c r="H79" s="8" t="s">
        <v>126</v>
      </c>
      <c r="I79" s="12">
        <v>4130</v>
      </c>
      <c r="J79" s="13">
        <v>1</v>
      </c>
      <c r="K79" s="13">
        <v>1</v>
      </c>
      <c r="L79" s="24"/>
    </row>
    <row r="80" spans="1:12" ht="33.75" customHeight="1">
      <c r="A80" s="19">
        <v>66</v>
      </c>
      <c r="B80" s="10" t="s">
        <v>83</v>
      </c>
      <c r="C80" s="10" t="s">
        <v>84</v>
      </c>
      <c r="D80" s="10" t="s">
        <v>16</v>
      </c>
      <c r="E80" s="8"/>
      <c r="F80" s="8" t="s">
        <v>120</v>
      </c>
      <c r="G80" s="11" t="s">
        <v>142</v>
      </c>
      <c r="H80" s="8" t="s">
        <v>143</v>
      </c>
      <c r="I80" s="12">
        <v>5890</v>
      </c>
      <c r="J80" s="13">
        <v>1</v>
      </c>
      <c r="K80" s="13">
        <v>1</v>
      </c>
      <c r="L80" s="24"/>
    </row>
    <row r="81" spans="1:12" ht="51" customHeight="1">
      <c r="A81" s="19">
        <v>67</v>
      </c>
      <c r="B81" s="10" t="s">
        <v>83</v>
      </c>
      <c r="C81" s="10" t="s">
        <v>84</v>
      </c>
      <c r="D81" s="10" t="s">
        <v>16</v>
      </c>
      <c r="E81" s="8"/>
      <c r="F81" s="8" t="s">
        <v>120</v>
      </c>
      <c r="G81" s="11" t="s">
        <v>144</v>
      </c>
      <c r="H81" s="8" t="s">
        <v>126</v>
      </c>
      <c r="I81" s="12">
        <v>6070</v>
      </c>
      <c r="J81" s="13">
        <v>1</v>
      </c>
      <c r="K81" s="13">
        <v>1</v>
      </c>
      <c r="L81" s="24"/>
    </row>
    <row r="82" spans="1:12" ht="33.75" customHeight="1">
      <c r="A82" s="19">
        <v>68</v>
      </c>
      <c r="B82" s="10" t="s">
        <v>83</v>
      </c>
      <c r="C82" s="10" t="s">
        <v>84</v>
      </c>
      <c r="D82" s="10" t="s">
        <v>16</v>
      </c>
      <c r="E82" s="8"/>
      <c r="F82" s="8" t="s">
        <v>120</v>
      </c>
      <c r="G82" s="11" t="s">
        <v>145</v>
      </c>
      <c r="H82" s="8" t="s">
        <v>146</v>
      </c>
      <c r="I82" s="12">
        <v>5930</v>
      </c>
      <c r="J82" s="13">
        <v>1</v>
      </c>
      <c r="K82" s="13">
        <v>1</v>
      </c>
      <c r="L82" s="24"/>
    </row>
    <row r="83" spans="1:12" ht="33.75" customHeight="1">
      <c r="A83" s="19">
        <v>69</v>
      </c>
      <c r="B83" s="10" t="s">
        <v>83</v>
      </c>
      <c r="C83" s="10" t="s">
        <v>84</v>
      </c>
      <c r="D83" s="10" t="s">
        <v>16</v>
      </c>
      <c r="E83" s="8"/>
      <c r="F83" s="8" t="s">
        <v>120</v>
      </c>
      <c r="G83" s="11" t="s">
        <v>147</v>
      </c>
      <c r="H83" s="8" t="s">
        <v>143</v>
      </c>
      <c r="I83" s="12">
        <v>7150</v>
      </c>
      <c r="J83" s="13">
        <v>1</v>
      </c>
      <c r="K83" s="13">
        <v>1</v>
      </c>
      <c r="L83" s="24"/>
    </row>
    <row r="84" spans="1:12" ht="38.25" customHeight="1">
      <c r="A84" s="19">
        <v>70</v>
      </c>
      <c r="B84" s="10" t="s">
        <v>83</v>
      </c>
      <c r="C84" s="10" t="s">
        <v>84</v>
      </c>
      <c r="D84" s="10" t="s">
        <v>16</v>
      </c>
      <c r="E84" s="8"/>
      <c r="F84" s="8" t="s">
        <v>120</v>
      </c>
      <c r="G84" s="11" t="s">
        <v>148</v>
      </c>
      <c r="H84" s="8" t="s">
        <v>126</v>
      </c>
      <c r="I84" s="12">
        <v>65650</v>
      </c>
      <c r="J84" s="13">
        <v>1</v>
      </c>
      <c r="K84" s="13">
        <v>1</v>
      </c>
      <c r="L84" s="24"/>
    </row>
    <row r="85" spans="1:12" ht="38.25" customHeight="1">
      <c r="A85" s="19">
        <v>71</v>
      </c>
      <c r="B85" s="10" t="s">
        <v>83</v>
      </c>
      <c r="C85" s="10" t="s">
        <v>84</v>
      </c>
      <c r="D85" s="10" t="s">
        <v>16</v>
      </c>
      <c r="E85" s="8"/>
      <c r="F85" s="8" t="s">
        <v>149</v>
      </c>
      <c r="G85" s="11" t="s">
        <v>150</v>
      </c>
      <c r="H85" s="8" t="s">
        <v>87</v>
      </c>
      <c r="I85" s="12">
        <v>69310</v>
      </c>
      <c r="J85" s="13">
        <v>1</v>
      </c>
      <c r="K85" s="13">
        <v>1</v>
      </c>
      <c r="L85" s="24"/>
    </row>
    <row r="86" spans="1:12" ht="38.25" customHeight="1">
      <c r="A86" s="19">
        <v>72</v>
      </c>
      <c r="B86" s="10" t="s">
        <v>83</v>
      </c>
      <c r="C86" s="10" t="s">
        <v>84</v>
      </c>
      <c r="D86" s="10" t="s">
        <v>16</v>
      </c>
      <c r="E86" s="8"/>
      <c r="F86" s="8" t="s">
        <v>151</v>
      </c>
      <c r="G86" s="11" t="s">
        <v>152</v>
      </c>
      <c r="H86" s="8" t="s">
        <v>128</v>
      </c>
      <c r="I86" s="12">
        <v>8700</v>
      </c>
      <c r="J86" s="13">
        <v>1</v>
      </c>
      <c r="K86" s="13">
        <v>1</v>
      </c>
      <c r="L86" s="24"/>
    </row>
    <row r="87" spans="1:12" ht="33.75" customHeight="1">
      <c r="A87" s="19">
        <v>73</v>
      </c>
      <c r="B87" s="10" t="s">
        <v>83</v>
      </c>
      <c r="C87" s="10" t="s">
        <v>84</v>
      </c>
      <c r="D87" s="10" t="s">
        <v>16</v>
      </c>
      <c r="E87" s="8"/>
      <c r="F87" s="8" t="s">
        <v>153</v>
      </c>
      <c r="G87" s="11" t="s">
        <v>154</v>
      </c>
      <c r="H87" s="8" t="s">
        <v>155</v>
      </c>
      <c r="I87" s="12">
        <v>54850</v>
      </c>
      <c r="J87" s="13">
        <v>1</v>
      </c>
      <c r="K87" s="13">
        <v>1</v>
      </c>
      <c r="L87" s="24"/>
    </row>
    <row r="88" spans="1:12" ht="33.75" customHeight="1">
      <c r="A88" s="19">
        <v>74</v>
      </c>
      <c r="B88" s="10" t="s">
        <v>83</v>
      </c>
      <c r="C88" s="10" t="s">
        <v>84</v>
      </c>
      <c r="D88" s="10" t="s">
        <v>16</v>
      </c>
      <c r="E88" s="8"/>
      <c r="F88" s="8" t="s">
        <v>156</v>
      </c>
      <c r="G88" s="11" t="s">
        <v>157</v>
      </c>
      <c r="H88" s="8" t="s">
        <v>87</v>
      </c>
      <c r="I88" s="12">
        <v>8950</v>
      </c>
      <c r="J88" s="13">
        <v>1</v>
      </c>
      <c r="K88" s="13">
        <v>1</v>
      </c>
      <c r="L88" s="24"/>
    </row>
    <row r="89" spans="1:12" ht="33.75" customHeight="1">
      <c r="A89" s="19">
        <v>75</v>
      </c>
      <c r="B89" s="10" t="s">
        <v>83</v>
      </c>
      <c r="C89" s="10" t="s">
        <v>84</v>
      </c>
      <c r="D89" s="10" t="s">
        <v>16</v>
      </c>
      <c r="E89" s="8"/>
      <c r="F89" s="8" t="s">
        <v>156</v>
      </c>
      <c r="G89" s="11" t="s">
        <v>158</v>
      </c>
      <c r="H89" s="8" t="s">
        <v>87</v>
      </c>
      <c r="I89" s="12">
        <v>9710</v>
      </c>
      <c r="J89" s="13">
        <v>1</v>
      </c>
      <c r="K89" s="13">
        <v>1</v>
      </c>
      <c r="L89" s="24"/>
    </row>
    <row r="90" spans="1:12" ht="89.25" customHeight="1">
      <c r="A90" s="19">
        <v>76</v>
      </c>
      <c r="B90" s="10" t="s">
        <v>83</v>
      </c>
      <c r="C90" s="10" t="s">
        <v>84</v>
      </c>
      <c r="D90" s="10" t="s">
        <v>16</v>
      </c>
      <c r="E90" s="8"/>
      <c r="F90" s="8" t="s">
        <v>156</v>
      </c>
      <c r="G90" s="11" t="s">
        <v>159</v>
      </c>
      <c r="H90" s="8" t="s">
        <v>87</v>
      </c>
      <c r="I90" s="12">
        <v>14390</v>
      </c>
      <c r="J90" s="13">
        <v>1</v>
      </c>
      <c r="K90" s="13">
        <v>1</v>
      </c>
      <c r="L90" s="24"/>
    </row>
    <row r="91" spans="1:12" ht="33.75" customHeight="1">
      <c r="A91" s="19">
        <v>77</v>
      </c>
      <c r="B91" s="10" t="s">
        <v>83</v>
      </c>
      <c r="C91" s="10" t="s">
        <v>84</v>
      </c>
      <c r="D91" s="10" t="s">
        <v>16</v>
      </c>
      <c r="E91" s="8"/>
      <c r="F91" s="8" t="s">
        <v>156</v>
      </c>
      <c r="G91" s="11" t="s">
        <v>160</v>
      </c>
      <c r="H91" s="8" t="s">
        <v>87</v>
      </c>
      <c r="I91" s="12">
        <v>16800</v>
      </c>
      <c r="J91" s="13">
        <v>1</v>
      </c>
      <c r="K91" s="13">
        <v>1</v>
      </c>
      <c r="L91" s="24"/>
    </row>
    <row r="92" spans="1:12" ht="33.75" customHeight="1">
      <c r="A92" s="19">
        <v>78</v>
      </c>
      <c r="B92" s="10" t="s">
        <v>83</v>
      </c>
      <c r="C92" s="10" t="s">
        <v>84</v>
      </c>
      <c r="D92" s="10" t="s">
        <v>16</v>
      </c>
      <c r="E92" s="8"/>
      <c r="F92" s="8" t="s">
        <v>161</v>
      </c>
      <c r="G92" s="11" t="s">
        <v>162</v>
      </c>
      <c r="H92" s="8" t="s">
        <v>87</v>
      </c>
      <c r="I92" s="12">
        <v>215130</v>
      </c>
      <c r="J92" s="13">
        <v>1</v>
      </c>
      <c r="K92" s="13">
        <v>1</v>
      </c>
      <c r="L92" s="24"/>
    </row>
    <row r="93" spans="1:12" ht="33.75" customHeight="1">
      <c r="A93" s="19">
        <v>79</v>
      </c>
      <c r="B93" s="10" t="s">
        <v>83</v>
      </c>
      <c r="C93" s="10" t="s">
        <v>84</v>
      </c>
      <c r="D93" s="10" t="s">
        <v>16</v>
      </c>
      <c r="E93" s="8"/>
      <c r="F93" s="8" t="s">
        <v>161</v>
      </c>
      <c r="G93" s="11" t="s">
        <v>163</v>
      </c>
      <c r="H93" s="8" t="s">
        <v>87</v>
      </c>
      <c r="I93" s="12">
        <v>52450</v>
      </c>
      <c r="J93" s="13">
        <v>1</v>
      </c>
      <c r="K93" s="13">
        <v>1</v>
      </c>
      <c r="L93" s="24"/>
    </row>
    <row r="94" spans="1:12" ht="33.75" customHeight="1">
      <c r="A94" s="19">
        <v>80</v>
      </c>
      <c r="B94" s="10" t="s">
        <v>83</v>
      </c>
      <c r="C94" s="10" t="s">
        <v>84</v>
      </c>
      <c r="D94" s="10" t="s">
        <v>16</v>
      </c>
      <c r="E94" s="8"/>
      <c r="F94" s="8" t="s">
        <v>164</v>
      </c>
      <c r="G94" s="11" t="s">
        <v>165</v>
      </c>
      <c r="H94" s="8" t="s">
        <v>166</v>
      </c>
      <c r="I94" s="12">
        <v>17450</v>
      </c>
      <c r="J94" s="13">
        <v>1</v>
      </c>
      <c r="K94" s="13">
        <v>1</v>
      </c>
      <c r="L94" s="24"/>
    </row>
    <row r="95" spans="1:12" ht="51">
      <c r="A95" s="19">
        <v>81</v>
      </c>
      <c r="B95" s="10" t="s">
        <v>83</v>
      </c>
      <c r="C95" s="10" t="s">
        <v>84</v>
      </c>
      <c r="D95" s="10" t="s">
        <v>16</v>
      </c>
      <c r="E95" s="8"/>
      <c r="F95" s="8" t="s">
        <v>167</v>
      </c>
      <c r="G95" s="11" t="s">
        <v>168</v>
      </c>
      <c r="H95" s="8" t="s">
        <v>87</v>
      </c>
      <c r="I95" s="12">
        <v>22250</v>
      </c>
      <c r="J95" s="13">
        <v>1</v>
      </c>
      <c r="K95" s="13">
        <v>1</v>
      </c>
      <c r="L95" s="24"/>
    </row>
    <row r="96" spans="1:12" ht="33.75" customHeight="1">
      <c r="A96" s="19">
        <v>82</v>
      </c>
      <c r="B96" s="10" t="s">
        <v>83</v>
      </c>
      <c r="C96" s="10" t="s">
        <v>84</v>
      </c>
      <c r="D96" s="10" t="s">
        <v>16</v>
      </c>
      <c r="E96" s="8"/>
      <c r="F96" s="8" t="s">
        <v>169</v>
      </c>
      <c r="G96" s="11" t="s">
        <v>170</v>
      </c>
      <c r="H96" s="8" t="s">
        <v>171</v>
      </c>
      <c r="I96" s="12">
        <v>54830</v>
      </c>
      <c r="J96" s="13">
        <v>1</v>
      </c>
      <c r="K96" s="13">
        <v>1</v>
      </c>
      <c r="L96" s="24"/>
    </row>
    <row r="97" spans="1:12" ht="51" customHeight="1">
      <c r="A97" s="19">
        <v>83</v>
      </c>
      <c r="B97" s="10" t="s">
        <v>83</v>
      </c>
      <c r="C97" s="10" t="s">
        <v>84</v>
      </c>
      <c r="D97" s="10" t="s">
        <v>16</v>
      </c>
      <c r="E97" s="8"/>
      <c r="F97" s="8" t="s">
        <v>172</v>
      </c>
      <c r="G97" s="11" t="s">
        <v>173</v>
      </c>
      <c r="H97" s="8" t="s">
        <v>87</v>
      </c>
      <c r="I97" s="12">
        <v>12140</v>
      </c>
      <c r="J97" s="13">
        <v>1</v>
      </c>
      <c r="K97" s="13">
        <v>1</v>
      </c>
      <c r="L97" s="24"/>
    </row>
    <row r="98" spans="1:12" ht="33.75" customHeight="1">
      <c r="A98" s="19">
        <v>84</v>
      </c>
      <c r="B98" s="10" t="s">
        <v>83</v>
      </c>
      <c r="C98" s="10" t="s">
        <v>84</v>
      </c>
      <c r="D98" s="10" t="s">
        <v>16</v>
      </c>
      <c r="E98" s="8"/>
      <c r="F98" s="8" t="s">
        <v>174</v>
      </c>
      <c r="G98" s="11" t="s">
        <v>175</v>
      </c>
      <c r="H98" s="8" t="s">
        <v>87</v>
      </c>
      <c r="I98" s="12">
        <v>770</v>
      </c>
      <c r="J98" s="13">
        <v>1</v>
      </c>
      <c r="K98" s="13">
        <v>1</v>
      </c>
      <c r="L98" s="24"/>
    </row>
    <row r="99" spans="1:12" ht="33.75" customHeight="1">
      <c r="A99" s="19">
        <v>85</v>
      </c>
      <c r="B99" s="10" t="s">
        <v>83</v>
      </c>
      <c r="C99" s="10" t="s">
        <v>84</v>
      </c>
      <c r="D99" s="10" t="s">
        <v>16</v>
      </c>
      <c r="E99" s="8"/>
      <c r="F99" s="8" t="s">
        <v>176</v>
      </c>
      <c r="G99" s="11" t="s">
        <v>177</v>
      </c>
      <c r="H99" s="8" t="s">
        <v>87</v>
      </c>
      <c r="I99" s="12">
        <v>125410</v>
      </c>
      <c r="J99" s="13">
        <v>1</v>
      </c>
      <c r="K99" s="13">
        <v>1</v>
      </c>
      <c r="L99" s="24"/>
    </row>
    <row r="100" spans="1:12" ht="51" customHeight="1">
      <c r="A100" s="19">
        <v>86</v>
      </c>
      <c r="B100" s="10" t="s">
        <v>83</v>
      </c>
      <c r="C100" s="10" t="s">
        <v>84</v>
      </c>
      <c r="D100" s="10" t="s">
        <v>16</v>
      </c>
      <c r="E100" s="8"/>
      <c r="F100" s="8" t="s">
        <v>178</v>
      </c>
      <c r="G100" s="11" t="s">
        <v>179</v>
      </c>
      <c r="H100" s="8" t="s">
        <v>87</v>
      </c>
      <c r="I100" s="12">
        <v>16550</v>
      </c>
      <c r="J100" s="13">
        <v>1</v>
      </c>
      <c r="K100" s="13">
        <v>1</v>
      </c>
      <c r="L100" s="24"/>
    </row>
    <row r="101" spans="1:12" ht="67.5" customHeight="1">
      <c r="A101" s="19">
        <v>87</v>
      </c>
      <c r="B101" s="10" t="s">
        <v>83</v>
      </c>
      <c r="C101" s="10" t="s">
        <v>84</v>
      </c>
      <c r="D101" s="10" t="s">
        <v>16</v>
      </c>
      <c r="E101" s="8"/>
      <c r="F101" s="8" t="s">
        <v>180</v>
      </c>
      <c r="G101" s="11" t="s">
        <v>181</v>
      </c>
      <c r="H101" s="8" t="s">
        <v>87</v>
      </c>
      <c r="I101" s="12">
        <v>5780</v>
      </c>
      <c r="J101" s="13">
        <v>1</v>
      </c>
      <c r="K101" s="13">
        <v>1</v>
      </c>
      <c r="L101" s="24"/>
    </row>
    <row r="102" spans="1:12" ht="67.5" customHeight="1">
      <c r="A102" s="19">
        <v>88</v>
      </c>
      <c r="B102" s="10" t="s">
        <v>83</v>
      </c>
      <c r="C102" s="10" t="s">
        <v>84</v>
      </c>
      <c r="D102" s="10" t="s">
        <v>16</v>
      </c>
      <c r="E102" s="8"/>
      <c r="F102" s="8" t="s">
        <v>182</v>
      </c>
      <c r="G102" s="11" t="s">
        <v>183</v>
      </c>
      <c r="H102" s="8" t="s">
        <v>87</v>
      </c>
      <c r="I102" s="12">
        <v>23310</v>
      </c>
      <c r="J102" s="13">
        <v>1</v>
      </c>
      <c r="K102" s="13">
        <v>1</v>
      </c>
      <c r="L102" s="24"/>
    </row>
    <row r="103" spans="1:12" ht="67.5" customHeight="1">
      <c r="A103" s="19">
        <v>89</v>
      </c>
      <c r="B103" s="10" t="s">
        <v>83</v>
      </c>
      <c r="C103" s="10" t="s">
        <v>84</v>
      </c>
      <c r="D103" s="10" t="s">
        <v>16</v>
      </c>
      <c r="E103" s="8"/>
      <c r="F103" s="8" t="s">
        <v>184</v>
      </c>
      <c r="G103" s="11" t="s">
        <v>185</v>
      </c>
      <c r="H103" s="8" t="s">
        <v>186</v>
      </c>
      <c r="I103" s="12">
        <v>77500</v>
      </c>
      <c r="J103" s="13">
        <v>1</v>
      </c>
      <c r="K103" s="13">
        <v>1</v>
      </c>
      <c r="L103" s="24"/>
    </row>
    <row r="104" spans="1:12" ht="67.5" customHeight="1">
      <c r="A104" s="19">
        <v>90</v>
      </c>
      <c r="B104" s="10" t="s">
        <v>83</v>
      </c>
      <c r="C104" s="10" t="s">
        <v>84</v>
      </c>
      <c r="D104" s="10" t="s">
        <v>16</v>
      </c>
      <c r="E104" s="8"/>
      <c r="F104" s="8" t="s">
        <v>187</v>
      </c>
      <c r="G104" s="11" t="s">
        <v>188</v>
      </c>
      <c r="H104" s="8" t="s">
        <v>87</v>
      </c>
      <c r="I104" s="12">
        <v>14620</v>
      </c>
      <c r="J104" s="13">
        <v>1</v>
      </c>
      <c r="K104" s="13">
        <v>1</v>
      </c>
      <c r="L104" s="24"/>
    </row>
    <row r="105" spans="1:12" ht="67.5" customHeight="1">
      <c r="A105" s="19">
        <v>91</v>
      </c>
      <c r="B105" s="10" t="s">
        <v>83</v>
      </c>
      <c r="C105" s="10" t="s">
        <v>84</v>
      </c>
      <c r="D105" s="10" t="s">
        <v>16</v>
      </c>
      <c r="E105" s="8"/>
      <c r="F105" s="8" t="s">
        <v>189</v>
      </c>
      <c r="G105" s="11" t="s">
        <v>190</v>
      </c>
      <c r="H105" s="8" t="s">
        <v>87</v>
      </c>
      <c r="I105" s="12">
        <v>135830</v>
      </c>
      <c r="J105" s="13">
        <v>1</v>
      </c>
      <c r="K105" s="13">
        <v>1</v>
      </c>
      <c r="L105" s="24"/>
    </row>
    <row r="106" spans="1:12" ht="67.5" customHeight="1">
      <c r="A106" s="19">
        <v>92</v>
      </c>
      <c r="B106" s="10" t="s">
        <v>83</v>
      </c>
      <c r="C106" s="10" t="s">
        <v>84</v>
      </c>
      <c r="D106" s="10" t="s">
        <v>16</v>
      </c>
      <c r="E106" s="8"/>
      <c r="F106" s="8" t="s">
        <v>191</v>
      </c>
      <c r="G106" s="11" t="s">
        <v>192</v>
      </c>
      <c r="H106" s="8" t="s">
        <v>87</v>
      </c>
      <c r="I106" s="12">
        <v>205000</v>
      </c>
      <c r="J106" s="13">
        <v>1</v>
      </c>
      <c r="K106" s="13">
        <v>1</v>
      </c>
      <c r="L106" s="24"/>
    </row>
    <row r="107" spans="1:12" ht="67.5" customHeight="1">
      <c r="A107" s="19">
        <v>93</v>
      </c>
      <c r="B107" s="10" t="s">
        <v>83</v>
      </c>
      <c r="C107" s="10" t="s">
        <v>84</v>
      </c>
      <c r="D107" s="10" t="s">
        <v>16</v>
      </c>
      <c r="E107" s="8"/>
      <c r="F107" s="8" t="s">
        <v>153</v>
      </c>
      <c r="G107" s="11" t="s">
        <v>193</v>
      </c>
      <c r="H107" s="8" t="s">
        <v>186</v>
      </c>
      <c r="I107" s="12">
        <v>139300</v>
      </c>
      <c r="J107" s="13">
        <v>1</v>
      </c>
      <c r="K107" s="13">
        <v>1</v>
      </c>
      <c r="L107" s="24"/>
    </row>
    <row r="108" spans="1:12" ht="67.5" customHeight="1">
      <c r="A108" s="19">
        <v>94</v>
      </c>
      <c r="B108" s="10" t="s">
        <v>83</v>
      </c>
      <c r="C108" s="10" t="s">
        <v>84</v>
      </c>
      <c r="D108" s="10" t="s">
        <v>16</v>
      </c>
      <c r="E108" s="8"/>
      <c r="F108" s="8" t="s">
        <v>153</v>
      </c>
      <c r="G108" s="11" t="s">
        <v>194</v>
      </c>
      <c r="H108" s="8" t="s">
        <v>186</v>
      </c>
      <c r="I108" s="12">
        <v>161000</v>
      </c>
      <c r="J108" s="13">
        <v>1</v>
      </c>
      <c r="K108" s="13">
        <v>1</v>
      </c>
      <c r="L108" s="24"/>
    </row>
    <row r="109" spans="1:12" ht="67.5" customHeight="1">
      <c r="A109" s="19">
        <v>95</v>
      </c>
      <c r="B109" s="10" t="s">
        <v>83</v>
      </c>
      <c r="C109" s="10" t="s">
        <v>84</v>
      </c>
      <c r="D109" s="10" t="s">
        <v>16</v>
      </c>
      <c r="E109" s="8"/>
      <c r="F109" s="8" t="s">
        <v>195</v>
      </c>
      <c r="G109" s="11" t="s">
        <v>196</v>
      </c>
      <c r="H109" s="8" t="s">
        <v>197</v>
      </c>
      <c r="I109" s="12">
        <v>8610</v>
      </c>
      <c r="J109" s="13">
        <v>1</v>
      </c>
      <c r="K109" s="13">
        <v>1</v>
      </c>
      <c r="L109" s="24"/>
    </row>
    <row r="110" spans="1:12" ht="67.5" customHeight="1">
      <c r="A110" s="19">
        <v>96</v>
      </c>
      <c r="B110" s="10" t="s">
        <v>83</v>
      </c>
      <c r="C110" s="10" t="s">
        <v>84</v>
      </c>
      <c r="D110" s="10" t="s">
        <v>16</v>
      </c>
      <c r="E110" s="8"/>
      <c r="F110" s="8" t="s">
        <v>172</v>
      </c>
      <c r="G110" s="11" t="s">
        <v>198</v>
      </c>
      <c r="H110" s="8" t="s">
        <v>87</v>
      </c>
      <c r="I110" s="12">
        <v>10260</v>
      </c>
      <c r="J110" s="13">
        <v>1</v>
      </c>
      <c r="K110" s="13">
        <v>1</v>
      </c>
      <c r="L110" s="24"/>
    </row>
    <row r="111" spans="1:12" ht="76.5">
      <c r="A111" s="19">
        <v>97</v>
      </c>
      <c r="B111" s="10" t="s">
        <v>83</v>
      </c>
      <c r="C111" s="10" t="s">
        <v>84</v>
      </c>
      <c r="D111" s="10" t="s">
        <v>16</v>
      </c>
      <c r="E111" s="8"/>
      <c r="F111" s="8" t="s">
        <v>40</v>
      </c>
      <c r="G111" s="11" t="s">
        <v>41</v>
      </c>
      <c r="H111" s="8" t="s">
        <v>87</v>
      </c>
      <c r="I111" s="12">
        <v>92150</v>
      </c>
      <c r="J111" s="13">
        <v>1</v>
      </c>
      <c r="K111" s="13">
        <v>1</v>
      </c>
      <c r="L111" s="24"/>
    </row>
    <row r="112" spans="1:12" ht="60" customHeight="1">
      <c r="A112" s="19">
        <v>98</v>
      </c>
      <c r="B112" s="10" t="s">
        <v>83</v>
      </c>
      <c r="C112" s="10" t="s">
        <v>84</v>
      </c>
      <c r="D112" s="10" t="s">
        <v>16</v>
      </c>
      <c r="E112" s="8"/>
      <c r="F112" s="8" t="s">
        <v>199</v>
      </c>
      <c r="G112" s="11" t="s">
        <v>200</v>
      </c>
      <c r="H112" s="8" t="s">
        <v>87</v>
      </c>
      <c r="I112" s="12">
        <v>68680</v>
      </c>
      <c r="J112" s="13">
        <v>1</v>
      </c>
      <c r="K112" s="13">
        <v>1</v>
      </c>
      <c r="L112" s="24"/>
    </row>
    <row r="113" spans="1:12" ht="67.5" customHeight="1">
      <c r="A113" s="19">
        <v>99</v>
      </c>
      <c r="B113" s="10" t="s">
        <v>83</v>
      </c>
      <c r="C113" s="10" t="s">
        <v>84</v>
      </c>
      <c r="D113" s="10" t="s">
        <v>16</v>
      </c>
      <c r="E113" s="8"/>
      <c r="F113" s="8" t="s">
        <v>201</v>
      </c>
      <c r="G113" s="11" t="s">
        <v>202</v>
      </c>
      <c r="H113" s="8" t="s">
        <v>87</v>
      </c>
      <c r="I113" s="12">
        <v>82550</v>
      </c>
      <c r="J113" s="13">
        <v>1</v>
      </c>
      <c r="K113" s="13">
        <v>1</v>
      </c>
      <c r="L113" s="24"/>
    </row>
    <row r="114" spans="1:12" ht="67.5" customHeight="1">
      <c r="A114" s="19">
        <v>100</v>
      </c>
      <c r="B114" s="10" t="s">
        <v>83</v>
      </c>
      <c r="C114" s="10" t="s">
        <v>84</v>
      </c>
      <c r="D114" s="10" t="s">
        <v>16</v>
      </c>
      <c r="E114" s="8"/>
      <c r="F114" s="8" t="s">
        <v>203</v>
      </c>
      <c r="G114" s="11" t="s">
        <v>204</v>
      </c>
      <c r="H114" s="8" t="s">
        <v>87</v>
      </c>
      <c r="I114" s="12">
        <v>134380</v>
      </c>
      <c r="J114" s="13">
        <v>1</v>
      </c>
      <c r="K114" s="13">
        <v>1</v>
      </c>
      <c r="L114" s="24"/>
    </row>
    <row r="115" spans="1:12" ht="67.5" customHeight="1">
      <c r="A115" s="19">
        <v>101</v>
      </c>
      <c r="B115" s="10" t="s">
        <v>83</v>
      </c>
      <c r="C115" s="10" t="s">
        <v>84</v>
      </c>
      <c r="D115" s="10" t="s">
        <v>16</v>
      </c>
      <c r="E115" s="8"/>
      <c r="F115" s="8" t="s">
        <v>37</v>
      </c>
      <c r="G115" s="11" t="s">
        <v>38</v>
      </c>
      <c r="H115" s="8" t="s">
        <v>205</v>
      </c>
      <c r="I115" s="12">
        <v>45740</v>
      </c>
      <c r="J115" s="13">
        <v>1</v>
      </c>
      <c r="K115" s="13">
        <v>1</v>
      </c>
      <c r="L115" s="24"/>
    </row>
    <row r="116" spans="1:12" ht="76.5" customHeight="1">
      <c r="A116" s="19">
        <v>102</v>
      </c>
      <c r="B116" s="10" t="s">
        <v>83</v>
      </c>
      <c r="C116" s="10" t="s">
        <v>84</v>
      </c>
      <c r="D116" s="10" t="s">
        <v>16</v>
      </c>
      <c r="E116" s="8"/>
      <c r="F116" s="8" t="s">
        <v>206</v>
      </c>
      <c r="G116" s="11" t="s">
        <v>207</v>
      </c>
      <c r="H116" s="8" t="s">
        <v>87</v>
      </c>
      <c r="I116" s="12">
        <v>379770</v>
      </c>
      <c r="J116" s="13">
        <v>1</v>
      </c>
      <c r="K116" s="13">
        <v>1</v>
      </c>
      <c r="L116" s="24"/>
    </row>
    <row r="117" spans="1:12" ht="45" customHeight="1">
      <c r="A117" s="19">
        <v>103</v>
      </c>
      <c r="B117" s="10" t="s">
        <v>83</v>
      </c>
      <c r="C117" s="10" t="s">
        <v>84</v>
      </c>
      <c r="D117" s="10" t="s">
        <v>16</v>
      </c>
      <c r="E117" s="8"/>
      <c r="F117" s="8" t="s">
        <v>208</v>
      </c>
      <c r="G117" s="11" t="s">
        <v>209</v>
      </c>
      <c r="H117" s="8" t="s">
        <v>87</v>
      </c>
      <c r="I117" s="12">
        <v>30310</v>
      </c>
      <c r="J117" s="13">
        <v>1</v>
      </c>
      <c r="K117" s="13">
        <v>1</v>
      </c>
      <c r="L117" s="24"/>
    </row>
    <row r="118" spans="1:12" ht="51">
      <c r="A118" s="19">
        <v>104</v>
      </c>
      <c r="B118" s="10" t="s">
        <v>83</v>
      </c>
      <c r="C118" s="10" t="s">
        <v>84</v>
      </c>
      <c r="D118" s="10" t="s">
        <v>16</v>
      </c>
      <c r="E118" s="8"/>
      <c r="F118" s="8" t="s">
        <v>210</v>
      </c>
      <c r="G118" s="11" t="s">
        <v>211</v>
      </c>
      <c r="H118" s="8" t="s">
        <v>87</v>
      </c>
      <c r="I118" s="12">
        <v>1479510</v>
      </c>
      <c r="J118" s="13">
        <v>1</v>
      </c>
      <c r="K118" s="13">
        <v>1</v>
      </c>
      <c r="L118" s="24"/>
    </row>
    <row r="119" spans="1:12" ht="45" customHeight="1">
      <c r="A119" s="19">
        <v>105</v>
      </c>
      <c r="B119" s="10" t="s">
        <v>83</v>
      </c>
      <c r="C119" s="10" t="s">
        <v>84</v>
      </c>
      <c r="D119" s="10" t="s">
        <v>16</v>
      </c>
      <c r="E119" s="8"/>
      <c r="F119" s="8" t="s">
        <v>212</v>
      </c>
      <c r="G119" s="11" t="s">
        <v>213</v>
      </c>
      <c r="H119" s="8" t="s">
        <v>205</v>
      </c>
      <c r="I119" s="12">
        <v>17470</v>
      </c>
      <c r="J119" s="13">
        <v>1</v>
      </c>
      <c r="K119" s="13">
        <v>1</v>
      </c>
      <c r="L119" s="24"/>
    </row>
    <row r="120" spans="1:12" ht="45" customHeight="1">
      <c r="A120" s="19">
        <v>106</v>
      </c>
      <c r="B120" s="10" t="s">
        <v>83</v>
      </c>
      <c r="C120" s="10" t="s">
        <v>84</v>
      </c>
      <c r="D120" s="10" t="s">
        <v>16</v>
      </c>
      <c r="E120" s="8"/>
      <c r="F120" s="8" t="s">
        <v>214</v>
      </c>
      <c r="G120" s="11" t="s">
        <v>215</v>
      </c>
      <c r="H120" s="8" t="s">
        <v>205</v>
      </c>
      <c r="I120" s="12">
        <v>12350</v>
      </c>
      <c r="J120" s="13">
        <v>1</v>
      </c>
      <c r="K120" s="13">
        <v>1</v>
      </c>
      <c r="L120" s="24"/>
    </row>
    <row r="121" spans="1:12" ht="51" customHeight="1">
      <c r="A121" s="19">
        <v>107</v>
      </c>
      <c r="B121" s="10" t="s">
        <v>83</v>
      </c>
      <c r="C121" s="10" t="s">
        <v>84</v>
      </c>
      <c r="D121" s="10" t="s">
        <v>16</v>
      </c>
      <c r="E121" s="8"/>
      <c r="F121" s="8" t="s">
        <v>216</v>
      </c>
      <c r="G121" s="11" t="s">
        <v>217</v>
      </c>
      <c r="H121" s="8" t="s">
        <v>87</v>
      </c>
      <c r="I121" s="12">
        <v>97210</v>
      </c>
      <c r="J121" s="13">
        <v>1</v>
      </c>
      <c r="K121" s="13">
        <v>1</v>
      </c>
      <c r="L121" s="24"/>
    </row>
    <row r="122" spans="1:12" ht="45" customHeight="1">
      <c r="A122" s="19">
        <v>108</v>
      </c>
      <c r="B122" s="10" t="s">
        <v>83</v>
      </c>
      <c r="C122" s="10" t="s">
        <v>84</v>
      </c>
      <c r="D122" s="10" t="s">
        <v>16</v>
      </c>
      <c r="E122" s="8"/>
      <c r="F122" s="8" t="s">
        <v>218</v>
      </c>
      <c r="G122" s="11" t="s">
        <v>219</v>
      </c>
      <c r="H122" s="8" t="s">
        <v>87</v>
      </c>
      <c r="I122" s="12">
        <v>36140</v>
      </c>
      <c r="J122" s="13">
        <v>1</v>
      </c>
      <c r="K122" s="13">
        <v>1</v>
      </c>
      <c r="L122" s="24"/>
    </row>
    <row r="123" spans="1:12" ht="57" customHeight="1">
      <c r="A123" s="19">
        <v>109</v>
      </c>
      <c r="B123" s="10" t="s">
        <v>83</v>
      </c>
      <c r="C123" s="10" t="s">
        <v>84</v>
      </c>
      <c r="D123" s="10" t="s">
        <v>16</v>
      </c>
      <c r="E123" s="8"/>
      <c r="F123" s="8" t="s">
        <v>71</v>
      </c>
      <c r="G123" s="11" t="s">
        <v>72</v>
      </c>
      <c r="H123" s="8" t="s">
        <v>87</v>
      </c>
      <c r="I123" s="12">
        <v>26740</v>
      </c>
      <c r="J123" s="13">
        <v>1</v>
      </c>
      <c r="K123" s="13">
        <v>1</v>
      </c>
      <c r="L123" s="24"/>
    </row>
    <row r="124" spans="1:12" ht="57" customHeight="1">
      <c r="A124" s="19">
        <v>110</v>
      </c>
      <c r="B124" s="10" t="s">
        <v>83</v>
      </c>
      <c r="C124" s="10" t="s">
        <v>84</v>
      </c>
      <c r="D124" s="10" t="s">
        <v>16</v>
      </c>
      <c r="E124" s="8"/>
      <c r="F124" s="8" t="s">
        <v>220</v>
      </c>
      <c r="G124" s="11" t="s">
        <v>74</v>
      </c>
      <c r="H124" s="8" t="s">
        <v>87</v>
      </c>
      <c r="I124" s="12">
        <v>36250</v>
      </c>
      <c r="J124" s="13">
        <v>1</v>
      </c>
      <c r="K124" s="13">
        <v>1</v>
      </c>
      <c r="L124" s="24"/>
    </row>
    <row r="125" spans="1:12" ht="45" customHeight="1">
      <c r="A125" s="19">
        <v>111</v>
      </c>
      <c r="B125" s="10" t="s">
        <v>83</v>
      </c>
      <c r="C125" s="10" t="s">
        <v>84</v>
      </c>
      <c r="D125" s="10" t="s">
        <v>16</v>
      </c>
      <c r="E125" s="8"/>
      <c r="F125" s="8" t="s">
        <v>221</v>
      </c>
      <c r="G125" s="11" t="s">
        <v>222</v>
      </c>
      <c r="H125" s="8" t="s">
        <v>87</v>
      </c>
      <c r="I125" s="12">
        <v>54090</v>
      </c>
      <c r="J125" s="13">
        <v>1</v>
      </c>
      <c r="K125" s="13">
        <v>1</v>
      </c>
      <c r="L125" s="24"/>
    </row>
    <row r="126" spans="1:12" ht="45" customHeight="1">
      <c r="A126" s="19">
        <v>112</v>
      </c>
      <c r="B126" s="10" t="s">
        <v>83</v>
      </c>
      <c r="C126" s="10" t="s">
        <v>84</v>
      </c>
      <c r="D126" s="10" t="s">
        <v>16</v>
      </c>
      <c r="E126" s="8"/>
      <c r="F126" s="8" t="s">
        <v>223</v>
      </c>
      <c r="G126" s="11" t="s">
        <v>224</v>
      </c>
      <c r="H126" s="8" t="s">
        <v>87</v>
      </c>
      <c r="I126" s="12">
        <v>97290</v>
      </c>
      <c r="J126" s="13">
        <v>1</v>
      </c>
      <c r="K126" s="13">
        <v>1</v>
      </c>
      <c r="L126" s="24"/>
    </row>
    <row r="127" spans="1:12" ht="45" customHeight="1">
      <c r="A127" s="19">
        <v>113</v>
      </c>
      <c r="B127" s="10" t="s">
        <v>83</v>
      </c>
      <c r="C127" s="10" t="s">
        <v>84</v>
      </c>
      <c r="D127" s="10" t="s">
        <v>16</v>
      </c>
      <c r="E127" s="8"/>
      <c r="F127" s="8" t="s">
        <v>225</v>
      </c>
      <c r="G127" s="11" t="s">
        <v>226</v>
      </c>
      <c r="H127" s="8" t="s">
        <v>227</v>
      </c>
      <c r="I127" s="12">
        <v>444240</v>
      </c>
      <c r="J127" s="13">
        <v>1</v>
      </c>
      <c r="K127" s="13">
        <v>1</v>
      </c>
      <c r="L127" s="24"/>
    </row>
    <row r="128" spans="1:12" ht="63.75" customHeight="1">
      <c r="A128" s="19">
        <v>114</v>
      </c>
      <c r="B128" s="10" t="s">
        <v>83</v>
      </c>
      <c r="C128" s="10" t="s">
        <v>84</v>
      </c>
      <c r="D128" s="10" t="s">
        <v>16</v>
      </c>
      <c r="E128" s="8"/>
      <c r="F128" s="8" t="s">
        <v>228</v>
      </c>
      <c r="G128" s="11" t="s">
        <v>229</v>
      </c>
      <c r="H128" s="8" t="s">
        <v>87</v>
      </c>
      <c r="I128" s="12">
        <v>548800</v>
      </c>
      <c r="J128" s="13">
        <v>1</v>
      </c>
      <c r="K128" s="13">
        <v>1</v>
      </c>
      <c r="L128" s="24"/>
    </row>
    <row r="129" spans="1:12" ht="45" customHeight="1">
      <c r="A129" s="19">
        <v>115</v>
      </c>
      <c r="B129" s="10" t="s">
        <v>83</v>
      </c>
      <c r="C129" s="10" t="s">
        <v>84</v>
      </c>
      <c r="D129" s="10" t="s">
        <v>16</v>
      </c>
      <c r="E129" s="8"/>
      <c r="F129" s="8" t="s">
        <v>230</v>
      </c>
      <c r="G129" s="11" t="s">
        <v>231</v>
      </c>
      <c r="H129" s="8" t="s">
        <v>87</v>
      </c>
      <c r="I129" s="12">
        <v>33450</v>
      </c>
      <c r="J129" s="13">
        <v>1</v>
      </c>
      <c r="K129" s="13">
        <v>1</v>
      </c>
      <c r="L129" s="24"/>
    </row>
    <row r="130" spans="1:12" ht="45" customHeight="1">
      <c r="A130" s="19">
        <v>116</v>
      </c>
      <c r="B130" s="10" t="s">
        <v>83</v>
      </c>
      <c r="C130" s="10" t="s">
        <v>84</v>
      </c>
      <c r="D130" s="10" t="s">
        <v>16</v>
      </c>
      <c r="E130" s="8"/>
      <c r="F130" s="8" t="s">
        <v>232</v>
      </c>
      <c r="G130" s="11" t="s">
        <v>233</v>
      </c>
      <c r="H130" s="8" t="s">
        <v>87</v>
      </c>
      <c r="I130" s="12">
        <v>21020</v>
      </c>
      <c r="J130" s="13">
        <v>1</v>
      </c>
      <c r="K130" s="13">
        <v>1</v>
      </c>
      <c r="L130" s="24"/>
    </row>
    <row r="131" spans="1:12" ht="45" customHeight="1">
      <c r="A131" s="19">
        <v>117</v>
      </c>
      <c r="B131" s="10" t="s">
        <v>83</v>
      </c>
      <c r="C131" s="10" t="s">
        <v>84</v>
      </c>
      <c r="D131" s="10" t="s">
        <v>16</v>
      </c>
      <c r="E131" s="8"/>
      <c r="F131" s="8" t="s">
        <v>234</v>
      </c>
      <c r="G131" s="11" t="s">
        <v>235</v>
      </c>
      <c r="H131" s="8" t="s">
        <v>87</v>
      </c>
      <c r="I131" s="12">
        <v>834510</v>
      </c>
      <c r="J131" s="13">
        <v>1</v>
      </c>
      <c r="K131" s="13">
        <v>1</v>
      </c>
      <c r="L131" s="24"/>
    </row>
    <row r="132" spans="1:12" ht="45" customHeight="1">
      <c r="A132" s="19">
        <v>118</v>
      </c>
      <c r="B132" s="10" t="s">
        <v>83</v>
      </c>
      <c r="C132" s="10" t="s">
        <v>84</v>
      </c>
      <c r="D132" s="10" t="s">
        <v>16</v>
      </c>
      <c r="E132" s="8"/>
      <c r="F132" s="8" t="s">
        <v>75</v>
      </c>
      <c r="G132" s="11" t="s">
        <v>76</v>
      </c>
      <c r="H132" s="8" t="s">
        <v>87</v>
      </c>
      <c r="I132" s="12">
        <v>49490</v>
      </c>
      <c r="J132" s="13">
        <v>1</v>
      </c>
      <c r="K132" s="13">
        <v>1</v>
      </c>
      <c r="L132" s="24"/>
    </row>
    <row r="133" spans="1:12" ht="45" customHeight="1">
      <c r="A133" s="19">
        <v>119</v>
      </c>
      <c r="B133" s="10" t="s">
        <v>83</v>
      </c>
      <c r="C133" s="10" t="s">
        <v>84</v>
      </c>
      <c r="D133" s="10" t="s">
        <v>16</v>
      </c>
      <c r="E133" s="8"/>
      <c r="F133" s="8" t="s">
        <v>236</v>
      </c>
      <c r="G133" s="11" t="s">
        <v>237</v>
      </c>
      <c r="H133" s="8" t="s">
        <v>87</v>
      </c>
      <c r="I133" s="12">
        <v>9940</v>
      </c>
      <c r="J133" s="13">
        <v>1</v>
      </c>
      <c r="K133" s="13">
        <v>1</v>
      </c>
      <c r="L133" s="24"/>
    </row>
    <row r="134" spans="1:12" ht="63.75" customHeight="1">
      <c r="A134" s="19">
        <v>120</v>
      </c>
      <c r="B134" s="10" t="s">
        <v>83</v>
      </c>
      <c r="C134" s="10" t="s">
        <v>84</v>
      </c>
      <c r="D134" s="10" t="s">
        <v>16</v>
      </c>
      <c r="E134" s="8"/>
      <c r="F134" s="8" t="s">
        <v>238</v>
      </c>
      <c r="G134" s="11" t="s">
        <v>239</v>
      </c>
      <c r="H134" s="8" t="s">
        <v>87</v>
      </c>
      <c r="I134" s="12">
        <v>5510</v>
      </c>
      <c r="J134" s="13">
        <v>1</v>
      </c>
      <c r="K134" s="13">
        <v>1</v>
      </c>
      <c r="L134" s="24"/>
    </row>
    <row r="135" spans="1:12" ht="78.75" customHeight="1">
      <c r="A135" s="19">
        <v>121</v>
      </c>
      <c r="B135" s="10" t="s">
        <v>83</v>
      </c>
      <c r="C135" s="10" t="s">
        <v>84</v>
      </c>
      <c r="D135" s="10" t="s">
        <v>16</v>
      </c>
      <c r="E135" s="8"/>
      <c r="F135" s="8" t="s">
        <v>240</v>
      </c>
      <c r="G135" s="11" t="s">
        <v>241</v>
      </c>
      <c r="H135" s="8" t="s">
        <v>87</v>
      </c>
      <c r="I135" s="12">
        <v>29150</v>
      </c>
      <c r="J135" s="13">
        <v>1</v>
      </c>
      <c r="K135" s="13">
        <v>1</v>
      </c>
      <c r="L135" s="24"/>
    </row>
    <row r="136" spans="1:12" ht="78.75" customHeight="1">
      <c r="A136" s="19">
        <v>122</v>
      </c>
      <c r="B136" s="10" t="s">
        <v>83</v>
      </c>
      <c r="C136" s="10" t="s">
        <v>84</v>
      </c>
      <c r="D136" s="10" t="s">
        <v>16</v>
      </c>
      <c r="E136" s="8"/>
      <c r="F136" s="8" t="s">
        <v>242</v>
      </c>
      <c r="G136" s="11" t="s">
        <v>243</v>
      </c>
      <c r="H136" s="8" t="s">
        <v>87</v>
      </c>
      <c r="I136" s="12">
        <v>268630</v>
      </c>
      <c r="J136" s="13">
        <v>1</v>
      </c>
      <c r="K136" s="13">
        <v>1</v>
      </c>
      <c r="L136" s="24"/>
    </row>
    <row r="137" spans="1:12" ht="78.75" customHeight="1">
      <c r="A137" s="19">
        <v>123</v>
      </c>
      <c r="B137" s="10" t="s">
        <v>83</v>
      </c>
      <c r="C137" s="10" t="s">
        <v>84</v>
      </c>
      <c r="D137" s="10" t="s">
        <v>16</v>
      </c>
      <c r="E137" s="8"/>
      <c r="F137" s="8" t="s">
        <v>244</v>
      </c>
      <c r="G137" s="11" t="s">
        <v>245</v>
      </c>
      <c r="H137" s="8" t="s">
        <v>87</v>
      </c>
      <c r="I137" s="12">
        <v>10090</v>
      </c>
      <c r="J137" s="13">
        <v>1</v>
      </c>
      <c r="K137" s="13">
        <v>1</v>
      </c>
      <c r="L137" s="24"/>
    </row>
    <row r="138" spans="1:12" ht="78.75" customHeight="1">
      <c r="A138" s="19">
        <v>124</v>
      </c>
      <c r="B138" s="10" t="s">
        <v>83</v>
      </c>
      <c r="C138" s="10" t="s">
        <v>84</v>
      </c>
      <c r="D138" s="10" t="s">
        <v>16</v>
      </c>
      <c r="E138" s="8"/>
      <c r="F138" s="8" t="s">
        <v>246</v>
      </c>
      <c r="G138" s="11" t="s">
        <v>247</v>
      </c>
      <c r="H138" s="8" t="s">
        <v>87</v>
      </c>
      <c r="I138" s="12">
        <v>2450</v>
      </c>
      <c r="J138" s="13">
        <v>1</v>
      </c>
      <c r="K138" s="13">
        <v>1</v>
      </c>
      <c r="L138" s="24"/>
    </row>
    <row r="139" spans="1:12" ht="78.75" customHeight="1">
      <c r="A139" s="19">
        <v>125</v>
      </c>
      <c r="B139" s="10" t="s">
        <v>83</v>
      </c>
      <c r="C139" s="10" t="s">
        <v>84</v>
      </c>
      <c r="D139" s="10" t="s">
        <v>16</v>
      </c>
      <c r="E139" s="8"/>
      <c r="F139" s="8" t="s">
        <v>248</v>
      </c>
      <c r="G139" s="11" t="s">
        <v>249</v>
      </c>
      <c r="H139" s="8" t="s">
        <v>87</v>
      </c>
      <c r="I139" s="12">
        <v>31510</v>
      </c>
      <c r="J139" s="13">
        <v>1</v>
      </c>
      <c r="K139" s="13">
        <v>1</v>
      </c>
      <c r="L139" s="24"/>
    </row>
    <row r="140" spans="1:12" ht="78.75" customHeight="1">
      <c r="A140" s="19">
        <v>126</v>
      </c>
      <c r="B140" s="10" t="s">
        <v>83</v>
      </c>
      <c r="C140" s="10" t="s">
        <v>84</v>
      </c>
      <c r="D140" s="10" t="s">
        <v>16</v>
      </c>
      <c r="E140" s="8"/>
      <c r="F140" s="8" t="s">
        <v>250</v>
      </c>
      <c r="G140" s="11" t="s">
        <v>251</v>
      </c>
      <c r="H140" s="8" t="s">
        <v>87</v>
      </c>
      <c r="I140" s="12">
        <v>48080</v>
      </c>
      <c r="J140" s="13">
        <v>1</v>
      </c>
      <c r="K140" s="13">
        <v>1</v>
      </c>
      <c r="L140" s="24"/>
    </row>
    <row r="141" spans="1:12" ht="102" customHeight="1">
      <c r="A141" s="19">
        <v>127</v>
      </c>
      <c r="B141" s="10" t="s">
        <v>83</v>
      </c>
      <c r="C141" s="10" t="s">
        <v>84</v>
      </c>
      <c r="D141" s="10" t="s">
        <v>16</v>
      </c>
      <c r="E141" s="8"/>
      <c r="F141" s="8" t="s">
        <v>252</v>
      </c>
      <c r="G141" s="11" t="s">
        <v>253</v>
      </c>
      <c r="H141" s="8" t="s">
        <v>92</v>
      </c>
      <c r="I141" s="12">
        <v>613340</v>
      </c>
      <c r="J141" s="13">
        <v>1</v>
      </c>
      <c r="K141" s="13">
        <v>1</v>
      </c>
      <c r="L141" s="24"/>
    </row>
    <row r="142" spans="1:12" ht="45" customHeight="1">
      <c r="A142" s="19">
        <v>128</v>
      </c>
      <c r="B142" s="10" t="s">
        <v>83</v>
      </c>
      <c r="C142" s="10" t="s">
        <v>84</v>
      </c>
      <c r="D142" s="10" t="s">
        <v>16</v>
      </c>
      <c r="E142" s="8"/>
      <c r="F142" s="8" t="s">
        <v>254</v>
      </c>
      <c r="G142" s="11" t="s">
        <v>255</v>
      </c>
      <c r="H142" s="8" t="s">
        <v>256</v>
      </c>
      <c r="I142" s="12">
        <v>8010</v>
      </c>
      <c r="J142" s="13">
        <v>1</v>
      </c>
      <c r="K142" s="13">
        <v>1</v>
      </c>
      <c r="L142" s="24"/>
    </row>
    <row r="143" spans="1:12" ht="45" customHeight="1">
      <c r="A143" s="19">
        <v>129</v>
      </c>
      <c r="B143" s="10" t="s">
        <v>83</v>
      </c>
      <c r="C143" s="10" t="s">
        <v>84</v>
      </c>
      <c r="D143" s="10" t="s">
        <v>16</v>
      </c>
      <c r="E143" s="8"/>
      <c r="F143" s="8" t="s">
        <v>254</v>
      </c>
      <c r="G143" s="11" t="s">
        <v>257</v>
      </c>
      <c r="H143" s="8" t="s">
        <v>256</v>
      </c>
      <c r="I143" s="12">
        <v>15160</v>
      </c>
      <c r="J143" s="13">
        <v>1</v>
      </c>
      <c r="K143" s="13">
        <v>1</v>
      </c>
      <c r="L143" s="24"/>
    </row>
    <row r="144" spans="1:12" ht="45" customHeight="1">
      <c r="A144" s="19">
        <v>130</v>
      </c>
      <c r="B144" s="10" t="s">
        <v>83</v>
      </c>
      <c r="C144" s="10" t="s">
        <v>84</v>
      </c>
      <c r="D144" s="10" t="s">
        <v>16</v>
      </c>
      <c r="E144" s="8"/>
      <c r="F144" s="8" t="s">
        <v>258</v>
      </c>
      <c r="G144" s="11" t="s">
        <v>259</v>
      </c>
      <c r="H144" s="8" t="s">
        <v>87</v>
      </c>
      <c r="I144" s="12">
        <v>494540</v>
      </c>
      <c r="J144" s="13">
        <v>1</v>
      </c>
      <c r="K144" s="13">
        <v>1</v>
      </c>
      <c r="L144" s="24"/>
    </row>
    <row r="145" spans="1:12" ht="45" customHeight="1">
      <c r="A145" s="19">
        <v>131</v>
      </c>
      <c r="B145" s="10" t="s">
        <v>83</v>
      </c>
      <c r="C145" s="10" t="s">
        <v>84</v>
      </c>
      <c r="D145" s="10" t="s">
        <v>16</v>
      </c>
      <c r="E145" s="8"/>
      <c r="F145" s="8" t="s">
        <v>260</v>
      </c>
      <c r="G145" s="11" t="s">
        <v>261</v>
      </c>
      <c r="H145" s="8" t="s">
        <v>87</v>
      </c>
      <c r="I145" s="12">
        <v>7180</v>
      </c>
      <c r="J145" s="13">
        <v>1</v>
      </c>
      <c r="K145" s="13">
        <v>1</v>
      </c>
      <c r="L145" s="24"/>
    </row>
    <row r="146" spans="1:12" ht="45" customHeight="1">
      <c r="A146" s="19">
        <v>132</v>
      </c>
      <c r="B146" s="10" t="s">
        <v>83</v>
      </c>
      <c r="C146" s="10" t="s">
        <v>84</v>
      </c>
      <c r="D146" s="10" t="s">
        <v>16</v>
      </c>
      <c r="E146" s="8"/>
      <c r="F146" s="8" t="s">
        <v>262</v>
      </c>
      <c r="G146" s="11" t="s">
        <v>263</v>
      </c>
      <c r="H146" s="8" t="s">
        <v>87</v>
      </c>
      <c r="I146" s="12">
        <v>8370</v>
      </c>
      <c r="J146" s="13">
        <v>1</v>
      </c>
      <c r="K146" s="13">
        <v>1</v>
      </c>
      <c r="L146" s="24"/>
    </row>
    <row r="147" spans="1:12" ht="89.25" customHeight="1">
      <c r="A147" s="19">
        <v>133</v>
      </c>
      <c r="B147" s="10" t="s">
        <v>83</v>
      </c>
      <c r="C147" s="10" t="s">
        <v>84</v>
      </c>
      <c r="D147" s="10" t="s">
        <v>16</v>
      </c>
      <c r="E147" s="8"/>
      <c r="F147" s="8" t="s">
        <v>77</v>
      </c>
      <c r="G147" s="11" t="s">
        <v>78</v>
      </c>
      <c r="H147" s="8" t="s">
        <v>87</v>
      </c>
      <c r="I147" s="12">
        <v>84170</v>
      </c>
      <c r="J147" s="13">
        <v>1</v>
      </c>
      <c r="K147" s="13">
        <v>1</v>
      </c>
      <c r="L147" s="24"/>
    </row>
    <row r="148" spans="1:12" ht="45" customHeight="1">
      <c r="A148" s="19">
        <v>134</v>
      </c>
      <c r="B148" s="10" t="s">
        <v>83</v>
      </c>
      <c r="C148" s="10" t="s">
        <v>84</v>
      </c>
      <c r="D148" s="10" t="s">
        <v>16</v>
      </c>
      <c r="E148" s="8"/>
      <c r="F148" s="8" t="s">
        <v>264</v>
      </c>
      <c r="G148" s="11" t="s">
        <v>226</v>
      </c>
      <c r="H148" s="8" t="s">
        <v>265</v>
      </c>
      <c r="I148" s="12">
        <v>420090</v>
      </c>
      <c r="J148" s="13">
        <v>1</v>
      </c>
      <c r="K148" s="13">
        <v>1</v>
      </c>
      <c r="L148" s="24"/>
    </row>
    <row r="149" spans="1:12" ht="45" customHeight="1">
      <c r="A149" s="19">
        <v>135</v>
      </c>
      <c r="B149" s="10" t="s">
        <v>83</v>
      </c>
      <c r="C149" s="10" t="s">
        <v>84</v>
      </c>
      <c r="D149" s="10" t="s">
        <v>16</v>
      </c>
      <c r="E149" s="8"/>
      <c r="F149" s="8" t="s">
        <v>266</v>
      </c>
      <c r="G149" s="11" t="s">
        <v>267</v>
      </c>
      <c r="H149" s="8" t="s">
        <v>268</v>
      </c>
      <c r="I149" s="12">
        <v>133550</v>
      </c>
      <c r="J149" s="13">
        <v>1</v>
      </c>
      <c r="K149" s="13">
        <v>1</v>
      </c>
      <c r="L149" s="24"/>
    </row>
    <row r="150" spans="1:12" ht="45" customHeight="1">
      <c r="A150" s="19">
        <v>136</v>
      </c>
      <c r="B150" s="10" t="s">
        <v>83</v>
      </c>
      <c r="C150" s="10" t="s">
        <v>84</v>
      </c>
      <c r="D150" s="10" t="s">
        <v>16</v>
      </c>
      <c r="E150" s="8"/>
      <c r="F150" s="8" t="s">
        <v>269</v>
      </c>
      <c r="G150" s="11" t="s">
        <v>270</v>
      </c>
      <c r="H150" s="8" t="s">
        <v>87</v>
      </c>
      <c r="I150" s="12">
        <v>15180</v>
      </c>
      <c r="J150" s="13">
        <v>1</v>
      </c>
      <c r="K150" s="13">
        <v>1</v>
      </c>
      <c r="L150" s="24"/>
    </row>
    <row r="151" spans="1:12" ht="45" customHeight="1">
      <c r="A151" s="19">
        <v>137</v>
      </c>
      <c r="B151" s="10" t="s">
        <v>83</v>
      </c>
      <c r="C151" s="10" t="s">
        <v>84</v>
      </c>
      <c r="D151" s="10" t="s">
        <v>16</v>
      </c>
      <c r="E151" s="8"/>
      <c r="F151" s="8" t="s">
        <v>271</v>
      </c>
      <c r="G151" s="11" t="s">
        <v>272</v>
      </c>
      <c r="H151" s="8" t="s">
        <v>87</v>
      </c>
      <c r="I151" s="12">
        <v>1940</v>
      </c>
      <c r="J151" s="13">
        <v>1</v>
      </c>
      <c r="K151" s="13">
        <v>1</v>
      </c>
      <c r="L151" s="24"/>
    </row>
    <row r="152" spans="1:12" ht="45" customHeight="1">
      <c r="A152" s="19">
        <v>138</v>
      </c>
      <c r="B152" s="10" t="s">
        <v>83</v>
      </c>
      <c r="C152" s="10" t="s">
        <v>84</v>
      </c>
      <c r="D152" s="10" t="s">
        <v>16</v>
      </c>
      <c r="E152" s="8"/>
      <c r="F152" s="8" t="s">
        <v>273</v>
      </c>
      <c r="G152" s="11" t="s">
        <v>274</v>
      </c>
      <c r="H152" s="8" t="s">
        <v>87</v>
      </c>
      <c r="I152" s="12">
        <v>11470</v>
      </c>
      <c r="J152" s="13">
        <v>1</v>
      </c>
      <c r="K152" s="13">
        <v>1</v>
      </c>
      <c r="L152" s="24"/>
    </row>
    <row r="153" spans="1:12" ht="45" customHeight="1">
      <c r="A153" s="19">
        <v>139</v>
      </c>
      <c r="B153" s="10" t="s">
        <v>83</v>
      </c>
      <c r="C153" s="10" t="s">
        <v>84</v>
      </c>
      <c r="D153" s="10" t="s">
        <v>16</v>
      </c>
      <c r="E153" s="8"/>
      <c r="F153" s="8" t="s">
        <v>275</v>
      </c>
      <c r="G153" s="11" t="s">
        <v>276</v>
      </c>
      <c r="H153" s="8" t="s">
        <v>87</v>
      </c>
      <c r="I153" s="12">
        <v>16000</v>
      </c>
      <c r="J153" s="13">
        <v>1</v>
      </c>
      <c r="K153" s="13">
        <v>1</v>
      </c>
      <c r="L153" s="24"/>
    </row>
    <row r="154" spans="1:12" ht="45" customHeight="1">
      <c r="A154" s="19">
        <v>140</v>
      </c>
      <c r="B154" s="10" t="s">
        <v>83</v>
      </c>
      <c r="C154" s="10" t="s">
        <v>84</v>
      </c>
      <c r="D154" s="10" t="s">
        <v>16</v>
      </c>
      <c r="E154" s="8"/>
      <c r="F154" s="8" t="s">
        <v>277</v>
      </c>
      <c r="G154" s="11" t="s">
        <v>278</v>
      </c>
      <c r="H154" s="8" t="s">
        <v>87</v>
      </c>
      <c r="I154" s="12">
        <v>33490</v>
      </c>
      <c r="J154" s="13">
        <v>1</v>
      </c>
      <c r="K154" s="13">
        <v>1</v>
      </c>
      <c r="L154" s="24"/>
    </row>
    <row r="155" spans="1:12" ht="102" customHeight="1">
      <c r="A155" s="19">
        <v>141</v>
      </c>
      <c r="B155" s="10" t="s">
        <v>83</v>
      </c>
      <c r="C155" s="10" t="s">
        <v>84</v>
      </c>
      <c r="D155" s="10" t="s">
        <v>16</v>
      </c>
      <c r="E155" s="8"/>
      <c r="F155" s="8" t="s">
        <v>279</v>
      </c>
      <c r="G155" s="11" t="s">
        <v>280</v>
      </c>
      <c r="H155" s="8" t="s">
        <v>87</v>
      </c>
      <c r="I155" s="12">
        <v>31320</v>
      </c>
      <c r="J155" s="13">
        <v>1</v>
      </c>
      <c r="K155" s="13">
        <v>1</v>
      </c>
      <c r="L155" s="24"/>
    </row>
    <row r="156" spans="1:12" ht="45" customHeight="1">
      <c r="A156" s="19">
        <v>142</v>
      </c>
      <c r="B156" s="10" t="s">
        <v>83</v>
      </c>
      <c r="C156" s="10" t="s">
        <v>84</v>
      </c>
      <c r="D156" s="10" t="s">
        <v>16</v>
      </c>
      <c r="E156" s="8"/>
      <c r="F156" s="8" t="s">
        <v>281</v>
      </c>
      <c r="G156" s="11" t="s">
        <v>282</v>
      </c>
      <c r="H156" s="8" t="s">
        <v>283</v>
      </c>
      <c r="I156" s="12">
        <v>140330</v>
      </c>
      <c r="J156" s="13">
        <v>1</v>
      </c>
      <c r="K156" s="13">
        <v>1</v>
      </c>
      <c r="L156" s="24"/>
    </row>
    <row r="157" spans="1:12" ht="45" customHeight="1">
      <c r="A157" s="19">
        <v>143</v>
      </c>
      <c r="B157" s="10" t="s">
        <v>83</v>
      </c>
      <c r="C157" s="10" t="s">
        <v>84</v>
      </c>
      <c r="D157" s="10" t="s">
        <v>16</v>
      </c>
      <c r="E157" s="8"/>
      <c r="F157" s="8" t="s">
        <v>284</v>
      </c>
      <c r="G157" s="11" t="s">
        <v>285</v>
      </c>
      <c r="H157" s="8" t="s">
        <v>87</v>
      </c>
      <c r="I157" s="12">
        <v>139860</v>
      </c>
      <c r="J157" s="13">
        <v>1</v>
      </c>
      <c r="K157" s="13">
        <v>1</v>
      </c>
      <c r="L157" s="24"/>
    </row>
    <row r="158" spans="1:12" ht="45" customHeight="1">
      <c r="A158" s="19">
        <v>144</v>
      </c>
      <c r="B158" s="10" t="s">
        <v>83</v>
      </c>
      <c r="C158" s="10" t="s">
        <v>84</v>
      </c>
      <c r="D158" s="10" t="s">
        <v>16</v>
      </c>
      <c r="E158" s="8"/>
      <c r="F158" s="8" t="s">
        <v>286</v>
      </c>
      <c r="G158" s="11" t="s">
        <v>287</v>
      </c>
      <c r="H158" s="8" t="s">
        <v>87</v>
      </c>
      <c r="I158" s="12">
        <v>35920</v>
      </c>
      <c r="J158" s="13">
        <v>1</v>
      </c>
      <c r="K158" s="13">
        <v>1</v>
      </c>
      <c r="L158" s="24"/>
    </row>
    <row r="159" spans="1:12" ht="45" customHeight="1">
      <c r="A159" s="19">
        <v>145</v>
      </c>
      <c r="B159" s="10" t="s">
        <v>83</v>
      </c>
      <c r="C159" s="10" t="s">
        <v>84</v>
      </c>
      <c r="D159" s="10" t="s">
        <v>16</v>
      </c>
      <c r="E159" s="8"/>
      <c r="F159" s="8" t="s">
        <v>288</v>
      </c>
      <c r="G159" s="11" t="s">
        <v>289</v>
      </c>
      <c r="H159" s="8" t="s">
        <v>87</v>
      </c>
      <c r="I159" s="12">
        <v>39870</v>
      </c>
      <c r="J159" s="13">
        <v>1</v>
      </c>
      <c r="K159" s="13">
        <v>1</v>
      </c>
      <c r="L159" s="24"/>
    </row>
    <row r="160" spans="1:12" ht="45" customHeight="1">
      <c r="A160" s="19">
        <v>146</v>
      </c>
      <c r="B160" s="10" t="s">
        <v>83</v>
      </c>
      <c r="C160" s="10" t="s">
        <v>84</v>
      </c>
      <c r="D160" s="10" t="s">
        <v>16</v>
      </c>
      <c r="E160" s="8"/>
      <c r="F160" s="8" t="s">
        <v>290</v>
      </c>
      <c r="G160" s="11" t="s">
        <v>290</v>
      </c>
      <c r="H160" s="8" t="s">
        <v>87</v>
      </c>
      <c r="I160" s="12">
        <v>8950</v>
      </c>
      <c r="J160" s="13">
        <v>1</v>
      </c>
      <c r="K160" s="13">
        <v>1</v>
      </c>
      <c r="L160" s="24"/>
    </row>
    <row r="161" spans="1:12" ht="45" customHeight="1">
      <c r="A161" s="19">
        <v>147</v>
      </c>
      <c r="B161" s="10" t="s">
        <v>83</v>
      </c>
      <c r="C161" s="10" t="s">
        <v>84</v>
      </c>
      <c r="D161" s="10" t="s">
        <v>16</v>
      </c>
      <c r="E161" s="8"/>
      <c r="F161" s="8" t="s">
        <v>291</v>
      </c>
      <c r="G161" s="11" t="s">
        <v>291</v>
      </c>
      <c r="H161" s="8" t="s">
        <v>87</v>
      </c>
      <c r="I161" s="12">
        <v>14720</v>
      </c>
      <c r="J161" s="13">
        <v>1</v>
      </c>
      <c r="K161" s="13">
        <v>1</v>
      </c>
      <c r="L161" s="24"/>
    </row>
    <row r="162" spans="1:12" ht="45" customHeight="1">
      <c r="A162" s="19">
        <v>148</v>
      </c>
      <c r="B162" s="10" t="s">
        <v>83</v>
      </c>
      <c r="C162" s="10" t="s">
        <v>84</v>
      </c>
      <c r="D162" s="10" t="s">
        <v>16</v>
      </c>
      <c r="E162" s="8"/>
      <c r="F162" s="8" t="s">
        <v>230</v>
      </c>
      <c r="G162" s="11" t="s">
        <v>231</v>
      </c>
      <c r="H162" s="8" t="s">
        <v>87</v>
      </c>
      <c r="I162" s="12">
        <v>33510</v>
      </c>
      <c r="J162" s="13">
        <v>1</v>
      </c>
      <c r="K162" s="13">
        <v>1</v>
      </c>
      <c r="L162" s="24"/>
    </row>
    <row r="163" spans="1:12" ht="45" customHeight="1">
      <c r="A163" s="19">
        <v>149</v>
      </c>
      <c r="B163" s="10" t="s">
        <v>83</v>
      </c>
      <c r="C163" s="10" t="s">
        <v>84</v>
      </c>
      <c r="D163" s="10" t="s">
        <v>16</v>
      </c>
      <c r="E163" s="8"/>
      <c r="F163" s="8" t="s">
        <v>79</v>
      </c>
      <c r="G163" s="11" t="s">
        <v>80</v>
      </c>
      <c r="H163" s="8" t="s">
        <v>87</v>
      </c>
      <c r="I163" s="12">
        <v>86740</v>
      </c>
      <c r="J163" s="13">
        <v>1</v>
      </c>
      <c r="K163" s="13">
        <v>1</v>
      </c>
      <c r="L163" s="24"/>
    </row>
    <row r="164" spans="1:12" ht="45" customHeight="1">
      <c r="A164" s="19">
        <v>150</v>
      </c>
      <c r="B164" s="10" t="s">
        <v>83</v>
      </c>
      <c r="C164" s="10" t="s">
        <v>84</v>
      </c>
      <c r="D164" s="10" t="s">
        <v>16</v>
      </c>
      <c r="E164" s="8"/>
      <c r="F164" s="8" t="s">
        <v>292</v>
      </c>
      <c r="G164" s="11" t="s">
        <v>293</v>
      </c>
      <c r="H164" s="8" t="s">
        <v>87</v>
      </c>
      <c r="I164" s="12">
        <v>21760</v>
      </c>
      <c r="J164" s="13">
        <v>1</v>
      </c>
      <c r="K164" s="13">
        <v>1</v>
      </c>
      <c r="L164" s="24"/>
    </row>
    <row r="165" spans="1:12" ht="51" customHeight="1">
      <c r="A165" s="19">
        <v>151</v>
      </c>
      <c r="B165" s="10" t="s">
        <v>83</v>
      </c>
      <c r="C165" s="10" t="s">
        <v>84</v>
      </c>
      <c r="D165" s="10" t="s">
        <v>16</v>
      </c>
      <c r="E165" s="8"/>
      <c r="F165" s="8" t="s">
        <v>294</v>
      </c>
      <c r="G165" s="11" t="s">
        <v>295</v>
      </c>
      <c r="H165" s="8" t="s">
        <v>87</v>
      </c>
      <c r="I165" s="12">
        <v>38620</v>
      </c>
      <c r="J165" s="13">
        <v>1</v>
      </c>
      <c r="K165" s="13">
        <v>1</v>
      </c>
      <c r="L165" s="24"/>
    </row>
    <row r="166" spans="1:12" ht="76.5" customHeight="1">
      <c r="A166" s="19">
        <v>152</v>
      </c>
      <c r="B166" s="10" t="s">
        <v>83</v>
      </c>
      <c r="C166" s="10" t="s">
        <v>84</v>
      </c>
      <c r="D166" s="10" t="s">
        <v>16</v>
      </c>
      <c r="E166" s="8"/>
      <c r="F166" s="8" t="s">
        <v>296</v>
      </c>
      <c r="G166" s="11" t="s">
        <v>297</v>
      </c>
      <c r="H166" s="8" t="s">
        <v>87</v>
      </c>
      <c r="I166" s="12">
        <v>48300</v>
      </c>
      <c r="J166" s="13">
        <v>1</v>
      </c>
      <c r="K166" s="13">
        <v>1</v>
      </c>
      <c r="L166" s="24"/>
    </row>
    <row r="167" spans="1:12" ht="38.25" customHeight="1">
      <c r="A167" s="19">
        <v>153</v>
      </c>
      <c r="B167" s="10" t="s">
        <v>83</v>
      </c>
      <c r="C167" s="10" t="s">
        <v>84</v>
      </c>
      <c r="D167" s="10" t="s">
        <v>16</v>
      </c>
      <c r="E167" s="8"/>
      <c r="F167" s="8" t="s">
        <v>298</v>
      </c>
      <c r="G167" s="11" t="s">
        <v>298</v>
      </c>
      <c r="H167" s="8" t="s">
        <v>87</v>
      </c>
      <c r="I167" s="12">
        <v>18400</v>
      </c>
      <c r="J167" s="13">
        <v>1</v>
      </c>
      <c r="K167" s="13">
        <v>1</v>
      </c>
      <c r="L167" s="24"/>
    </row>
    <row r="168" spans="1:12" ht="22.5" customHeight="1">
      <c r="A168" s="19">
        <v>154</v>
      </c>
      <c r="B168" s="10" t="s">
        <v>83</v>
      </c>
      <c r="C168" s="10" t="s">
        <v>84</v>
      </c>
      <c r="D168" s="10" t="s">
        <v>16</v>
      </c>
      <c r="E168" s="8"/>
      <c r="F168" s="8" t="s">
        <v>299</v>
      </c>
      <c r="G168" s="11" t="s">
        <v>299</v>
      </c>
      <c r="H168" s="8" t="s">
        <v>87</v>
      </c>
      <c r="I168" s="12">
        <v>980</v>
      </c>
      <c r="J168" s="13">
        <v>1</v>
      </c>
      <c r="K168" s="13">
        <v>1</v>
      </c>
      <c r="L168" s="24"/>
    </row>
    <row r="169" spans="1:12" ht="63.75" customHeight="1">
      <c r="A169" s="19">
        <v>155</v>
      </c>
      <c r="B169" s="10" t="s">
        <v>83</v>
      </c>
      <c r="C169" s="10" t="s">
        <v>84</v>
      </c>
      <c r="D169" s="10" t="s">
        <v>16</v>
      </c>
      <c r="E169" s="8"/>
      <c r="F169" s="8" t="s">
        <v>300</v>
      </c>
      <c r="G169" s="11" t="s">
        <v>300</v>
      </c>
      <c r="H169" s="8" t="s">
        <v>87</v>
      </c>
      <c r="I169" s="12">
        <v>2210</v>
      </c>
      <c r="J169" s="13">
        <v>1</v>
      </c>
      <c r="K169" s="13">
        <v>1</v>
      </c>
      <c r="L169" s="24"/>
    </row>
    <row r="170" spans="1:12" ht="22.5" customHeight="1">
      <c r="A170" s="19">
        <v>156</v>
      </c>
      <c r="B170" s="10" t="s">
        <v>83</v>
      </c>
      <c r="C170" s="10" t="s">
        <v>84</v>
      </c>
      <c r="D170" s="10" t="s">
        <v>16</v>
      </c>
      <c r="E170" s="8"/>
      <c r="F170" s="8" t="s">
        <v>301</v>
      </c>
      <c r="G170" s="11" t="s">
        <v>301</v>
      </c>
      <c r="H170" s="8" t="s">
        <v>87</v>
      </c>
      <c r="I170" s="12">
        <v>1180</v>
      </c>
      <c r="J170" s="13">
        <v>1</v>
      </c>
      <c r="K170" s="13">
        <v>1</v>
      </c>
      <c r="L170" s="24"/>
    </row>
    <row r="171" spans="1:12" ht="25.5" customHeight="1">
      <c r="A171" s="19">
        <v>157</v>
      </c>
      <c r="B171" s="10" t="s">
        <v>83</v>
      </c>
      <c r="C171" s="10" t="s">
        <v>84</v>
      </c>
      <c r="D171" s="10" t="s">
        <v>16</v>
      </c>
      <c r="E171" s="8"/>
      <c r="F171" s="8" t="s">
        <v>302</v>
      </c>
      <c r="G171" s="11" t="s">
        <v>302</v>
      </c>
      <c r="H171" s="8" t="s">
        <v>87</v>
      </c>
      <c r="I171" s="12">
        <v>260</v>
      </c>
      <c r="J171" s="13">
        <v>1</v>
      </c>
      <c r="K171" s="13">
        <v>1</v>
      </c>
      <c r="L171" s="24"/>
    </row>
    <row r="172" spans="1:12" ht="22.5" customHeight="1">
      <c r="A172" s="19">
        <v>158</v>
      </c>
      <c r="B172" s="10" t="s">
        <v>83</v>
      </c>
      <c r="C172" s="10" t="s">
        <v>84</v>
      </c>
      <c r="D172" s="10" t="s">
        <v>16</v>
      </c>
      <c r="E172" s="8"/>
      <c r="F172" s="8" t="s">
        <v>303</v>
      </c>
      <c r="G172" s="11" t="s">
        <v>303</v>
      </c>
      <c r="H172" s="8" t="s">
        <v>87</v>
      </c>
      <c r="I172" s="12">
        <v>1710</v>
      </c>
      <c r="J172" s="13">
        <v>1</v>
      </c>
      <c r="K172" s="13">
        <v>1</v>
      </c>
      <c r="L172" s="24"/>
    </row>
    <row r="173" spans="1:12" ht="22.5" customHeight="1">
      <c r="A173" s="19">
        <v>159</v>
      </c>
      <c r="B173" s="10" t="s">
        <v>83</v>
      </c>
      <c r="C173" s="10" t="s">
        <v>84</v>
      </c>
      <c r="D173" s="10" t="s">
        <v>16</v>
      </c>
      <c r="E173" s="8"/>
      <c r="F173" s="8" t="s">
        <v>304</v>
      </c>
      <c r="G173" s="11" t="s">
        <v>305</v>
      </c>
      <c r="H173" s="8" t="s">
        <v>306</v>
      </c>
      <c r="I173" s="12">
        <v>26100</v>
      </c>
      <c r="J173" s="13">
        <v>1</v>
      </c>
      <c r="K173" s="13">
        <v>1</v>
      </c>
      <c r="L173" s="24"/>
    </row>
    <row r="174" spans="1:12" ht="22.5" customHeight="1">
      <c r="A174" s="19">
        <v>160</v>
      </c>
      <c r="B174" s="10" t="s">
        <v>83</v>
      </c>
      <c r="C174" s="10" t="s">
        <v>84</v>
      </c>
      <c r="D174" s="10" t="s">
        <v>16</v>
      </c>
      <c r="E174" s="8"/>
      <c r="F174" s="8" t="s">
        <v>307</v>
      </c>
      <c r="G174" s="11" t="s">
        <v>308</v>
      </c>
      <c r="H174" s="8" t="s">
        <v>309</v>
      </c>
      <c r="I174" s="12">
        <v>121580</v>
      </c>
      <c r="J174" s="13">
        <v>1</v>
      </c>
      <c r="K174" s="13">
        <v>1</v>
      </c>
      <c r="L174" s="24"/>
    </row>
    <row r="175" spans="1:12" ht="22.5" customHeight="1">
      <c r="A175" s="19">
        <v>161</v>
      </c>
      <c r="B175" s="10" t="s">
        <v>83</v>
      </c>
      <c r="C175" s="10" t="s">
        <v>84</v>
      </c>
      <c r="D175" s="10" t="s">
        <v>16</v>
      </c>
      <c r="E175" s="8"/>
      <c r="F175" s="8" t="s">
        <v>310</v>
      </c>
      <c r="G175" s="11" t="s">
        <v>311</v>
      </c>
      <c r="H175" s="8" t="s">
        <v>309</v>
      </c>
      <c r="I175" s="12">
        <v>131250</v>
      </c>
      <c r="J175" s="13">
        <v>1</v>
      </c>
      <c r="K175" s="13">
        <v>1</v>
      </c>
      <c r="L175" s="24"/>
    </row>
    <row r="176" spans="1:12" ht="22.5" customHeight="1">
      <c r="A176" s="19">
        <v>162</v>
      </c>
      <c r="B176" s="10" t="s">
        <v>83</v>
      </c>
      <c r="C176" s="10" t="s">
        <v>84</v>
      </c>
      <c r="D176" s="10" t="s">
        <v>16</v>
      </c>
      <c r="E176" s="8"/>
      <c r="F176" s="8" t="s">
        <v>312</v>
      </c>
      <c r="G176" s="11" t="s">
        <v>313</v>
      </c>
      <c r="H176" s="8" t="s">
        <v>87</v>
      </c>
      <c r="I176" s="12">
        <v>9080</v>
      </c>
      <c r="J176" s="13">
        <v>1</v>
      </c>
      <c r="K176" s="13">
        <v>1</v>
      </c>
      <c r="L176" s="24"/>
    </row>
    <row r="177" spans="1:12" ht="25.5" customHeight="1">
      <c r="A177" s="19">
        <v>163</v>
      </c>
      <c r="B177" s="10" t="s">
        <v>83</v>
      </c>
      <c r="C177" s="10" t="s">
        <v>84</v>
      </c>
      <c r="D177" s="10" t="s">
        <v>16</v>
      </c>
      <c r="E177" s="8"/>
      <c r="F177" s="8" t="s">
        <v>314</v>
      </c>
      <c r="G177" s="11" t="s">
        <v>315</v>
      </c>
      <c r="H177" s="8" t="s">
        <v>87</v>
      </c>
      <c r="I177" s="12">
        <v>5650</v>
      </c>
      <c r="J177" s="13">
        <v>1</v>
      </c>
      <c r="K177" s="13">
        <v>1</v>
      </c>
      <c r="L177" s="24"/>
    </row>
    <row r="178" spans="1:12" ht="22.5" customHeight="1">
      <c r="A178" s="19">
        <v>164</v>
      </c>
      <c r="B178" s="10" t="s">
        <v>83</v>
      </c>
      <c r="C178" s="10" t="s">
        <v>84</v>
      </c>
      <c r="D178" s="10" t="s">
        <v>16</v>
      </c>
      <c r="E178" s="8"/>
      <c r="F178" s="8" t="s">
        <v>316</v>
      </c>
      <c r="G178" s="11" t="s">
        <v>317</v>
      </c>
      <c r="H178" s="8" t="s">
        <v>87</v>
      </c>
      <c r="I178" s="12">
        <v>359260</v>
      </c>
      <c r="J178" s="13">
        <v>1</v>
      </c>
      <c r="K178" s="13">
        <v>1</v>
      </c>
      <c r="L178" s="24"/>
    </row>
    <row r="179" spans="1:12" ht="22.5" customHeight="1">
      <c r="A179" s="19">
        <v>165</v>
      </c>
      <c r="B179" s="10" t="s">
        <v>83</v>
      </c>
      <c r="C179" s="10" t="s">
        <v>84</v>
      </c>
      <c r="D179" s="10" t="s">
        <v>16</v>
      </c>
      <c r="E179" s="8"/>
      <c r="F179" s="8" t="s">
        <v>318</v>
      </c>
      <c r="G179" s="11" t="s">
        <v>319</v>
      </c>
      <c r="H179" s="8" t="s">
        <v>87</v>
      </c>
      <c r="I179" s="12">
        <v>93000</v>
      </c>
      <c r="J179" s="13">
        <v>1</v>
      </c>
      <c r="K179" s="13">
        <v>1</v>
      </c>
      <c r="L179" s="24"/>
    </row>
    <row r="180" spans="1:12" ht="22.5" customHeight="1">
      <c r="A180" s="19">
        <v>166</v>
      </c>
      <c r="B180" s="10" t="s">
        <v>83</v>
      </c>
      <c r="C180" s="10" t="s">
        <v>84</v>
      </c>
      <c r="D180" s="10" t="s">
        <v>16</v>
      </c>
      <c r="E180" s="8"/>
      <c r="F180" s="8" t="s">
        <v>42</v>
      </c>
      <c r="G180" s="11" t="s">
        <v>320</v>
      </c>
      <c r="H180" s="8" t="s">
        <v>321</v>
      </c>
      <c r="I180" s="12">
        <v>787870</v>
      </c>
      <c r="J180" s="13">
        <v>1</v>
      </c>
      <c r="K180" s="13">
        <v>1</v>
      </c>
      <c r="L180" s="24"/>
    </row>
    <row r="181" spans="1:12" ht="24.75" customHeight="1">
      <c r="A181" s="19">
        <v>167</v>
      </c>
      <c r="B181" s="10" t="s">
        <v>83</v>
      </c>
      <c r="C181" s="10" t="s">
        <v>84</v>
      </c>
      <c r="D181" s="10" t="s">
        <v>16</v>
      </c>
      <c r="E181" s="8"/>
      <c r="F181" s="8" t="s">
        <v>322</v>
      </c>
      <c r="G181" s="11" t="s">
        <v>323</v>
      </c>
      <c r="H181" s="8" t="s">
        <v>321</v>
      </c>
      <c r="I181" s="12">
        <v>623190</v>
      </c>
      <c r="J181" s="13">
        <v>1</v>
      </c>
      <c r="K181" s="13">
        <v>1</v>
      </c>
      <c r="L181" s="24"/>
    </row>
    <row r="182" spans="1:12" ht="76.5" customHeight="1">
      <c r="A182" s="19">
        <v>168</v>
      </c>
      <c r="B182" s="10" t="s">
        <v>83</v>
      </c>
      <c r="C182" s="10" t="s">
        <v>84</v>
      </c>
      <c r="D182" s="10" t="s">
        <v>16</v>
      </c>
      <c r="E182" s="8"/>
      <c r="F182" s="8" t="s">
        <v>51</v>
      </c>
      <c r="G182" s="11" t="s">
        <v>52</v>
      </c>
      <c r="H182" s="8" t="s">
        <v>324</v>
      </c>
      <c r="I182" s="12">
        <v>7227560</v>
      </c>
      <c r="J182" s="13">
        <v>1</v>
      </c>
      <c r="K182" s="13">
        <v>1</v>
      </c>
      <c r="L182" s="24"/>
    </row>
    <row r="183" spans="1:12" ht="11.25" customHeight="1"/>
    <row r="184" spans="1:12" ht="22.5" customHeight="1">
      <c r="K184" s="16" t="s">
        <v>325</v>
      </c>
      <c r="L184" s="9">
        <f>SUM(L5:L182)</f>
        <v>1155000000</v>
      </c>
    </row>
    <row r="185" spans="1:12" ht="38.25" customHeight="1"/>
    <row r="186" spans="1:12" ht="89.25" customHeight="1"/>
    <row r="187" spans="1:12" ht="22.5" customHeight="1"/>
    <row r="188" spans="1:12" ht="22.5" customHeight="1"/>
    <row r="189" spans="1:12" ht="22.5" customHeight="1"/>
    <row r="190" spans="1:12" ht="25.5" customHeight="1"/>
    <row r="191" spans="1:12" ht="22.5" customHeight="1"/>
    <row r="192" spans="1:12" ht="25.5" customHeight="1"/>
    <row r="193" spans="5:5" ht="25.5" customHeight="1"/>
    <row r="194" spans="5:5" ht="25.5" customHeight="1"/>
    <row r="195" spans="5:5" ht="22.5" customHeight="1"/>
    <row r="196" spans="5:5" ht="22.5" customHeight="1"/>
    <row r="197" spans="5:5" ht="51" customHeight="1"/>
    <row r="198" spans="5:5" ht="22.5" customHeight="1"/>
    <row r="199" spans="5:5" ht="25.5" customHeight="1"/>
    <row r="200" spans="5:5" ht="22.5" customHeight="1"/>
    <row r="201" spans="5:5" ht="25.5" customHeight="1"/>
    <row r="202" spans="5:5" ht="22.5" customHeight="1"/>
    <row r="203" spans="5:5" ht="16.5" customHeight="1"/>
    <row r="204" spans="5:5">
      <c r="E204" s="8"/>
    </row>
    <row r="209" spans="12:12">
      <c r="L209">
        <v>240000000</v>
      </c>
    </row>
    <row r="210" spans="12:12">
      <c r="L210">
        <v>25000000</v>
      </c>
    </row>
    <row r="211" spans="12:12">
      <c r="L211">
        <v>175000000</v>
      </c>
    </row>
    <row r="212" spans="12:12">
      <c r="L212">
        <v>450000000</v>
      </c>
    </row>
    <row r="213" spans="12:12">
      <c r="L213">
        <v>265000000</v>
      </c>
    </row>
  </sheetData>
  <sheetProtection algorithmName="SHA-512" hashValue="1fyIiTALS10VNEDeE7QRZuUbH2xFXTe646SxlG8FdXzvirxBYxWOUaxHxJd1txs1vAWVXqI1OyZl1pp5I9lZdA==" saltValue="rLc26cgBLi7MLIjmhqxhoA==" spinCount="100000" sheet="1" objects="1" scenarios="1"/>
  <autoFilter ref="A4:L203" xr:uid="{00000000-0009-0000-0000-000000000000}"/>
  <mergeCells count="6">
    <mergeCell ref="L2:L4"/>
    <mergeCell ref="A3:H3"/>
    <mergeCell ref="A2:H2"/>
    <mergeCell ref="I2:I4"/>
    <mergeCell ref="J2:J4"/>
    <mergeCell ref="K2:K4"/>
  </mergeCells>
  <printOptions horizontalCentered="1"/>
  <pageMargins left="0.25" right="0.25" top="0.75" bottom="0.75" header="0.511811023622047" footer="0.511811023622047"/>
  <pageSetup scale="40"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F11"/>
  <sheetViews>
    <sheetView workbookViewId="0">
      <selection activeCell="F7" sqref="F7"/>
    </sheetView>
  </sheetViews>
  <sheetFormatPr defaultColWidth="11.42578125" defaultRowHeight="12.75"/>
  <cols>
    <col min="2" max="2" width="17.5703125" bestFit="1" customWidth="1"/>
    <col min="3" max="3" width="13.85546875" bestFit="1" customWidth="1"/>
    <col min="6" max="6" width="13.85546875" bestFit="1" customWidth="1"/>
  </cols>
  <sheetData>
    <row r="4" spans="2:6" ht="15.75">
      <c r="B4" s="15"/>
      <c r="C4" s="21"/>
    </row>
    <row r="5" spans="2:6">
      <c r="F5">
        <v>1146640741</v>
      </c>
    </row>
    <row r="6" spans="2:6">
      <c r="B6" s="20"/>
    </row>
    <row r="7" spans="2:6">
      <c r="C7">
        <v>52237348</v>
      </c>
      <c r="D7">
        <v>36137800</v>
      </c>
      <c r="F7" s="20">
        <f>1155000000-F5</f>
        <v>8359259</v>
      </c>
    </row>
    <row r="9" spans="2:6">
      <c r="C9">
        <f>C7-D7</f>
        <v>16099548</v>
      </c>
    </row>
    <row r="11" spans="2:6">
      <c r="D11">
        <v>16099548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Familia Logo</dc:creator>
  <cp:keywords/>
  <dc:description/>
  <cp:lastModifiedBy>Diego Alexander Carmona Avellaneda</cp:lastModifiedBy>
  <cp:revision>0</cp:revision>
  <dcterms:created xsi:type="dcterms:W3CDTF">2023-04-19T14:41:12Z</dcterms:created>
  <dcterms:modified xsi:type="dcterms:W3CDTF">2026-10-13T17:47:04Z</dcterms:modified>
  <cp:category/>
  <cp:contentStatus/>
</cp:coreProperties>
</file>