
<file path=[Content_Types].xml><?xml version="1.0" encoding="utf-8"?>
<Types xmlns="http://schemas.openxmlformats.org/package/2006/content-types">
  <Default Extension="bin" ContentType="application/vnd.openxmlformats-officedocument.spreadsheetml.printerSettings"/>
  <Default Extension="gif" ContentType="image/gi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202300"/>
  <mc:AlternateContent xmlns:mc="http://schemas.openxmlformats.org/markup-compatibility/2006">
    <mc:Choice Requires="x15">
      <x15ac:absPath xmlns:x15ac="http://schemas.microsoft.com/office/spreadsheetml/2010/11/ac" url="https://fiscaliagovco-my.sharepoint.com/personal/paula_veloza_fiscalia_gov_co1/Documents/2026/Matriz Plan de mejoramiento CGR/"/>
    </mc:Choice>
  </mc:AlternateContent>
  <xr:revisionPtr revIDLastSave="40" documentId="8_{46563887-1697-49D1-8D84-EBCC212973AF}" xr6:coauthVersionLast="47" xr6:coauthVersionMax="47" xr10:uidLastSave="{5B4921D3-F49D-46EE-A3CA-531198EFF755}"/>
  <bookViews>
    <workbookView xWindow="-120" yWindow="-120" windowWidth="29040" windowHeight="15720" xr2:uid="{00000000-000D-0000-FFFF-FFFF00000000}"/>
  </bookViews>
  <sheets>
    <sheet name="400 F14.1  PLANES DE MEJORAM..." sheetId="1" r:id="rId1"/>
  </sheets>
  <definedNames>
    <definedName name="_xlnm._FilterDatabase" localSheetId="0" hidden="1">'400 F14.1  PLANES DE MEJORAM...'!$O$10:$IX$128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X57" i="1" l="1"/>
  <c r="IX12" i="1"/>
  <c r="IX13" i="1"/>
  <c r="IX14" i="1"/>
  <c r="IX15" i="1"/>
  <c r="IX16" i="1"/>
  <c r="IX17" i="1"/>
  <c r="IX18" i="1"/>
  <c r="IX19" i="1"/>
  <c r="IX20" i="1"/>
  <c r="IX21" i="1"/>
  <c r="IX22" i="1"/>
  <c r="IX23" i="1"/>
  <c r="IX24" i="1"/>
  <c r="IX25" i="1"/>
  <c r="IX26" i="1"/>
  <c r="IX27" i="1"/>
  <c r="IX28" i="1"/>
  <c r="IX29" i="1"/>
  <c r="IX30" i="1"/>
  <c r="IX31" i="1"/>
  <c r="IX32" i="1"/>
  <c r="IX33" i="1"/>
  <c r="IX34" i="1"/>
  <c r="IX35" i="1"/>
  <c r="IX36" i="1"/>
  <c r="IX37" i="1"/>
  <c r="IX38" i="1"/>
  <c r="IX39" i="1"/>
  <c r="IX40" i="1"/>
  <c r="IX41" i="1"/>
  <c r="IX42" i="1"/>
  <c r="IX43" i="1"/>
  <c r="IX44" i="1"/>
  <c r="IX45" i="1"/>
  <c r="IX46" i="1"/>
  <c r="IX47" i="1"/>
  <c r="IX48" i="1"/>
  <c r="IX49" i="1"/>
  <c r="IX50" i="1"/>
  <c r="IX51" i="1"/>
  <c r="IX52" i="1"/>
  <c r="IX53" i="1"/>
  <c r="IX54" i="1"/>
  <c r="IX55" i="1"/>
  <c r="IX56" i="1"/>
  <c r="IX58" i="1"/>
  <c r="IX59" i="1"/>
  <c r="IX60" i="1"/>
  <c r="IX61" i="1"/>
  <c r="IX62" i="1"/>
  <c r="IX63" i="1"/>
  <c r="IX64" i="1"/>
  <c r="IX65" i="1"/>
  <c r="IX66" i="1"/>
  <c r="IX67" i="1"/>
  <c r="IX68" i="1"/>
  <c r="IX69" i="1"/>
  <c r="IX70" i="1"/>
  <c r="IX71" i="1"/>
  <c r="IX72" i="1"/>
  <c r="IX73" i="1"/>
  <c r="IX74" i="1"/>
  <c r="IX75" i="1"/>
  <c r="IX76" i="1"/>
  <c r="IX77" i="1"/>
  <c r="IX78" i="1"/>
  <c r="IX79" i="1"/>
  <c r="IX80" i="1"/>
  <c r="IX81" i="1"/>
  <c r="IX82" i="1"/>
  <c r="IX83" i="1"/>
  <c r="IX84" i="1"/>
  <c r="IX85" i="1"/>
  <c r="IX86" i="1"/>
  <c r="IX87" i="1"/>
  <c r="IX88" i="1"/>
  <c r="IX89" i="1"/>
  <c r="IX90" i="1"/>
  <c r="IX91" i="1"/>
  <c r="IX92" i="1"/>
  <c r="IX93" i="1"/>
  <c r="IX94" i="1"/>
  <c r="IX95" i="1"/>
  <c r="IX96" i="1"/>
  <c r="IX97" i="1"/>
  <c r="IX98" i="1"/>
  <c r="IX99" i="1"/>
  <c r="IX100" i="1"/>
  <c r="IX101" i="1"/>
  <c r="IX102" i="1"/>
  <c r="IX103" i="1"/>
  <c r="IX104" i="1"/>
  <c r="IX105" i="1"/>
  <c r="IX106" i="1"/>
  <c r="IX107" i="1"/>
  <c r="IX108" i="1"/>
  <c r="IX109" i="1"/>
  <c r="IX110" i="1"/>
  <c r="IX111" i="1"/>
  <c r="IX112" i="1"/>
  <c r="IX113" i="1"/>
  <c r="IX114" i="1"/>
  <c r="IX115" i="1"/>
  <c r="IX116" i="1"/>
  <c r="IX117" i="1"/>
  <c r="IX118" i="1"/>
  <c r="IX119" i="1"/>
  <c r="IX120" i="1"/>
  <c r="IX121" i="1"/>
  <c r="IX122" i="1"/>
  <c r="IX123" i="1"/>
  <c r="IX124" i="1"/>
  <c r="IX125" i="1"/>
  <c r="IX126" i="1"/>
  <c r="IX127" i="1"/>
  <c r="IX128" i="1"/>
  <c r="IX11" i="1"/>
  <c r="IW12" i="1"/>
  <c r="IW13" i="1"/>
  <c r="IW14" i="1"/>
  <c r="IW15" i="1"/>
  <c r="IW16" i="1"/>
  <c r="IW17" i="1"/>
  <c r="IW18" i="1"/>
  <c r="IW19" i="1"/>
  <c r="IW20" i="1"/>
  <c r="IW21" i="1"/>
  <c r="IW22" i="1"/>
  <c r="IW23" i="1"/>
  <c r="IW24" i="1"/>
  <c r="IW25" i="1"/>
  <c r="IW26" i="1"/>
  <c r="IW27" i="1"/>
  <c r="IW28" i="1"/>
  <c r="IW29" i="1"/>
  <c r="IW30" i="1"/>
  <c r="IW31" i="1"/>
  <c r="IW32" i="1"/>
  <c r="IW33" i="1"/>
  <c r="IW34" i="1"/>
  <c r="IW35" i="1"/>
  <c r="IW36" i="1"/>
  <c r="IW37" i="1"/>
  <c r="IW38" i="1"/>
  <c r="IW39" i="1"/>
  <c r="IW40" i="1"/>
  <c r="IW41" i="1"/>
  <c r="IW42" i="1"/>
  <c r="IW43" i="1"/>
  <c r="IW44" i="1"/>
  <c r="IW45" i="1"/>
  <c r="IW46" i="1"/>
  <c r="IW47" i="1"/>
  <c r="IW48" i="1"/>
  <c r="IW49" i="1"/>
  <c r="IW50" i="1"/>
  <c r="IW51" i="1"/>
  <c r="IW52" i="1"/>
  <c r="IW53" i="1"/>
  <c r="IW54" i="1"/>
  <c r="IW55" i="1"/>
  <c r="IW56" i="1"/>
  <c r="IW57" i="1"/>
  <c r="IW58" i="1"/>
  <c r="IW59" i="1"/>
  <c r="IW60" i="1"/>
  <c r="IW61" i="1"/>
  <c r="IW62" i="1"/>
  <c r="IW63" i="1"/>
  <c r="IW64" i="1"/>
  <c r="IW65" i="1"/>
  <c r="IW66" i="1"/>
  <c r="IW67" i="1"/>
  <c r="IW68" i="1"/>
  <c r="IW69" i="1"/>
  <c r="IW70" i="1"/>
  <c r="IW71" i="1"/>
  <c r="IW72" i="1"/>
  <c r="IW73" i="1"/>
  <c r="IW74" i="1"/>
  <c r="IW75" i="1"/>
  <c r="IW76" i="1"/>
  <c r="IW77" i="1"/>
  <c r="IW78" i="1"/>
  <c r="IW79" i="1"/>
  <c r="IW80" i="1"/>
  <c r="IW81" i="1"/>
  <c r="IW82" i="1"/>
  <c r="IW83" i="1"/>
  <c r="IW84" i="1"/>
  <c r="IW85" i="1"/>
  <c r="IW86" i="1"/>
  <c r="IW87" i="1"/>
  <c r="IW88" i="1"/>
  <c r="IW89" i="1"/>
  <c r="IW90" i="1"/>
  <c r="IW91" i="1"/>
  <c r="IW92" i="1"/>
  <c r="IW93" i="1"/>
  <c r="IW94" i="1"/>
  <c r="IW95" i="1"/>
  <c r="IW96" i="1"/>
  <c r="IW97" i="1"/>
  <c r="IW98" i="1"/>
  <c r="IW99" i="1"/>
  <c r="IW100" i="1"/>
  <c r="IW101" i="1"/>
  <c r="IW102" i="1"/>
  <c r="IW103" i="1"/>
  <c r="IW104" i="1"/>
  <c r="IW105" i="1"/>
  <c r="IW106" i="1"/>
  <c r="IW107" i="1"/>
  <c r="IW108" i="1"/>
  <c r="IW109" i="1"/>
  <c r="IW110" i="1"/>
  <c r="IW111" i="1"/>
  <c r="IW112" i="1"/>
  <c r="IW113" i="1"/>
  <c r="IW114" i="1"/>
  <c r="IW115" i="1"/>
  <c r="IW116" i="1"/>
  <c r="IW117" i="1"/>
  <c r="IW118" i="1"/>
  <c r="IW119" i="1"/>
  <c r="IW120" i="1"/>
  <c r="IW121" i="1"/>
  <c r="IW122" i="1"/>
  <c r="IW123" i="1"/>
  <c r="IW124" i="1"/>
  <c r="IW125" i="1"/>
  <c r="IW126" i="1"/>
  <c r="IW127" i="1"/>
  <c r="IW128" i="1"/>
  <c r="IV12" i="1"/>
  <c r="IV13" i="1"/>
  <c r="IV14" i="1"/>
  <c r="IV15" i="1"/>
  <c r="IV16" i="1"/>
  <c r="IV17" i="1"/>
  <c r="IV18" i="1"/>
  <c r="IV19" i="1"/>
  <c r="IV20" i="1"/>
  <c r="IV21" i="1"/>
  <c r="IV22" i="1"/>
  <c r="IV23" i="1"/>
  <c r="IV24" i="1"/>
  <c r="IV25" i="1"/>
  <c r="IV26" i="1"/>
  <c r="IV27" i="1"/>
  <c r="IV28" i="1"/>
  <c r="IV29" i="1"/>
  <c r="IV30" i="1"/>
  <c r="IV31" i="1"/>
  <c r="IV32" i="1"/>
  <c r="IV33" i="1"/>
  <c r="IV34" i="1"/>
  <c r="IV35" i="1"/>
  <c r="IV36" i="1"/>
  <c r="IV37" i="1"/>
  <c r="IV38" i="1"/>
  <c r="IV39" i="1"/>
  <c r="IV40" i="1"/>
  <c r="IV41" i="1"/>
  <c r="IV42" i="1"/>
  <c r="IV43" i="1"/>
  <c r="IV44" i="1"/>
  <c r="IV45" i="1"/>
  <c r="IV46" i="1"/>
  <c r="IV47" i="1"/>
  <c r="IV48" i="1"/>
  <c r="IV49" i="1"/>
  <c r="IV50" i="1"/>
  <c r="IV51" i="1"/>
  <c r="IV52" i="1"/>
  <c r="IV53" i="1"/>
  <c r="IV54" i="1"/>
  <c r="IV55" i="1"/>
  <c r="IV56" i="1"/>
  <c r="IV57" i="1"/>
  <c r="IV58" i="1"/>
  <c r="IV59" i="1"/>
  <c r="IV60" i="1"/>
  <c r="IV61" i="1"/>
  <c r="IV62" i="1"/>
  <c r="IV63" i="1"/>
  <c r="IV64" i="1"/>
  <c r="IV65" i="1"/>
  <c r="IV66" i="1"/>
  <c r="IV67" i="1"/>
  <c r="IV68" i="1"/>
  <c r="IV69" i="1"/>
  <c r="IV70" i="1"/>
  <c r="IV71" i="1"/>
  <c r="IV72" i="1"/>
  <c r="IV73" i="1"/>
  <c r="IV74" i="1"/>
  <c r="IV75" i="1"/>
  <c r="IV76" i="1"/>
  <c r="IV77" i="1"/>
  <c r="IV78" i="1"/>
  <c r="IV79" i="1"/>
  <c r="IV80" i="1"/>
  <c r="IV81" i="1"/>
  <c r="IV82" i="1"/>
  <c r="IV83" i="1"/>
  <c r="IV84" i="1"/>
  <c r="IV85" i="1"/>
  <c r="IV86" i="1"/>
  <c r="IV87" i="1"/>
  <c r="IV88" i="1"/>
  <c r="IV89" i="1"/>
  <c r="IV90" i="1"/>
  <c r="IV91" i="1"/>
  <c r="IV92" i="1"/>
  <c r="IV93" i="1"/>
  <c r="IV94" i="1"/>
  <c r="IV95" i="1"/>
  <c r="IV96" i="1"/>
  <c r="IV97" i="1"/>
  <c r="IV98" i="1"/>
  <c r="IV99" i="1"/>
  <c r="IV100" i="1"/>
  <c r="IV101" i="1"/>
  <c r="IV102" i="1"/>
  <c r="IV103" i="1"/>
  <c r="IV104" i="1"/>
  <c r="IV105" i="1"/>
  <c r="IV106" i="1"/>
  <c r="IV107" i="1"/>
  <c r="IV108" i="1"/>
  <c r="IV109" i="1"/>
  <c r="IV110" i="1"/>
  <c r="IV111" i="1"/>
  <c r="IV112" i="1"/>
  <c r="IV113" i="1"/>
  <c r="IV114" i="1"/>
  <c r="IV115" i="1"/>
  <c r="IV116" i="1"/>
  <c r="IV117" i="1"/>
  <c r="IV118" i="1"/>
  <c r="IV119" i="1"/>
  <c r="IV120" i="1"/>
  <c r="IV121" i="1"/>
  <c r="IV122" i="1"/>
  <c r="IV123" i="1"/>
  <c r="IV124" i="1"/>
  <c r="IV125" i="1"/>
  <c r="IV126" i="1"/>
  <c r="IV127" i="1"/>
  <c r="IV128" i="1"/>
  <c r="IW11" i="1"/>
  <c r="IV11" i="1"/>
  <c r="M115" i="1"/>
  <c r="M114" i="1"/>
  <c r="M113" i="1"/>
  <c r="M90" i="1"/>
  <c r="M121" i="1"/>
  <c r="M65" i="1"/>
  <c r="M109" i="1"/>
  <c r="M120" i="1"/>
  <c r="M116" i="1"/>
  <c r="M106" i="1"/>
  <c r="M107" i="1"/>
  <c r="M108" i="1"/>
  <c r="M105" i="1"/>
  <c r="M102" i="1"/>
  <c r="M99" i="1"/>
  <c r="M97" i="1"/>
  <c r="M96" i="1"/>
  <c r="M95" i="1"/>
  <c r="M91" i="1"/>
  <c r="M88" i="1"/>
  <c r="M72" i="1"/>
  <c r="M63" i="1"/>
  <c r="M59" i="1"/>
  <c r="M58" i="1"/>
  <c r="M43" i="1"/>
  <c r="M42" i="1"/>
  <c r="M38" i="1"/>
  <c r="M30" i="1"/>
  <c r="W11" i="1"/>
  <c r="AH11" i="1" s="1"/>
  <c r="AS11" i="1" s="1"/>
  <c r="BD11" i="1" s="1"/>
  <c r="BO11" i="1" s="1"/>
  <c r="BZ11" i="1" s="1"/>
  <c r="CK11" i="1" s="1"/>
  <c r="CV11" i="1" s="1"/>
  <c r="DG11" i="1" s="1"/>
  <c r="DR11" i="1" s="1"/>
  <c r="EC11" i="1" s="1"/>
  <c r="EN11" i="1" s="1"/>
  <c r="EY11" i="1" s="1"/>
  <c r="FJ11" i="1" s="1"/>
  <c r="FU11" i="1" s="1"/>
  <c r="GF11" i="1" s="1"/>
  <c r="GQ11" i="1" s="1"/>
  <c r="HB11" i="1" s="1"/>
  <c r="HM11" i="1" s="1"/>
  <c r="HX11" i="1" s="1"/>
  <c r="II11" i="1" s="1"/>
  <c r="IT11" i="1" s="1"/>
  <c r="P11" i="1"/>
  <c r="AA11" i="1" s="1"/>
  <c r="AL11" i="1" s="1"/>
  <c r="AW11" i="1" s="1"/>
  <c r="BH11" i="1" s="1"/>
  <c r="BS11" i="1" s="1"/>
  <c r="CD11" i="1" s="1"/>
  <c r="CO11" i="1" s="1"/>
  <c r="CZ11" i="1" s="1"/>
  <c r="DK11" i="1" s="1"/>
  <c r="DV11" i="1" s="1"/>
  <c r="EG11" i="1" s="1"/>
  <c r="ER11" i="1" s="1"/>
  <c r="FC11" i="1" s="1"/>
  <c r="FN11" i="1" s="1"/>
  <c r="FY11" i="1" s="1"/>
  <c r="GJ11" i="1" s="1"/>
  <c r="GU11" i="1" s="1"/>
  <c r="HF11" i="1" s="1"/>
  <c r="HQ11" i="1" s="1"/>
  <c r="IB11" i="1" s="1"/>
  <c r="IM11" i="1" s="1"/>
  <c r="Q11" i="1"/>
  <c r="AB11" i="1" s="1"/>
  <c r="AM11" i="1" s="1"/>
  <c r="AX11" i="1" s="1"/>
  <c r="BI11" i="1" s="1"/>
  <c r="BT11" i="1" s="1"/>
  <c r="CE11" i="1" s="1"/>
  <c r="CP11" i="1" s="1"/>
  <c r="DA11" i="1" s="1"/>
  <c r="DL11" i="1" s="1"/>
  <c r="DW11" i="1" s="1"/>
  <c r="EH11" i="1" s="1"/>
  <c r="ES11" i="1" s="1"/>
  <c r="FD11" i="1" s="1"/>
  <c r="FO11" i="1" s="1"/>
  <c r="FZ11" i="1" s="1"/>
  <c r="GK11" i="1" s="1"/>
  <c r="GV11" i="1" s="1"/>
  <c r="HG11" i="1" s="1"/>
  <c r="HR11" i="1" s="1"/>
  <c r="IC11" i="1" s="1"/>
  <c r="IN11" i="1" s="1"/>
  <c r="R11" i="1"/>
  <c r="AC11" i="1" s="1"/>
  <c r="AN11" i="1" s="1"/>
  <c r="AY11" i="1" s="1"/>
  <c r="BJ11" i="1" s="1"/>
  <c r="BU11" i="1" s="1"/>
  <c r="CF11" i="1" s="1"/>
  <c r="CQ11" i="1" s="1"/>
  <c r="DB11" i="1" s="1"/>
  <c r="DM11" i="1" s="1"/>
  <c r="DX11" i="1" s="1"/>
  <c r="EI11" i="1" s="1"/>
  <c r="ET11" i="1" s="1"/>
  <c r="FE11" i="1" s="1"/>
  <c r="FP11" i="1" s="1"/>
  <c r="GA11" i="1" s="1"/>
  <c r="GL11" i="1" s="1"/>
  <c r="GW11" i="1" s="1"/>
  <c r="HH11" i="1" s="1"/>
  <c r="HS11" i="1" s="1"/>
  <c r="ID11" i="1" s="1"/>
  <c r="IO11" i="1" s="1"/>
  <c r="S11" i="1"/>
  <c r="AD11" i="1" s="1"/>
  <c r="AO11" i="1" s="1"/>
  <c r="AZ11" i="1" s="1"/>
  <c r="BK11" i="1" s="1"/>
  <c r="BV11" i="1" s="1"/>
  <c r="CG11" i="1" s="1"/>
  <c r="CR11" i="1" s="1"/>
  <c r="DC11" i="1" s="1"/>
  <c r="DN11" i="1" s="1"/>
  <c r="DY11" i="1" s="1"/>
  <c r="EJ11" i="1" s="1"/>
  <c r="EU11" i="1" s="1"/>
  <c r="FF11" i="1" s="1"/>
  <c r="FQ11" i="1" s="1"/>
  <c r="GB11" i="1" s="1"/>
  <c r="GM11" i="1" s="1"/>
  <c r="GX11" i="1" s="1"/>
  <c r="HI11" i="1" s="1"/>
  <c r="HT11" i="1" s="1"/>
  <c r="IE11" i="1" s="1"/>
  <c r="IP11" i="1" s="1"/>
  <c r="T11" i="1"/>
  <c r="AE11" i="1" s="1"/>
  <c r="AP11" i="1" s="1"/>
  <c r="BA11" i="1" s="1"/>
  <c r="BL11" i="1" s="1"/>
  <c r="BW11" i="1" s="1"/>
  <c r="CH11" i="1" s="1"/>
  <c r="CS11" i="1" s="1"/>
  <c r="DD11" i="1" s="1"/>
  <c r="DO11" i="1" s="1"/>
  <c r="DZ11" i="1" s="1"/>
  <c r="EK11" i="1" s="1"/>
  <c r="EV11" i="1" s="1"/>
  <c r="FG11" i="1" s="1"/>
  <c r="FR11" i="1" s="1"/>
  <c r="GC11" i="1" s="1"/>
  <c r="GN11" i="1" s="1"/>
  <c r="GY11" i="1" s="1"/>
  <c r="HJ11" i="1" s="1"/>
  <c r="HU11" i="1" s="1"/>
  <c r="IF11" i="1" s="1"/>
  <c r="IQ11" i="1" s="1"/>
  <c r="U11" i="1"/>
  <c r="AF11" i="1" s="1"/>
  <c r="AQ11" i="1" s="1"/>
  <c r="BB11" i="1" s="1"/>
  <c r="BM11" i="1" s="1"/>
  <c r="BX11" i="1" s="1"/>
  <c r="CI11" i="1" s="1"/>
  <c r="CT11" i="1" s="1"/>
  <c r="DE11" i="1" s="1"/>
  <c r="DP11" i="1" s="1"/>
  <c r="EA11" i="1" s="1"/>
  <c r="EL11" i="1" s="1"/>
  <c r="EW11" i="1" s="1"/>
  <c r="FH11" i="1" s="1"/>
  <c r="FS11" i="1" s="1"/>
  <c r="GD11" i="1" s="1"/>
  <c r="GO11" i="1" s="1"/>
  <c r="GZ11" i="1" s="1"/>
  <c r="HK11" i="1" s="1"/>
  <c r="HV11" i="1" s="1"/>
  <c r="IG11" i="1" s="1"/>
  <c r="IR11" i="1" s="1"/>
  <c r="V11" i="1"/>
  <c r="AG11" i="1" s="1"/>
  <c r="AR11" i="1" s="1"/>
  <c r="BC11" i="1" s="1"/>
  <c r="BN11" i="1" s="1"/>
  <c r="BY11" i="1" s="1"/>
  <c r="CJ11" i="1" s="1"/>
  <c r="CU11" i="1" s="1"/>
  <c r="DF11" i="1" s="1"/>
  <c r="DQ11" i="1" s="1"/>
  <c r="EB11" i="1" s="1"/>
  <c r="EM11" i="1" s="1"/>
  <c r="EX11" i="1" s="1"/>
  <c r="FI11" i="1" s="1"/>
  <c r="FT11" i="1" s="1"/>
  <c r="GE11" i="1" s="1"/>
  <c r="GP11" i="1" s="1"/>
  <c r="HA11" i="1" s="1"/>
  <c r="HL11" i="1" s="1"/>
  <c r="HW11" i="1" s="1"/>
  <c r="IH11" i="1" s="1"/>
  <c r="IS11" i="1" s="1"/>
  <c r="X11" i="1"/>
  <c r="AI11" i="1" s="1"/>
  <c r="AT11" i="1" s="1"/>
  <c r="BE11" i="1" s="1"/>
  <c r="BP11" i="1" s="1"/>
  <c r="CA11" i="1" s="1"/>
  <c r="CL11" i="1" s="1"/>
  <c r="CW11" i="1" s="1"/>
  <c r="DH11" i="1" s="1"/>
  <c r="DS11" i="1" s="1"/>
  <c r="ED11" i="1" s="1"/>
  <c r="EO11" i="1" s="1"/>
  <c r="EZ11" i="1" s="1"/>
  <c r="FK11" i="1" s="1"/>
  <c r="FV11" i="1" s="1"/>
  <c r="GG11" i="1" s="1"/>
  <c r="GR11" i="1" s="1"/>
  <c r="HC11" i="1" s="1"/>
  <c r="HN11" i="1" s="1"/>
  <c r="HY11" i="1" s="1"/>
  <c r="IJ11" i="1" s="1"/>
  <c r="IU11" i="1" s="1"/>
  <c r="Y11" i="1"/>
  <c r="AJ11" i="1" s="1"/>
  <c r="AU11" i="1" s="1"/>
  <c r="BF11" i="1" s="1"/>
  <c r="BQ11" i="1" s="1"/>
  <c r="CB11" i="1" s="1"/>
  <c r="CM11" i="1" s="1"/>
  <c r="CX11" i="1" s="1"/>
  <c r="DI11" i="1" s="1"/>
  <c r="DT11" i="1" s="1"/>
  <c r="EE11" i="1" s="1"/>
  <c r="EP11" i="1" s="1"/>
  <c r="FA11" i="1" s="1"/>
  <c r="FL11" i="1" s="1"/>
  <c r="FW11" i="1" s="1"/>
  <c r="GH11" i="1" s="1"/>
  <c r="GS11" i="1" s="1"/>
  <c r="HD11" i="1" s="1"/>
  <c r="HO11" i="1" s="1"/>
  <c r="HZ11" i="1" s="1"/>
  <c r="IK11" i="1" s="1"/>
  <c r="Z11" i="1"/>
  <c r="AK11" i="1" s="1"/>
  <c r="AV11" i="1" s="1"/>
  <c r="BG11" i="1" s="1"/>
  <c r="BR11" i="1" s="1"/>
  <c r="CC11" i="1" s="1"/>
  <c r="CN11" i="1" s="1"/>
  <c r="CY11" i="1" s="1"/>
  <c r="DJ11" i="1" s="1"/>
  <c r="DU11" i="1" s="1"/>
  <c r="EF11" i="1" s="1"/>
  <c r="EQ11" i="1" s="1"/>
  <c r="FB11" i="1" s="1"/>
  <c r="FM11" i="1" s="1"/>
  <c r="FX11" i="1" s="1"/>
  <c r="GI11" i="1" s="1"/>
  <c r="GT11" i="1" s="1"/>
  <c r="HE11" i="1" s="1"/>
  <c r="HP11" i="1" s="1"/>
  <c r="IA11" i="1" s="1"/>
  <c r="IL11"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Rocio Del Pilar Jimenez Tapias</author>
  </authors>
  <commentList>
    <comment ref="G46" authorId="0" shapeId="0" xr:uid="{64B5A00A-FC0F-41BB-9743-F8B7F3880DE9}">
      <text>
        <r>
          <rPr>
            <b/>
            <sz val="9"/>
            <color indexed="81"/>
            <rFont val="Tahoma"/>
            <family val="2"/>
          </rPr>
          <t>Rocio Del Pilar Jimenez Tapias:</t>
        </r>
        <r>
          <rPr>
            <sz val="9"/>
            <color indexed="81"/>
            <rFont val="Tahoma"/>
            <family val="2"/>
          </rPr>
          <t xml:space="preserve">
</t>
        </r>
      </text>
    </comment>
    <comment ref="G50" authorId="0" shapeId="0" xr:uid="{82BBEA8B-CDC5-4F45-8739-6F1D42A5AA8A}">
      <text>
        <r>
          <rPr>
            <b/>
            <sz val="9"/>
            <color indexed="81"/>
            <rFont val="Tahoma"/>
            <family val="2"/>
          </rPr>
          <t>Rocio Del Pilar Jimenez Tapias:</t>
        </r>
        <r>
          <rPr>
            <sz val="9"/>
            <color indexed="81"/>
            <rFont val="Tahoma"/>
            <family val="2"/>
          </rPr>
          <t xml:space="preserve">
</t>
        </r>
      </text>
    </comment>
    <comment ref="G90" authorId="0" shapeId="0" xr:uid="{0BD8917D-D908-4292-908F-F3CC90CF2797}">
      <text>
        <r>
          <rPr>
            <b/>
            <sz val="9"/>
            <color indexed="81"/>
            <rFont val="Tahoma"/>
            <family val="2"/>
          </rPr>
          <t>Rocio Del Pilar Jimenez Tapias:</t>
        </r>
        <r>
          <rPr>
            <sz val="9"/>
            <color indexed="81"/>
            <rFont val="Tahoma"/>
            <family val="2"/>
          </rPr>
          <t xml:space="preserve">
</t>
        </r>
      </text>
    </comment>
    <comment ref="G98" authorId="0" shapeId="0" xr:uid="{4352B95B-D9C2-41EE-AFFD-7C961CDBADA1}">
      <text>
        <r>
          <rPr>
            <b/>
            <sz val="9"/>
            <color indexed="81"/>
            <rFont val="Tahoma"/>
            <family val="2"/>
          </rPr>
          <t>Rocio Del Pilar Jimenez Tapias:</t>
        </r>
        <r>
          <rPr>
            <sz val="9"/>
            <color indexed="81"/>
            <rFont val="Tahoma"/>
            <family val="2"/>
          </rPr>
          <t xml:space="preserve">
</t>
        </r>
      </text>
    </comment>
  </commentList>
</comments>
</file>

<file path=xl/sharedStrings.xml><?xml version="1.0" encoding="utf-8"?>
<sst xmlns="http://schemas.openxmlformats.org/spreadsheetml/2006/main" count="1083" uniqueCount="550">
  <si>
    <t>Tipo Modalidad</t>
  </si>
  <si>
    <t>M-3: PLAN DE MEJORAMIENTO</t>
  </si>
  <si>
    <t>Formulario</t>
  </si>
  <si>
    <t>F14.1: PLANES DE MEJORAMIENTO - ENTIDADES</t>
  </si>
  <si>
    <t>Moneda Informe</t>
  </si>
  <si>
    <t>Entidad</t>
  </si>
  <si>
    <t>Fecha</t>
  </si>
  <si>
    <t>Periodicidad</t>
  </si>
  <si>
    <t>OCASIONAL</t>
  </si>
  <si>
    <t>[1]</t>
  </si>
  <si>
    <t>0 PLANES DE MEJORAMIENTO - ENTIDADES</t>
  </si>
  <si>
    <t>MODALIDAD DE REGISTRO</t>
  </si>
  <si>
    <t>CÓDIGO HALLAZGO</t>
  </si>
  <si>
    <t>DESCRIPCIÓN DEL HALLAZGO</t>
  </si>
  <si>
    <t>CAUSA DEL HALLAZGO</t>
  </si>
  <si>
    <t>ACCIÓN DE MEJORA</t>
  </si>
  <si>
    <t>ACTIVIDADES / DESCRIPCIÓN</t>
  </si>
  <si>
    <t>ACTIVIDADES / UNIDAD DE MEDIDA</t>
  </si>
  <si>
    <t>ACTIVIDADES / CANTIDADES UNIDAD DE MEDIDA</t>
  </si>
  <si>
    <t>ACTIVIDADES / FECHA DE INICIO</t>
  </si>
  <si>
    <t>ACTIVIDADES / FECHA DE TERMINACIÓN</t>
  </si>
  <si>
    <t>ACTIVIDADES / PLAZO EN SEMANAS</t>
  </si>
  <si>
    <t>ACTIVIDADES / AVANCE FÍSICO DE EJECUCIÓN</t>
  </si>
  <si>
    <t>OBSERVACIONES</t>
  </si>
  <si>
    <t>FILA_1</t>
  </si>
  <si>
    <t>1 SUSCRIPCIÓN DEL PLAN DE MEJORAMIENTO</t>
  </si>
  <si>
    <t xml:space="preserve">345 2026 </t>
  </si>
  <si>
    <r>
      <rPr>
        <b/>
        <sz val="11"/>
        <color rgb="FF000000"/>
        <rFont val="Arial"/>
        <family val="2"/>
      </rPr>
      <t xml:space="preserve">H.1. </t>
    </r>
    <r>
      <rPr>
        <sz val="11"/>
        <color rgb="FF000000"/>
        <rFont val="Arial"/>
        <family val="2"/>
      </rPr>
      <t xml:space="preserve">Se evidenció que dicho manual se encuentra desactualizado, al no estar ajustado a las disposiciones de la NICSP 17 y 32, normas que establecen lineamientos para el reconocimiento, medición, revelación y presentación de la propiedad, planta y equipo en concesión, así como de los acuerdos de concesión de servicios. </t>
    </r>
  </si>
  <si>
    <t>Deficiencias en seguimiento y control por inaplicación de principios, bases y procedimientos contables para el reconocimiento, medición, presentación, revelación y registro de la propiedad, planta y equipo en concesión. Se evidencia incumplimiento de la NICSP 32, debilidades de la alta dirección en adopción de nuevas modalidades contractuales y plan de cuentas desactualizado.</t>
  </si>
  <si>
    <t>Actualizar el Manual de Políticas Contables de la entidad, incorporando lineamientos específicos para el tratamiento contable de las propiedades, planta y equipo en concesión y de los acuerdos de concesión de servicios, conforme a las disposiciones de las NICSP 17 y 32.</t>
  </si>
  <si>
    <t>Actualización del Manual de Politicas Contables en el BIT</t>
  </si>
  <si>
    <t>Manual actualizado, adoptado y socializado</t>
  </si>
  <si>
    <t>Subdirección Nacional Financiera</t>
  </si>
  <si>
    <t>FILA_2</t>
  </si>
  <si>
    <t>345 2026</t>
  </si>
  <si>
    <r>
      <rPr>
        <b/>
        <sz val="11"/>
        <color rgb="FF000000"/>
        <rFont val="Arial"/>
        <family val="2"/>
      </rPr>
      <t xml:space="preserve">H.1 </t>
    </r>
    <r>
      <rPr>
        <sz val="11"/>
        <color rgb="FF000000"/>
        <rFont val="Arial"/>
        <family val="2"/>
      </rPr>
      <t xml:space="preserve">Se evidenció que dicho manual se encuentra desactualizado, al no estar ajustado a las disposiciones de la NICSP 17 y 32, normas que establecen lineamientos para el reconocimiento, medición, revelación y presentación de la propiedad, planta y equipo en concesión, así como de los acuerdos de concesión de servicios. 
</t>
    </r>
  </si>
  <si>
    <t>Realizar mesa de trabajo para socializacion del Manual de Políticas Contables de la entidad, incorporando lineamientos específicos para el tratamiento contable de las propiedades, planta y equipo en concesión y de los acuerdos de concesión de servicios, conforme a las disposiciones de las NICSP 17 y 32.</t>
  </si>
  <si>
    <t>Mesa de trabajo de socilaizacion del manual de politicas contables para garantizar su apropiación y aplicación.</t>
  </si>
  <si>
    <t xml:space="preserve">Acta mesa de trabajo
</t>
  </si>
  <si>
    <t>FILA_3</t>
  </si>
  <si>
    <t>Elaborar informe de cierre del hallazgo</t>
  </si>
  <si>
    <t>Elaboración informe de cierre del hallazgo</t>
  </si>
  <si>
    <t>Informe</t>
  </si>
  <si>
    <t>FILA_4</t>
  </si>
  <si>
    <t>346 2026</t>
  </si>
  <si>
    <r>
      <rPr>
        <b/>
        <sz val="11"/>
        <color rgb="FF000000"/>
        <rFont val="Arial"/>
        <family val="2"/>
      </rPr>
      <t>H. 2</t>
    </r>
    <r>
      <rPr>
        <sz val="11"/>
        <color rgb="FF000000"/>
        <rFont val="Arial"/>
        <family val="2"/>
      </rPr>
      <t xml:space="preserve">  Cuenta 1683 - Propiedad, Planta y Equipo en concesión  - APP CALI. Se evidenciaron varias situaciones relevantes, relacionadas con el registro de los bienes derivados del contrato de concesión bajo el esquema - APP No. 0202 de 2021 Bunker Cali, inaugurado el 4 de nov.de 2025. </t>
    </r>
  </si>
  <si>
    <t>Deficiencias de los mecanismos de seguimiento y control, derivadas de la falta de aplicación de principios, bases, reglas y procedimientos contables específicos para el reconocimiento, medición, presentación, revelación y registro adecuado de la propiedad, planta y equipo en concesión.</t>
  </si>
  <si>
    <t>Actualizar la clasificación contable de la Nueva Sede Cali, pasando de "construcción en curso" a "Contrucción en uso"; considerando que dicho inmueble comenzó su operación en el mes de noviembre de 2025 y en ese momento debió realizarse la reclasificación contable de este.</t>
  </si>
  <si>
    <t>Enviar oficio a la Subdirección Financiera, suscrito por la Subdirectora Regional de Apoyo Pacífico,  solicitando la actualización de la clasificación del inmueble.</t>
  </si>
  <si>
    <t>Oficio</t>
  </si>
  <si>
    <t xml:space="preserve">Subdirección Regional de Apoyo Pacífico </t>
  </si>
  <si>
    <t>FILA_5</t>
  </si>
  <si>
    <t xml:space="preserve">
Actualización del procedimiento de Operaciones Contables en el BIT, incluyendo los lineamientos para el reporte de las actualizaciones que se presenten en los contratos de conseción, patrimonios autonomos y otros mecanismos de asociación</t>
  </si>
  <si>
    <t>Actualización del procedimiento de Operaciones Contables en el BIT</t>
  </si>
  <si>
    <t>Procedimiento actualizado, adoptado y socializado</t>
  </si>
  <si>
    <t>FILA_6</t>
  </si>
  <si>
    <t xml:space="preserve">Diseñar y socializar formato para el reporte de información de los bienes producto de contratos de concesión, patrimonios autónomos y otros mecanismos de asociación </t>
  </si>
  <si>
    <t xml:space="preserve">Elaboración y socializacion de formato para el reporte de las novedades de los bienes producto de contratos de concesión, patrimonios autonomos y otros mecanismos de asociación </t>
  </si>
  <si>
    <t>Formato elaborado y socializado</t>
  </si>
  <si>
    <t>FILA_7</t>
  </si>
  <si>
    <t>Actualizar los lineamientos para la aplicación del procedimiento de Operaciones Contables y el reporte de las actualizaciones que se presenten en los contratos de concesión, patrimonios autonomos y otros mecanismos de asociación</t>
  </si>
  <si>
    <t>Actualización de los Lineamientos para la aplicación del procedimiento y reporte de contratos de concesión, patrimonios autonomos y otros mecanismos de asociación</t>
  </si>
  <si>
    <t>Lineamiento actualizado y socializado</t>
  </si>
  <si>
    <t>FILA_8</t>
  </si>
  <si>
    <t>FILA_9</t>
  </si>
  <si>
    <t>348 2026</t>
  </si>
  <si>
    <r>
      <rPr>
        <b/>
        <sz val="11"/>
        <color rgb="FF000000"/>
        <rFont val="Arial"/>
        <family val="2"/>
      </rPr>
      <t xml:space="preserve">H. 3 </t>
    </r>
    <r>
      <rPr>
        <sz val="11"/>
        <color rgb="FF000000"/>
        <rFont val="Arial"/>
        <family val="2"/>
      </rPr>
      <t xml:space="preserve"> Registro del pasivo derivado del contrato de Concesión No. 0202 de 2021, construcción del Bunker Cali.
El pasivo financiero debe reflejar cada componente y su imputación contable de manera independiente, conforme al esquema de pagos acordado y lo establecido en la NICSP 32.</t>
    </r>
  </si>
  <si>
    <t>Deficiencias en los mecanismos de seguimiento y control, derivadas de la falta de aplicación de principios, bases, normas y procedimientos contables específicos para el reconocimiento, medición, presentación, revelación y adecuado registro del pasivo correspondiente a la propiedad, planta y equipo en concesión.</t>
  </si>
  <si>
    <t xml:space="preserve">Elaborar y socializar lineamiento para el reporte de la información financiera y contable de las concesiones, patrimonios autónomos y demás mecanismos de asociación. </t>
  </si>
  <si>
    <t>Actualización del procedimiento de operaciones contablesy reporte de la información financiera y contable de los contratos de conseción, patrimonios autónomos y otros mecanismos de asociación.</t>
  </si>
  <si>
    <t>Lineamiento elaborado y socializado</t>
  </si>
  <si>
    <t>FILA_10</t>
  </si>
  <si>
    <r>
      <rPr>
        <b/>
        <sz val="11"/>
        <color rgb="FF000000"/>
        <rFont val="Arial"/>
        <family val="2"/>
      </rPr>
      <t xml:space="preserve">H. 3 </t>
    </r>
    <r>
      <rPr>
        <sz val="11"/>
        <color rgb="FF000000"/>
        <rFont val="Arial"/>
        <family val="2"/>
      </rPr>
      <t xml:space="preserve"> Registro del pasivo derivado del contrato de Concesión No.0202 de 2021, construcción del Bunker Cali.
El pasivo financiero debe reflejar cada componente y su imputación contable de manera independiente, conforme al esquema de pagos acordado y lo establecido en la NICSP 32.</t>
    </r>
  </si>
  <si>
    <t>Elaborar  oficio de solicitud de información al concesionario a través de la Interventoria, sobre el pasivo diferido.</t>
  </si>
  <si>
    <t>Elaborar oficio de solicitud</t>
  </si>
  <si>
    <t>Oficio elaborado, firmado y comunicado</t>
  </si>
  <si>
    <t>FILA_11</t>
  </si>
  <si>
    <t>FILA_12</t>
  </si>
  <si>
    <t>382 2026</t>
  </si>
  <si>
    <r>
      <rPr>
        <b/>
        <sz val="11"/>
        <color rgb="FF000000"/>
        <rFont val="Arial"/>
        <family val="2"/>
      </rPr>
      <t xml:space="preserve">H 4. </t>
    </r>
    <r>
      <rPr>
        <sz val="11"/>
        <color rgb="FF000000"/>
        <rFont val="Arial"/>
        <family val="2"/>
      </rPr>
      <t>Se identificaron comisiones pendientes de reintegro o legalización desde febrero de 2025, lo que evidencia debilidades en la gestión y  seguimiento al cumplimiento de los procesos internos. Cabe recordar que la  normativa establece un plazo de ocho (8) días para adelantar la legalización  correspondiente una vez cumplida la comisión.</t>
    </r>
  </si>
  <si>
    <t>Incumplimiento del procedimiento de solicitud, trámite y legalización de comisiones (actividades 13 y 17), al no realizar la legalización dentro de los ocho (8) días hábiles. Asimismo, se evidencia falta de gestión de la FGN para recuperar y/o legalizar los recursos de viáticos pagados a funcionarios.</t>
  </si>
  <si>
    <t>Fortalecer los mecanismos de control y alerta temprana que permitan  asegurar la legalización y reintegro de comisiones dentro de los plazos establecidos, con seguimiento periódico.</t>
  </si>
  <si>
    <t>Elaborar reportes  trimestrales y  remitir a directores  y  jefes sobre los comisionados con pendientes de legalizaciones o reintegros de comisiones.</t>
  </si>
  <si>
    <t>Reportes trimestrales,
 correos de notificación</t>
  </si>
  <si>
    <t>FILA_13</t>
  </si>
  <si>
    <t>Fortalecer los mecanismos de control y alerta temprana que permitan  aegurar la legalización y reintegro de comisiones dentro de los plazos establecidos, con seguimiento periódico.</t>
  </si>
  <si>
    <t>Parametrización del sistema Falcon para que no permita el registro de nuevas comisiones a servidores que tengan comisiones pendientes de legalizar o de reintegro.</t>
  </si>
  <si>
    <t>Correo aprobación  de pruebas por parte del  funcional, 
Correo de Presentación del Departamento de Sistemas de la Información a la Mesa de Control de cambio.
Mesa de Control de Cambios y Divulgación con pieza de comunicació de despliegue.</t>
  </si>
  <si>
    <t>FILA_14</t>
  </si>
  <si>
    <t xml:space="preserve">Legalizar las comisiones que se encuentren pendientes de trámite, mediante la implementación de un plan de trabajo y un cronograma preestablecido </t>
  </si>
  <si>
    <t>Elaborar y ejecutar el cronograma de control de legalizaciones pendientes.</t>
  </si>
  <si>
    <t>Reporte sistemas de información</t>
  </si>
  <si>
    <t>FILA_15</t>
  </si>
  <si>
    <t>FILA_16</t>
  </si>
  <si>
    <t>820 2026</t>
  </si>
  <si>
    <r>
      <rPr>
        <b/>
        <sz val="11"/>
        <color theme="1"/>
        <rFont val="Arial"/>
        <family val="2"/>
      </rPr>
      <t>H. 5</t>
    </r>
    <r>
      <rPr>
        <sz val="11"/>
        <color theme="1"/>
        <rFont val="Arial"/>
        <family val="2"/>
      </rPr>
      <t xml:space="preserve"> Se evidenciaron diferencias entre la información de procesos judiciales reportada en eKOGUI, la ANDJE y los registros contables de la FGN al 31 de diciembre de 2025: ANDJE reporta 56 procesos por $15.604.910.574, la FGN 57 procesos por $15.653.624.867 y contabilidad 56 procesos por $15.606.704.111, lo cual refleja inconsistencias en la información litigiosa.</t>
    </r>
  </si>
  <si>
    <t>Debilidades en la conciliación y control de información entre las fuentes de registro (eKOGUI, ANDJE y contabilidad), por falta de estandarización y validación de datos.</t>
  </si>
  <si>
    <t>Conciliar la información litigiosa entre la FGN y la ANDJE mediante mesas semestrales de trabajo.</t>
  </si>
  <si>
    <t>Gestionar mesa de trabajo de manera semestral con la ANDJE, para el respectivo cruce de información registrado en el sistema y criterios mínimos para el registro y reporte de valores litigiosos.</t>
  </si>
  <si>
    <t>Acta de reunión</t>
  </si>
  <si>
    <t>Reporte mensual a la coordinación de la Unidad de Defensa y a la Directora de la DAJ con los resultados obtenidos de la ejecucion de las acciones</t>
  </si>
  <si>
    <t>FILA_17</t>
  </si>
  <si>
    <t>Corregir la cantidad de procesos en calidad de demandante de la FGN, respecto del ID 2639850.</t>
  </si>
  <si>
    <t>Adelantar la corrección del ID 2639850 de los proceos en calidad de demandante de la entidad</t>
  </si>
  <si>
    <t>Reporte procesos activos eKOGUI</t>
  </si>
  <si>
    <t>FILA_18</t>
  </si>
  <si>
    <t>Mejorar la calidad de la información litigiosa mediante el análisis de solicitudes de ajuste rechazadas por la ANDJE.</t>
  </si>
  <si>
    <t>Analizar las solicitudes rechazadas por la ANDJE, respecto a la calidad del dato para identificar la causa y realizar los ajustes que apliquen.</t>
  </si>
  <si>
    <t>Reporte excel</t>
  </si>
  <si>
    <t>FILA_19</t>
  </si>
  <si>
    <t>Verificar la correcta clasificación procesal en eKOGUI mediante seguimiento mensual a los registros.</t>
  </si>
  <si>
    <t xml:space="preserve">Implementar seguimiento mensual a la correcta clasificación de la calidad procesal (demandante o demandado) en los procesos registrados en el sistema eKOGUI, mediante validaciones sobre una muestra aleatoria de casos, con el fin de identificar inconsistencias y gestionar oportunamente su ajuste.
</t>
  </si>
  <si>
    <t>FILA_20</t>
  </si>
  <si>
    <t>Elaborar cierre de informe de hallazgo</t>
  </si>
  <si>
    <t>Informe de cierres de hallazgo</t>
  </si>
  <si>
    <t>FILA_21</t>
  </si>
  <si>
    <t>822 2026</t>
  </si>
  <si>
    <r>
      <rPr>
        <b/>
        <sz val="11"/>
        <color rgb="FF000000"/>
        <rFont val="Arial"/>
        <family val="2"/>
      </rPr>
      <t xml:space="preserve">H.6 </t>
    </r>
    <r>
      <rPr>
        <sz val="11"/>
        <color rgb="FF000000"/>
        <rFont val="Arial"/>
        <family val="2"/>
      </rPr>
      <t xml:space="preserve"> La cuenta de provisiones registró un valor de $1.405.840.497.355 equivalente a 11.985 procesos activos en calidad de demandado con probabilidad de pérdida “ALTA”. En el reporte de la ANDJE se observó un valor de $1.401.183.087.389 para 11.730 procesos, evidenciándose una diferencia de 255 procesos y de $4.657.409.967</t>
    </r>
  </si>
  <si>
    <t>Deficiencias en el Control Interno Contable, por la inobservancia de los numerales 3.2.14 y 3.2.9.1 del Anexo de la Resolución No.193 del 5/06/2016 de la CGN; principios de contabilidad pública del Régimen de Contabilidad Pública (Título II, numeral 8); Resolución 431 de 2023 de la ANDJE. Seguimiento y control en el cálculo de la provisión de los procesos activos en contra de la entidad.</t>
  </si>
  <si>
    <t>Validar la información en eKOGUI mediante verificación mensual.</t>
  </si>
  <si>
    <t>Realizar la verificación mensual de los procesos con alertas de terminación en eKOGUI, mediante la validación, sobre una muestra aleatoria, del registro oportuno y adecuado de las actuaciones procesales y de los valores asociados a las decisiones judiciales, incluyendo la actualización de las condenas.</t>
  </si>
  <si>
    <t>FILA_22</t>
  </si>
  <si>
    <t>Garantizar que únicamente se registren en cuentas de orden (código 91) los procesos que cuenten con cuantificación económica, evitando el registro indebido de procesos sin pretensiones, provisiones o sentencias con valor, los cuales deben ser revelados exclusivamente en las notas a los estados financieros.</t>
  </si>
  <si>
    <t>Ajustar los procesos en el informe de actividad litigiosa en el código contable 91, reportando en las notas de los estados financieros por no contar con pretensiones económicas</t>
  </si>
  <si>
    <t>Informe de actividad litigiosa</t>
  </si>
  <si>
    <t>FILA_23</t>
  </si>
  <si>
    <t>Socializar lineamientos sobre registro litigioso.</t>
  </si>
  <si>
    <t>Fortalecer la socialización de lineamientos institucionales sobre el registro de información litigiosa en eKOGUI, enfatizando en la correcta diferenciación y registro de las pretensiones iniciales y las condenas conforme a las decisiones judiciales.</t>
  </si>
  <si>
    <t>Memorando</t>
  </si>
  <si>
    <t>FILA_24</t>
  </si>
  <si>
    <t>Coordinar acompañamiento técnico con la ANDJE.</t>
  </si>
  <si>
    <t>Coordinar jornadas de acompañamientos con la ANDJE para fortalecer la correcta aplicación de los lineamientos por parte de los abogados en el registro de valores de sentencias en eKOGUI y mejorar la consistencia de la información registrada.</t>
  </si>
  <si>
    <t>FILA_25</t>
  </si>
  <si>
    <t>Conciliar información con la Subdirección Financiera.</t>
  </si>
  <si>
    <t>Reporte semestral a la coordinación de la Unidad de Defensa y a la Directora de la DAJ con los resultados obtenidos de la ejecucion de las acciones</t>
  </si>
  <si>
    <t>FILA_26</t>
  </si>
  <si>
    <t>Actualizar procesos sin valor en las pretensiones registradas con calificación del riesgo alta</t>
  </si>
  <si>
    <t>Solicitar a los abogados/as responsables de los 311 procesos que no cuentan con el valor de las pretensiones economicas en el Sistema eKOGUI, y que tienen calificacion del riesgo alta, la verificación de dicha información en los escritos de demanda, con el fin de completar y actualizar los registros en el sistema.</t>
  </si>
  <si>
    <t>Correo electronico</t>
  </si>
  <si>
    <t>FILA_27</t>
  </si>
  <si>
    <t>Registrar inconsistencias en notas a estados financieros.</t>
  </si>
  <si>
    <t>Acta de reunión
Informe mensual de actividad litigiosa</t>
  </si>
  <si>
    <t>FILA_28</t>
  </si>
  <si>
    <r>
      <rPr>
        <b/>
        <sz val="11"/>
        <color theme="1"/>
        <rFont val="Arial"/>
        <family val="2"/>
      </rPr>
      <t>H.6</t>
    </r>
    <r>
      <rPr>
        <sz val="11"/>
        <color theme="1"/>
        <rFont val="Arial"/>
        <family val="2"/>
      </rPr>
      <t xml:space="preserve">  La cuenta de provisiones registró un valor de $1.405.840.497.355 equivalente a 11.985 procesos activos en calidad de demandado con probabilidad de pérdida “ALTA”. En el reporte de la ANDJE se observó un valor de $1.401.183.087.389 para 11.730 procesos, evidenciándose una diferencia de 255 procesos y de $4.657.409.967</t>
    </r>
  </si>
  <si>
    <t>informe de cierre</t>
  </si>
  <si>
    <t>FILA_29</t>
  </si>
  <si>
    <t>826 2026</t>
  </si>
  <si>
    <r>
      <rPr>
        <b/>
        <sz val="11"/>
        <color rgb="FF000000"/>
        <rFont val="Arial"/>
        <family val="2"/>
      </rPr>
      <t xml:space="preserve">H.7 </t>
    </r>
    <r>
      <rPr>
        <sz val="11"/>
        <color rgb="FF000000"/>
        <rFont val="Arial"/>
        <family val="2"/>
      </rPr>
      <t>Durante la revisión del informe y la relación de procesos registrados en eKOGUI, con corte 31/12/ 2025, de los procesos judiciales vinculados a la FGN, allegado por la ANDJE en respuesta al radicado 2026EE0044751 y la respuesta de la FGN, se constató que se registran 16 procesos activos en calidad de demandado sin calificación del riesgo procesal frente a la probabilidad de pérdida.</t>
    </r>
  </si>
  <si>
    <t>Deficiencias en el Control Interno Contable, derivadas de la inobservancia de los numerales 3.2.14  y 3.2.9.1 del Anexo de la Resolución No. 193 del 5 de mayo de 2016 de la CGN. Se configura incumplimiento de los principios de contabilidad pública establecidos en el Régimen de Contabilidad Pública, Título II, numeral 8, así como de lo previsto en la Resolución 431 de 2023 de la ANDJE.</t>
  </si>
  <si>
    <t>Fortalecer la gestión oportuna de la calificación del riesgo procesal mediante la identificación mensual y priorización de los procesos activos sin registro en eKOGUI.</t>
  </si>
  <si>
    <t>Identificar mensualmente los procesos activos sin calificación de riesgo en eKOGUI, para priorizar su gestión conforme a la normatividad vigente.</t>
  </si>
  <si>
    <t>Reporte Excel
correo electrónico</t>
  </si>
  <si>
    <t>Implementar el escalamiento por parte de la Coordinación de la Unidad de Defensa hacia la Dirección de Asuntos Jurídicos de los casos de incumplimiento reiterado en la gestión de los procesos, con el fin de adoptar las decisiones y medidas correctivas correspondientes.</t>
  </si>
  <si>
    <t>FILA_30</t>
  </si>
  <si>
    <t>Garantizar el cumplimiento de la calificación del riesgo procesal mediante el seguimiento periódico y la verificación de avances en la gestión de los procesos pendientes, con la articulación entre las areas involucradas.</t>
  </si>
  <si>
    <t>Realizar seguimiento semestral al cumplimiento de la calificación del riesgo, mediante la generación de reportes y verificación de avances en la gestión de procesos pendientes.</t>
  </si>
  <si>
    <t>FILA_31</t>
  </si>
  <si>
    <t>Mejorar la oportunidad y calidad en la calificación del riesgo procesal mediante la socialización de resultados del indicador y la implementación de acciones correctivas con los abogados.</t>
  </si>
  <si>
    <t>Socializar los resultados trimestrales del indicador de gestión "PORCENTAJE DE OPORTUNIDAD EN LA CALIFICACIÓN DEL RIESGO PROCESAL DE LAS DEMANDAS EN CONTRA DE LA FGN", para establecer acciones necesarias con los abogados, orientadas a garantizar la calificación oportuna y completa de los procesos litigiosos.</t>
  </si>
  <si>
    <t>FILA_32</t>
  </si>
  <si>
    <t>H.7 Durante la revisión del informe y la relación de procesos registrados en eKOGUI, con corte 31/12/ 2025, de los procesos judiciales vinculados a la FGN, allegado por la ANDJE en respuesta al radicado 2026EE0044751 y la respuesta de la FGN, se constató que se registran 16 procesos activos en calidad de demandado sin calificación del riesgo procesal frente a la probabilidad de pérdida.</t>
  </si>
  <si>
    <t>Informe de cierre de hallazgo</t>
  </si>
  <si>
    <t>FILA_33</t>
  </si>
  <si>
    <t>827 2026</t>
  </si>
  <si>
    <r>
      <rPr>
        <b/>
        <sz val="11"/>
        <color theme="1"/>
        <rFont val="Arial"/>
        <family val="2"/>
      </rPr>
      <t xml:space="preserve">H.8 </t>
    </r>
    <r>
      <rPr>
        <sz val="11"/>
        <color theme="1"/>
        <rFont val="Arial"/>
        <family val="2"/>
      </rPr>
      <t>Durante el recorrido realizado en las sedes ubicadas en Soledad y Barranquilla, se evidenció la existencia de varios puestos de trabajo y equipos en funcionamiento que no cuentan con placa de identificación. La situación obedece al proceso de transición hacia el nuevo sistema BIENES+, razón por la cual aún no se ha adelantado la marcación correspondiente.</t>
    </r>
  </si>
  <si>
    <t>La situación se origina por falta de controles efectivos y de aplicación de procedimientos administrativos sobre bienes. Se incumplen políticas contables obligatorias y se evidencian debilidades en el control interno y contable, así como fallas en la toma física de inventarios y en las conciliaciones realizadas.</t>
  </si>
  <si>
    <t xml:space="preserve">Fortalecer los controles en la identificación, registro y actualización de los bienes devolutivos, mediante jornadas de verificación física, marcación y regularización de inventarios en el marco de los procedimientos institucionales y la implementación del sistema BIENES+.
</t>
  </si>
  <si>
    <t xml:space="preserve">Brigada de verificación e identificación de bienes
</t>
  </si>
  <si>
    <t xml:space="preserve">Acta de brigada de verificación
</t>
  </si>
  <si>
    <t xml:space="preserve">1
</t>
  </si>
  <si>
    <t> </t>
  </si>
  <si>
    <t>El responsable de proyectar la circular es la Subdirección Financiera.  La circular saldria con la firma del Director Ejecutivo.</t>
  </si>
  <si>
    <t>FILA_34</t>
  </si>
  <si>
    <t xml:space="preserve">
Brigada de marcación </t>
  </si>
  <si>
    <t xml:space="preserve">
Acta de brigada de marcación</t>
  </si>
  <si>
    <t xml:space="preserve">
1</t>
  </si>
  <si>
    <t>FILA_35</t>
  </si>
  <si>
    <t>1, Realizar Brigadas de Replaqueteo</t>
  </si>
  <si>
    <t>1.  Brigada Replaqueteo sedes via oriental  (Soledad, Malambo, Santo Tomás y Campo de la Cruz)
2.  Brigada Replaqueteo sedes via cordialidad (Baranoa, Sabanalarga)
3.  Brigada Replaqueteo sede Puerto Colombia
4, Brigada. Replaqueteo sedes ubicadas en Barranquilla</t>
  </si>
  <si>
    <t xml:space="preserve">Acta de brigada
</t>
  </si>
  <si>
    <t>FILA_36</t>
  </si>
  <si>
    <r>
      <rPr>
        <b/>
        <sz val="11"/>
        <color rgb="FF000000"/>
        <rFont val="Arial"/>
        <family val="2"/>
      </rPr>
      <t>H.8</t>
    </r>
    <r>
      <rPr>
        <sz val="11"/>
        <color rgb="FF000000"/>
        <rFont val="Arial"/>
        <family val="2"/>
      </rPr>
      <t xml:space="preserve"> Durante el recorrido realizado en las sedes de la FGN en Soledad y Barranquilla (Atlántico), se evidenciaron puestos de trabajo y equipos en funcionamiento sin placa de identificación. Los funcionarios indicaron que esta situación obedece al proceso de transición al sistema BIENES+, por lo que aún no se ha efectuado la correspondiente marcación de los bienes.</t>
    </r>
  </si>
  <si>
    <t>Debilidad en los controles y en la aplicación de los procedimientos para la administración, tenencia y control de los bienes, evidenciando incumplimiento de las políticas contables de obligatorio cumplimiento. Asimismo, se identifican deficiencias en el sistema de control interno y control interno contable, así como en la toma física de inventarios y la realización de conciliaciones.</t>
  </si>
  <si>
    <t>Solicitar desde la Subdirección de Bienes, cronograma de replaqueteo de bienes con fecha fin a 31 de diciembre del 2027 por cada regional, incluyendo las seccionales a su cargo.</t>
  </si>
  <si>
    <t>Implementar un plan de replaqueteo nacional desde la subdirección de bienes el cual incluira: cronograma de replaqueteo de bienes con fecha fin a 31 de diciembre de 2027 por cada regional, y el esquema de seguimientos  a cumplimiento del plan.</t>
  </si>
  <si>
    <t>Plan de replaqueteo de Bienes A Nivel Nacional.</t>
  </si>
  <si>
    <t>FILA_37</t>
  </si>
  <si>
    <t>Elaborar informe de cierre</t>
  </si>
  <si>
    <t>Informe de cierre</t>
  </si>
  <si>
    <t>FILA_38</t>
  </si>
  <si>
    <t>828 2026</t>
  </si>
  <si>
    <r>
      <rPr>
        <b/>
        <sz val="11"/>
        <color theme="1"/>
        <rFont val="Arial"/>
        <family val="2"/>
      </rPr>
      <t>H.9</t>
    </r>
    <r>
      <rPr>
        <sz val="11"/>
        <color theme="1"/>
        <rFont val="Arial"/>
        <family val="2"/>
      </rPr>
      <t xml:space="preserve"> Durante el recorrido realizado en las sedes de la FGN en Soledad y Barranquilla (Atlántico), se identificó diversos muebles y equipos entre ellos impresoras, plotter y digiturno fuera de servicio e inservibles. El personal que atendió la diligencia manifestó que dichos bienes se encuentran pendientes de cumplir requisitos para iniciar el trámite de baja ...</t>
    </r>
  </si>
  <si>
    <t>Esta situación se origina en la falta de coordinación entre las dependencias internas y en deficiencias de planeación entre el almacén y los responsables del procedimiento. Lo anterior implica el incumplimiento de lo establecido en el Instructivo de Cierre 2025-2026 de la Contaduría General de la Nación, así como en el Manual de Políticas Contables de la FGN.E39</t>
  </si>
  <si>
    <t>Identificar los bienes y solicitar a los responsable de los mismo su reintegro al alamcen, utilizando el formato dispuesta para dicho tramite , asi como la remisión de los conceptos tecnicos, con el fin de procedera a reclasificarlos como inservibles y adelantar el proceso de baja de acuerdo al procedimiento establecido por la Entidad.</t>
  </si>
  <si>
    <t xml:space="preserve">Identifcar los bienes mencionados en hallazgo, reaclasificarlos de acuerdo con el procedimiento vigente y proceder a la baja de los mismo.
</t>
  </si>
  <si>
    <t>Resolución de bajas</t>
  </si>
  <si>
    <t>FILA_39</t>
  </si>
  <si>
    <t>Fortalecer la gestión y coordinación para la identificación, traslado y trámite de baja de bienes inservibles, mediante la aplicación de los procedimientos institucionales y la socialización de las obligaciones de los servidores públicos frente al control de los bienes.</t>
  </si>
  <si>
    <t>Realizar comunicación institucional dirigida a la planta de personal de la Seccional, mediante la cual se socialicen las obligaciones de los servidores públicos en relación con el reporte oportuno de bienes fuera de uso, con el fin de que éstos sean informados al grupo de inventarios y se adelante la verificación, legalización documental y trámite de baja correspondiente.</t>
  </si>
  <si>
    <t xml:space="preserve">Correo electrónico </t>
  </si>
  <si>
    <t>FILA_40</t>
  </si>
  <si>
    <t>H.9 Durante el recorrido realizado en las sedes de la FGN en Soledad y Barranquilla (Atlántico), se identificó diversos muebles y equipos entre ellos impresoras, plotter y digiturno fuera de servicio e inservibles. El personal que atendió la diligencia manifestó que dichos bienes se encuentran pendientes de cumplir requisitos para iniciar el trámite de baja.</t>
  </si>
  <si>
    <t>Realizar jornada de socialización presencial dirigida a los servidores responsables del control de bienes de la FGN , orientada a socializar los procedimientos vigentes, las responsabilidades, los controles para la identificación y plaqueteo de los bienes, el registro en los sistemas de información y las buenas prácticas para el control de inventarios.</t>
  </si>
  <si>
    <t>Jornada de sensibilización</t>
  </si>
  <si>
    <t>Acta</t>
  </si>
  <si>
    <t>FILA_41</t>
  </si>
  <si>
    <t>Esta situación se origina en la falta de coordinación entre las dependencias internas y en deficiencias de planeación entre el almacén y los responsables del procedimiento. Lo anterior implica el incumplimiento de lo establecido en el Instructivo de Cierre 2025-2026 de la Contaduría General de la Nación, así como en el Manual de Políticas Contables de la FGN.</t>
  </si>
  <si>
    <t>1 unidad</t>
  </si>
  <si>
    <t>30/07/2026</t>
  </si>
  <si>
    <t>30/08/2026</t>
  </si>
  <si>
    <t>FILA_42</t>
  </si>
  <si>
    <t>829 2026</t>
  </si>
  <si>
    <r>
      <rPr>
        <b/>
        <sz val="11"/>
        <color rgb="FF000000"/>
        <rFont val="Arial"/>
        <family val="2"/>
      </rPr>
      <t>H.10</t>
    </r>
    <r>
      <rPr>
        <sz val="11"/>
        <color rgb="FF000000"/>
        <rFont val="Arial"/>
        <family val="2"/>
      </rPr>
      <t>: Como resultado del ejercicio auditor, y tras cotejar las inconsistencias en las operaciones recíprocas de la Fiscalía General de la Nación (FGN) reportadas en el sistema CHIP de la Contaduría General de la Nación reflejadas en el informe Análisis operaciones recíprocas generadas en el proceso de consolidación inconsistencias en reporte y registros contables al 31 de dic.de 2025.</t>
    </r>
  </si>
  <si>
    <t>Deficiencias en los procesos de conciliación y por la falta de gestión efectiva de los saldos pendientes entre las áreas jurídicas y contables de las entidades involucradas, como el Consejo Superior de la Judicatura (CSJ). Asimismo, se evidencia la ausencia de mecanismos formales y oportunos de verificación, depuración y ajuste de saldos derivados del pago</t>
  </si>
  <si>
    <t>Establecer las diferencias de operaciones recíprocas con el Distrito de Medellín a través de mesas de trabajo entre el área de bienes, contabilidad de la Regional Noroccidental y los responsables en el Distrito de Medellín, con miras a obtener una conciliación trimestral.</t>
  </si>
  <si>
    <t>Establecer contacto (reunión) por parte del Area de bienes y Area de Contabilidad con los responsables del distrito, en la cual se identifiquen saldos para elaborar cronograma de mesas de trabajo trimestral conjuntas para verificar el registro de recibo de bienes provenientes de entidades públicas</t>
  </si>
  <si>
    <t>Responsables: Área de Bienes Regional, Supervisores de convenios y contabilidad.</t>
  </si>
  <si>
    <t>FILA_43</t>
  </si>
  <si>
    <r>
      <rPr>
        <b/>
        <sz val="11"/>
        <color rgb="FF000000"/>
        <rFont val="Arial"/>
        <family val="2"/>
      </rPr>
      <t>H.10</t>
    </r>
    <r>
      <rPr>
        <sz val="11"/>
        <color indexed="8"/>
        <rFont val="Arial"/>
        <family val="2"/>
      </rPr>
      <t>: Como resultado del ejercicio auditor, y tras cotejar las inconsistencias en las operaciones recíprocas de la Fiscalía General de la Nación (FGN) reportadas en el sistema CHIP de la Contaduría General de la Nación reflejadas en el informe Análisis operaciones recíprocas generadas en el proceso de consolidación inconsistencias en reporte y registros contables al 31 de dic.de 2025.</t>
    </r>
  </si>
  <si>
    <t>Establecer las diferencias de recíprocas con el Distrito de Medellín a través de mesas de trabajo entre el área de bienes, contabilidad de la Regional Noroccidental y los responsables en el Distrito de Medellín, con miras a obtener una conciliación trimestral.</t>
  </si>
  <si>
    <t>Resultados de las mesas de trabajo entre Contabilidad, bienes y Distrito, proceder con conciliación trimestral sobre los bienes recibidos de otras entidades del gobierno y contabilidad de la Regional Noroccidental, quien procede a realizar los ajustes de los bienes pendientes de ingreso al cierre de cada trimestre.</t>
  </si>
  <si>
    <t>Actas</t>
  </si>
  <si>
    <t>FILA_44</t>
  </si>
  <si>
    <t>Elaborar las conciliaciones trimestrales con entidades de Gobierno</t>
  </si>
  <si>
    <t>Elaborar informe por parte de las Subdirecciones Regionales identificadas y la Dirección de Asuntos Jurídicos</t>
  </si>
  <si>
    <t>Contadora Seccional y Coordinadora Bienes</t>
  </si>
  <si>
    <t>FILA_45</t>
  </si>
  <si>
    <r>
      <t xml:space="preserve">H.10: </t>
    </r>
    <r>
      <rPr>
        <sz val="11"/>
        <color rgb="FF000000"/>
        <rFont val="Arial"/>
        <family val="2"/>
      </rPr>
      <t>Como resultado del ejercicio auditor, y tras cotejar las inconsistencias en las operaciones recíprocas de la Fiscalía General de la Nación (FGN) reportadas en el sistema CHIP de la Contaduría General de la Nación reflejadas en el informe Análisis operaciones recíprocas generadas en el proceso de consolidación inconsistencias en reporte y registros contables al 31 de dic.de 2025.</t>
    </r>
  </si>
  <si>
    <t>Fortalecer el control y la trazabilidad de las operaciones recíprocas mediante el reporte mensual al Departamento de Contabilidad de la Subdirección Financiera de los créditos judiciales por condenas solidarias y de las resoluciones de compensación ante la DIAN, asegurando la consistencia y oportunidad de la información.</t>
  </si>
  <si>
    <t>Comunicación mensual</t>
  </si>
  <si>
    <t xml:space="preserve">Comunicaciones mensuales a la Subdirección Financiera allegando como soportes: Resoluciones, Certificaciones y/o otros
</t>
  </si>
  <si>
    <t>FILA_46</t>
  </si>
  <si>
    <t xml:space="preserve">1. El area de bienes remitira las actas de recibido de los bienes por concepto de comodatos y donacines al area de contabilidad, con el fin de establecer el registro contable, especialmente en el cambio de vigencia.         </t>
  </si>
  <si>
    <t>Correo electrónico Mensual, y entradas de almacén</t>
  </si>
  <si>
    <t xml:space="preserve"> Responsable Operaciones Reciprocas Nivel Central/ Departamento de Bienes de cada Seccional</t>
  </si>
  <si>
    <t>FILA_47</t>
  </si>
  <si>
    <t>Elaborar informe de cierre consolidado con los insumos remitidos por las Regionales.</t>
  </si>
  <si>
    <t>Informe de cierre consolidado</t>
  </si>
  <si>
    <t>Informe consolidado</t>
  </si>
  <si>
    <t>Subdireciones Regionales y Subdirección  Nacional Financiera</t>
  </si>
  <si>
    <t>FILA_48</t>
  </si>
  <si>
    <t>830 2026</t>
  </si>
  <si>
    <r>
      <rPr>
        <b/>
        <sz val="11"/>
        <color theme="1"/>
        <rFont val="Arial"/>
        <family val="2"/>
      </rPr>
      <t xml:space="preserve">H.11  </t>
    </r>
    <r>
      <rPr>
        <sz val="11"/>
        <color theme="1"/>
        <rFont val="Arial"/>
        <family val="2"/>
      </rPr>
      <t>Verificada la cuenta 197007 - Licencias dentro de los activos intangibles al 31 de diciembre de 2025, cuyo valor asciende a $186.303.692.336. No obstante, conforme al cuadro de control remitido por la Subdirección Financiera durante la ejecución del ejercicio auditor, la suma de las licencias (grupo 225) corresponde a $187.128.409.234, identificándose una diferencia de $824.716.898</t>
    </r>
  </si>
  <si>
    <t xml:space="preserve">Incumplimiento de lo establecido en el Instructivo emitido por la Contaduría General de la Nación, dirigido a las entidades públicas para el cambio de periodo contable 2025-2026. Dicho instructivo regula las actividades 
administrativas, operativas, contables y de conciliación entre las diferentes 
dependencias de la entidad, las cuales no fueron atendidas de manera adecuada.
</t>
  </si>
  <si>
    <t xml:space="preserve">Revisar articuladamente con la subdirección financiera, los valores diferenciales para conciliar los cifras </t>
  </si>
  <si>
    <t>Realizar mesa de trabajo conciliatoria entre la Subdirección Financiera y el Departamento de Bienes almacén e inventarios para identificar los valores que no coinciden en los reportes.</t>
  </si>
  <si>
    <t xml:space="preserve">Acta de reunion
</t>
  </si>
  <si>
    <t>FILA_49</t>
  </si>
  <si>
    <r>
      <rPr>
        <b/>
        <sz val="11"/>
        <color rgb="FF000000"/>
        <rFont val="Arial"/>
        <family val="2"/>
      </rPr>
      <t xml:space="preserve">H.11  </t>
    </r>
    <r>
      <rPr>
        <sz val="11"/>
        <color rgb="FF000000"/>
        <rFont val="Arial"/>
        <family val="2"/>
      </rPr>
      <t>Verificada la cuenta 197007 - Licencias dentro de los activos intangibles al 31 de diciembre de 2025, cuyo valor asciende a $186.303.692.336. No obstante, conforme al cuadro de control remitido por la Subdirección Financiera durante la ejecución del ejercicio auditor, la suma de las licencias (grupo 225) corresponde a $187.128.409.234, identificándose una diferencia de $824.716.898</t>
    </r>
  </si>
  <si>
    <t xml:space="preserve"> Realizar los ajustes financieros que haya lugar .</t>
  </si>
  <si>
    <t>Nota Estados Finacieros</t>
  </si>
  <si>
    <t>FILA_50</t>
  </si>
  <si>
    <t>Establecer comunicación efectiva con la Subdirección de Gestión Contractual con el fin de obtener la información actualizada de los contratos de adquisición de Bienes, que estén suscritos, con su respectiva fecha de ejecución y su(s) supervisor(es)</t>
  </si>
  <si>
    <t>Realizar  seguimiento  a  los contratos suscritos de adquisición de bienes que están en ejecución a 31 de diciembre con el objetivo de asegurar el ingreso a almacén de aquellos que los requieran.</t>
  </si>
  <si>
    <t>Consolidado de contratos en ejecución a 31 de diciembre de 2026.</t>
  </si>
  <si>
    <t>Subdirección Bienes - DBAI</t>
  </si>
  <si>
    <t>FILA_51</t>
  </si>
  <si>
    <t xml:space="preserve">Modificar formato de estudio previo   donde desde la necesidad el supervisor tenga claridad de si el bien intangible requiere ingreso al almacen </t>
  </si>
  <si>
    <t>Actualizar el procedimiento FGN-APO4-P17 en el sentido de introducir una indicación  para el registro y control de bienes devolutivos para determinar si el bien intangible requiere ingreso al almacen.</t>
  </si>
  <si>
    <t>Procedimiento  actualizado</t>
  </si>
  <si>
    <t>FILA_52</t>
  </si>
  <si>
    <r>
      <rPr>
        <b/>
        <sz val="11"/>
        <color rgb="FF000000"/>
        <rFont val="Arial"/>
        <family val="2"/>
      </rPr>
      <t xml:space="preserve">H.11 </t>
    </r>
    <r>
      <rPr>
        <sz val="11"/>
        <color rgb="FF000000"/>
        <rFont val="Arial"/>
        <family val="2"/>
      </rPr>
      <t xml:space="preserve"> Verificada la cuenta 197007 - Licencias dentro de los activos intangibles al 31 de diciembre de 2025, cuyo valor asciende a $186.303.692.336. No obstante, conforme al cuadro de control remitido por la Subdirección Financiera durante la ejecución del ejercicio auditor, la suma de las licencias (grupo 225) corresponde a $187.128.409.234, identificándose una diferencia de $824.716.898</t>
    </r>
  </si>
  <si>
    <t>Incumplimiento de lo establecido en el Instructivo emitido por la Contaduría General de la Nación, dirigido a las entidades públicas para el cambio de periodo contable 2025-2026. Dicho instructivo regula las actividades 
administrativas, operativas, contables y de conciliación entre las diferentes 
dependencias de la entidad, las cuales no fueron atendidas de manera adecuada.</t>
  </si>
  <si>
    <t>Responsables Subdirección Financiera y  Sub. Bienes (DBAI)</t>
  </si>
  <si>
    <t>FILA_53</t>
  </si>
  <si>
    <t xml:space="preserve">831 2026 </t>
  </si>
  <si>
    <r>
      <rPr>
        <b/>
        <sz val="11"/>
        <color theme="1"/>
        <rFont val="Arial"/>
        <family val="2"/>
      </rPr>
      <t>H.12</t>
    </r>
    <r>
      <rPr>
        <sz val="11"/>
        <color theme="1"/>
        <rFont val="Arial"/>
        <family val="2"/>
      </rPr>
      <t xml:space="preserve"> Durante el recorrido realizado en las diferentes sedes de la Fiscalía General de la Nación en Soledad y Barranquilla (Atlántico), evidenció en la sede denominada “Colpatria” de Barranquilla la existencia de diversos muebles, equipos y enseres (ventiladores, sofás, neveras, entre otros) en estado fuera de servicio e inservibles, además de carecer de identificación...</t>
    </r>
  </si>
  <si>
    <t>Esta situación se origina en la falta de coordinación entre las dependencias internas, así como en deficiencias de planeación entre el almacén y los responsables del procedimiento. Adicionalmente, se evidencia el incumplimiento de lo dispuesto en el Instructivo de Cierre 2025-2026 de la CGN y en el Manual de Políticas Contables de la FGN</t>
  </si>
  <si>
    <t>Identificar los bienes y solicitar a los responsable de los mismo su reintegro al almacen, utilizando el formato dispuesta para dicho tramite , asi como la remisión de los conceptos tecnicos, con el fin de procedera a reclasificarlos como inservibles y adelantar el proceso de baja de acuerdo al procedimiento establecido por la Entidad.</t>
  </si>
  <si>
    <t>FILA_54</t>
  </si>
  <si>
    <t>Fortalecer la coordinación y la gestión para la identificación, reporte y trámite de baja de bienes inservibles, mediante la socialización de las obligaciones de los servidores públicos y la aplicación de los procedimientos institucionales de inventarios y salida definitiva de bienes.</t>
  </si>
  <si>
    <t>FILA_55</t>
  </si>
  <si>
    <r>
      <rPr>
        <b/>
        <sz val="11"/>
        <color rgb="FF000000"/>
        <rFont val="Arial"/>
        <family val="2"/>
      </rPr>
      <t>H.12</t>
    </r>
    <r>
      <rPr>
        <sz val="11"/>
        <color rgb="FF000000"/>
        <rFont val="Arial"/>
        <family val="2"/>
      </rPr>
      <t xml:space="preserve"> Durante el recorrido realizado en las diferentes sedes de la Fiscalía General de la Nación en Soledad y Barranquilla (Atlántico), evidenció en la sede denominada “Colpatria” de Barranquilla la existencia de diversos muebles, equipos y enseres (ventiladores, sofás, neveras, entre otros) en estado fuera de servicio e inservibles, además de carecer de identificación...</t>
    </r>
  </si>
  <si>
    <t>Fortalecer el conocimiento y la aplicación de los procedimientos administrativos y controles relacionados con la administración, custodia, identificación y control de los bienes de la Entidad.</t>
  </si>
  <si>
    <t>jornanda de sensibilización</t>
  </si>
  <si>
    <t>FILA_56</t>
  </si>
  <si>
    <t>831 2026</t>
  </si>
  <si>
    <t>FILA_57</t>
  </si>
  <si>
    <t xml:space="preserve">832 2026 </t>
  </si>
  <si>
    <r>
      <rPr>
        <b/>
        <sz val="11"/>
        <color rgb="FF000000"/>
        <rFont val="Arial"/>
        <family val="2"/>
      </rPr>
      <t>H.13</t>
    </r>
    <r>
      <rPr>
        <sz val="11"/>
        <color rgb="FF000000"/>
        <rFont val="Arial"/>
        <family val="2"/>
      </rPr>
      <t xml:space="preserve"> Durante el recorrido realizado en las sedes ubicadas en los municipios Soledad y Barranquilla, se evidenció la existencia de un patio de más de dos hectáreas donde se encuentran vehículos incautados vinculados a procesos de comiso puestos a disposición de la FGN . Se observaron automóviles y motocicletas en avanzado estado de deterioro, algunos de ellos ya convertidos en chatarra.</t>
    </r>
  </si>
  <si>
    <t>Falta de controles y limitada aplicación de los procedimientos administrativos internos orientados al control y tenencia de los bienes. Se evidencian deficiencias en el control interno, en el control interno contable y en la toma física de inventarios, además del incumplimiento art. 83 y 84 de la ley 906 de 2004, Art. 90 y 209 de la Constitución Política de Colombia.</t>
  </si>
  <si>
    <t>Fortalecer la aplicación de los lineamientos institucionales relacionados con la administración, custodia, control y conservación de los bienes a cargo de la entidad, mediante la socialización, revisión y seguimiento de los procedimientos de ingreso y salida de vehículos a patios</t>
  </si>
  <si>
    <t xml:space="preserve">Realizar jornadas de socialización, estas van dirigidas a los responsables de los procedimientos de recepción, administración y devolución de Automotores (Equipo de bienes / Policía Judicial) 
</t>
  </si>
  <si>
    <t xml:space="preserve">Acta de mesa de trabajo                                                                     </t>
  </si>
  <si>
    <t>FILA_58</t>
  </si>
  <si>
    <t>Desarrollar mesa de trabajo, con el fin de articular con dirección Seccional y autoridades competentes sobre procedimientos de recepción y devolución, propios del proceso de patio único.</t>
  </si>
  <si>
    <t>Socialización: Oficios</t>
  </si>
  <si>
    <t>FILA_59</t>
  </si>
  <si>
    <t>FILA_60</t>
  </si>
  <si>
    <t>832 2026</t>
  </si>
  <si>
    <t>Infome de cierre</t>
  </si>
  <si>
    <t>FILA_61</t>
  </si>
  <si>
    <t>977 2026</t>
  </si>
  <si>
    <r>
      <rPr>
        <b/>
        <sz val="11"/>
        <color rgb="FF000000"/>
        <rFont val="Arial"/>
        <family val="2"/>
      </rPr>
      <t>H.14</t>
    </r>
    <r>
      <rPr>
        <sz val="11"/>
        <color rgb="FF000000"/>
        <rFont val="Arial"/>
        <family val="2"/>
      </rPr>
      <t xml:space="preserve">  Cuenta   1615  Construcciones en curso -Edific. Contrato Interadmon. No.066 de 2021, suscrito entre FEAB y Findeter: prestación de asistencia técnica y admon. de recursos para la construcción de la sede única Popayán. Registro contable insuficiente, bienes no registrados, falta de reclasificación, inconsistencia contable y riesgo de control, depreciación no calcuada.</t>
    </r>
  </si>
  <si>
    <t>Deficiencias en los mecanismos de seguimiento y control, derivadas de la falta de aplicación de principios, bases, reglas y procedimientos contables específicos para el reconocimiento, medición, presentación, revelación y registro adecuado de la propiedad, planta y equipo.</t>
  </si>
  <si>
    <t>Informar a la Subdirección Financiera y FEAB, el inicio de operación de la Nueva Sede Popayán en diciembre 2025, con el fin de que se realicen los correspondientes registros contables, teniendo en cuenta que el inmueble se encuentra en la cuenta "Construcciones en curso" en los estados financieros del FEAB y se debe reclasificar a  "Edificaciones".</t>
  </si>
  <si>
    <t xml:space="preserve">Enviar oficio a la Subdirección Financiera y FEAB, con copia a la Sección Bienes de la regional, informando la entrada en funcionamiento del inmueble. </t>
  </si>
  <si>
    <t>Correo electrónico</t>
  </si>
  <si>
    <t>FILA_62</t>
  </si>
  <si>
    <r>
      <rPr>
        <b/>
        <sz val="11"/>
        <color rgb="FF000000"/>
        <rFont val="Arial"/>
        <family val="2"/>
      </rPr>
      <t>H. 14</t>
    </r>
    <r>
      <rPr>
        <sz val="11"/>
        <color rgb="FF000000"/>
        <rFont val="Arial"/>
        <family val="2"/>
      </rPr>
      <t xml:space="preserve">  Cuenta   1615  Construcciones en curso -Edific. Contrato Interadmon. No.066 de 2021, suscrito entre FEAB y Findeter: prestación de asistencia técnica y admon. de recursos para la construcción de la sede única Popayán. Registro contable insuficiente, bienes no registrados, falta de reclasificación, inconsistencia contable y riesgo de control, depreciación no calcuada.</t>
    </r>
  </si>
  <si>
    <t>Verificar el correcto registro contable, producto del ingreso al sistema de información correspondiente de la edificación y sus componentes, frente a la veracidad de los estados financieros, reclasificación y depreciación correspondiente del inmueble Nueva Sede Popayán.</t>
  </si>
  <si>
    <t>Revisión de estados financieros del comprobante contable registrado, ingreso al sistema de información de la edificación y sus componenetes, y los saldos presentados en los estados financieros.</t>
  </si>
  <si>
    <t>registros contables y estados financieros SIIF Nación</t>
  </si>
  <si>
    <t>FILA_63</t>
  </si>
  <si>
    <t>H. 14  Cuenta   1615  Construcciones en curso -Edific. Contrato Interadmon. No.066 de 2021, suscrito entre FEAB y Findeter: prestación de asistencia técnica y admon. de recursos para la construcción de la sede única Popayán. Registro contable insuficiente, bienes no registrados, falta de reclasificación, inconsistencia contable y riesgo de control, depreciación no calcuada.</t>
  </si>
  <si>
    <t>FILA_64</t>
  </si>
  <si>
    <t>Oficio de solicitud</t>
  </si>
  <si>
    <t>Oficio firmado y comunicado</t>
  </si>
  <si>
    <t>Subdirección Nacinal  Financiera</t>
  </si>
  <si>
    <t>FILA_65</t>
  </si>
  <si>
    <t>978 2026</t>
  </si>
  <si>
    <t xml:space="preserve">Fortalecer los conocimientos de los mecanismos de seguimiento y control derivados de la falta de aplicación de principios, bases, reglas y procedimientos contables especificos para el reconocimiento, medición, presentación y registro adecuado de la propiedad, planta y equipo.   </t>
  </si>
  <si>
    <t xml:space="preserve">Realizar jornada de sensibilización presencial dirigida a los responsables </t>
  </si>
  <si>
    <t xml:space="preserve">Jornada de Sensibilización </t>
  </si>
  <si>
    <t>Subdirección de Bienes</t>
  </si>
  <si>
    <t>FILA_66</t>
  </si>
  <si>
    <t>Elaborar informe de cierre conjunto con la Regional Pacífico, Subdirección de Bienes y Subdirección Financiera</t>
  </si>
  <si>
    <t>Informe de cierre conjunto</t>
  </si>
  <si>
    <t xml:space="preserve">responsable Sub.Bienes, Sub.Financiera,Pacífico </t>
  </si>
  <si>
    <t>FILA_67</t>
  </si>
  <si>
    <t>982 2026</t>
  </si>
  <si>
    <r>
      <rPr>
        <b/>
        <sz val="11"/>
        <color rgb="FF000000"/>
        <rFont val="Arial"/>
        <family val="2"/>
      </rPr>
      <t>H. 15</t>
    </r>
    <r>
      <rPr>
        <sz val="11"/>
        <color rgb="FF000000"/>
        <rFont val="Arial"/>
        <family val="2"/>
      </rPr>
      <t xml:space="preserve">  Cuenta 1665 – Muebles, enseres y equipo de oficina. Contrato Interadmon. No.066 de 2021, suscrito entre FEAB y Findeter. Ingreso al almacén EA 908 el 16 de diciembre de 2025 por valor de $2.106.863.662; sin embargo, dicho valor no se refleja en los estados financieros al 31 de diciembre de 2025, ni se evidencia cálculo de depreciación.</t>
    </r>
  </si>
  <si>
    <t>Realizar los registros contables y depreciación de los bienes a los cuales haya lugar, de acuerdo a la solicitud realizada por la Regional a la Subdirección Financiera en el mes de marzo de 2026 como corrección a la situación presentada (oficina abierta).</t>
  </si>
  <si>
    <t>Registro y revisión de estados financieros del comprobante contable registrado y los saldos presentados en los estados financieros.</t>
  </si>
  <si>
    <t>FILA_68</t>
  </si>
  <si>
    <t>FILA_69</t>
  </si>
  <si>
    <t xml:space="preserve">Elaborar informe de cierre en conjunto con la Regional Pacífico, la Subdirección de Bienes y la Subdirección Financiera. </t>
  </si>
  <si>
    <t xml:space="preserve">Informe </t>
  </si>
  <si>
    <t xml:space="preserve"> Regional Pacífico, Subdirección de Bienes y  Subdirección Financiera.</t>
  </si>
  <si>
    <t>FILA_70</t>
  </si>
  <si>
    <t>473 2026</t>
  </si>
  <si>
    <r>
      <rPr>
        <b/>
        <sz val="11"/>
        <color theme="1"/>
        <rFont val="Arial"/>
        <family val="2"/>
      </rPr>
      <t>H.16</t>
    </r>
    <r>
      <rPr>
        <sz val="11"/>
        <color theme="1"/>
        <rFont val="Arial"/>
        <family val="2"/>
      </rPr>
      <t xml:space="preserve"> Inadecuada clasificación de $3.549.440.763 (costo ajustado) y $1.559.511.656 valor en libros (subcuenta 1655010019 - Equipo de Construcción). De 104 bienes, 101 son aires, plantas eléctricas, sist. de control de acceso, contra incendios, equip. industriales y de comunicación, que deben reconocerse en subcuentas distintas de la cuenta 1655</t>
    </r>
  </si>
  <si>
    <t>Debilidades en los controles del proceso contable de incorporación de activos, que permiten el registro de bienes en subcuentas que no corresponden a su naturaleza sin que exista un proceso de validación posterior. Falta de conciliación entre el inventario físico de bienes y la clasificación contable registrada en el sistema de información de la entidad.</t>
  </si>
  <si>
    <t xml:space="preserve">Reclasificación de saldos contables en las cuentas correctas de los bienes de propiedad, planta y equipo patrimoniales en el aplicativo de inventarios, teniendo en cuenta us uso y naturaleza, con el fin de corregir su reconocimiento y registros posteriores  de acuerdo con las normas vigentes.
</t>
  </si>
  <si>
    <t xml:space="preserve">Identificar los 104 bienes registrados en la subcuenta 165501001 y elaborar excel en que se identifique cada activo (placa inventario e identificación del bien) analizar la naturaleza técnica  conforme CGN y reclasificar los bienes en los diferentes grupos de inventarios según su uso.
</t>
  </si>
  <si>
    <t>Acta de gestión de bienes  Regional</t>
  </si>
  <si>
    <t>Coordinador Bienes</t>
  </si>
  <si>
    <t>FILA_71</t>
  </si>
  <si>
    <t>Solicitud al nivel central de creación de códigos de inventarios para los bienes que lo requieran e identificar las subcuentas o cuentas contables para su registro.</t>
  </si>
  <si>
    <t>Oficio a Nivel Central - Informe libro auxiliar contable o comprobante contable</t>
  </si>
  <si>
    <t>Coordinador Bienes - Contadora Regional</t>
  </si>
  <si>
    <t>FILA_72</t>
  </si>
  <si>
    <t>Realizar los movimiento de Salidas y entradas  de almacén correspondientes a los bienes objeto de reclasificación, de acuerdo a las instrucciones y creación de códigos de Nivel Central (Costo historico y depreciación)</t>
  </si>
  <si>
    <t>Entradas y salidas de almacén - Comprobante contable.</t>
  </si>
  <si>
    <t>1 (informe consolidado entradas y salidas de almacén)</t>
  </si>
  <si>
    <t>FILA_73</t>
  </si>
  <si>
    <t>Elaborar las conciliaciones mensuales de la cuenta propiedad, planta y equipo; soporte de la conciliación, ajustes y reclasificaciones de los bienes reclasificados.</t>
  </si>
  <si>
    <t>Formato de conciliación</t>
  </si>
  <si>
    <t>Contadora Regional</t>
  </si>
  <si>
    <t>FILA_74</t>
  </si>
  <si>
    <t>FILA_75</t>
  </si>
  <si>
    <r>
      <rPr>
        <b/>
        <sz val="11"/>
        <color theme="1"/>
        <rFont val="Arial"/>
        <family val="2"/>
      </rPr>
      <t>H.16</t>
    </r>
    <r>
      <rPr>
        <sz val="11"/>
        <color theme="1"/>
        <rFont val="Arial"/>
        <family val="2"/>
      </rPr>
      <t xml:space="preserve"> Inadecuada clasificación de $3.549.440.763 (costo ajustado) y $1.559.511.656 valor en libros (subcuenta 1655010019 - Equipo de Construcción). De 104 bienes, 101 son aires, plantas eléctricas, sist. de control de acceso, contra incendios, equip. industriales y de comunicación, que deben reconocerse en subcuentas distintas de la cuenta 1656</t>
    </r>
    <r>
      <rPr>
        <sz val="11"/>
        <color theme="1"/>
        <rFont val="Aptos Narrow"/>
        <family val="2"/>
        <scheme val="minor"/>
      </rPr>
      <t/>
    </r>
  </si>
  <si>
    <t>Fortalecer el tema de clasificación de saldos contables en las cuentas ccorrectas de los bienes de propiedad, planta y equipos patrimoniales en en aplicativo de inventarios</t>
  </si>
  <si>
    <t xml:space="preserve">Jornadas de sensibilización </t>
  </si>
  <si>
    <t>DBAI</t>
  </si>
  <si>
    <t>FILA_76</t>
  </si>
  <si>
    <t>984 2026</t>
  </si>
  <si>
    <r>
      <rPr>
        <b/>
        <sz val="11"/>
        <color theme="1"/>
        <rFont val="Arial"/>
        <family val="2"/>
      </rPr>
      <t xml:space="preserve">H. 17  </t>
    </r>
    <r>
      <rPr>
        <sz val="11"/>
        <color theme="1"/>
        <rFont val="Arial"/>
        <family val="2"/>
      </rPr>
      <t>En visita del 02 de marzo de 2026 se verificó el inventario de Bienes Muebles en Servicio de la FGN – SRA Nororiental y, en el área de Química, se halló en uso una cabina extractora serial 281402 sin placa ni valor identificado, no registrada en el módulo de Propiedad, Planta y Equipo (SIAF) ni en la contabilidad de la entidad.</t>
    </r>
  </si>
  <si>
    <t>Debilidades de control interno, así como, deficiencias administrativas en cuanto a la verificación del cumplimiento de procedimientos establecidos para la custodia, manejo, control y registro de bienes en el módulo de inventarios y los respectivos registros contables.</t>
  </si>
  <si>
    <t>Ingresar al sistema de inventarios la documentación correspondiente a la CABINA EXTRACTORA.</t>
  </si>
  <si>
    <t>El presente mejoramiento será posible siempre y cuando, se obtengan los documentos requeridos para hacer el ingreso en el SISTEMA BIENES + implementado.</t>
  </si>
  <si>
    <t>FILA_77</t>
  </si>
  <si>
    <t>Los responsables son el area de inventarios con los almacenistas de cada Seccional</t>
  </si>
  <si>
    <t>FILA_78</t>
  </si>
  <si>
    <r>
      <rPr>
        <b/>
        <sz val="11"/>
        <color rgb="FF000000"/>
        <rFont val="Arial"/>
        <family val="2"/>
      </rPr>
      <t xml:space="preserve">H. 17  </t>
    </r>
    <r>
      <rPr>
        <sz val="11"/>
        <color rgb="FF000000"/>
        <rFont val="Arial"/>
        <family val="2"/>
      </rPr>
      <t>En visita del 02 de marzo de 2026 se verificó el inventario de Bienes Muebles en Servicio de la FGN – SRA Nororiental y, en el área de Química, se halló en uso una cabina extractora serial 281402 sin placa ni valor identificado, no registrada en el módulo de Propiedad, Planta y Equipo (SIAF) ni en la contabilidad de la entidad.</t>
    </r>
  </si>
  <si>
    <t>FILA_79</t>
  </si>
  <si>
    <t>FILA_80</t>
  </si>
  <si>
    <t>999 2026</t>
  </si>
  <si>
    <r>
      <rPr>
        <b/>
        <sz val="11"/>
        <rFont val="Arial"/>
        <family val="2"/>
      </rPr>
      <t>H.18</t>
    </r>
    <r>
      <rPr>
        <sz val="11"/>
        <rFont val="Arial"/>
        <family val="2"/>
      </rPr>
      <t xml:space="preserve"> En visita del 20/02/2026 al patio único de la SRA Nororiental (Girón), se buscó el vehículo de placa VXH952 (cod. FGN449798), registrado en la cuenta 1635 por $5.612.000. Se evidenció físicamente con placa XLC823, distinta a la del inventario y hoja de vida, y en estado inservible.</t>
    </r>
  </si>
  <si>
    <t>Lo anterior se presenta por debilidades de control interno, así como, deficiencias 
administrativas en cuanto a la verificación del cumplimiento de procedimientos 
establecidos para la custodia, manejo, control y registro de bienes en el módulo 
de inventarios y los respectivos registros contables.</t>
  </si>
  <si>
    <t>Solicitar al área de almacén la reclasificación del vehículo objeto del presente hallazgo.</t>
  </si>
  <si>
    <t>Realizar la solicitud formal al área de Almacén para efectuar la reclasificación del vehículo del estado del bien de “EB” a “EI” en el sistema de inventarios mediante oficio arkiva, para así no realizar más afectación a los estados financieros.</t>
  </si>
  <si>
    <t>El responsable encargado en realizar el oficio en arkiva, sera el jefe de transportes.</t>
  </si>
  <si>
    <t>FILA_81</t>
  </si>
  <si>
    <t>Verificación física de los vehículos patrimoniales en estado “EI” de la Regional Nororiental contra la información registrada en el sistema inventarios para determinar novedades.</t>
  </si>
  <si>
    <t>Los responsables seria los jefes de transportes de cada seccional con su grupo de trabajo.</t>
  </si>
  <si>
    <t>FILA_82</t>
  </si>
  <si>
    <t>FILA_83</t>
  </si>
  <si>
    <t>FILA_84</t>
  </si>
  <si>
    <t>1113 2026</t>
  </si>
  <si>
    <r>
      <rPr>
        <b/>
        <sz val="11"/>
        <color rgb="FF000000"/>
        <rFont val="Arial"/>
        <family val="2"/>
      </rPr>
      <t>H.19</t>
    </r>
    <r>
      <rPr>
        <sz val="11"/>
        <color rgb="FF000000"/>
        <rFont val="Arial"/>
        <family val="2"/>
      </rPr>
      <t xml:space="preserve"> En visita de inspección de inventario de bienes muebles en servicio en la SRA Nororiental, se evidenció que varios de los bienes muebles identificados con código contables: 1635 Bienes Muebles en Bodega, 1660 Equipo Médico y Científico, 1670 Equipos de Comunicación y Computación, no tienen la placa o etiqueta de identificación patrimonial y en algunos casos tienen la placa antigua.</t>
    </r>
  </si>
  <si>
    <t>Lo anterior se presenta por deficiencias de control interno y debilidades en la
aplicación de los procedimientos administrativos de control de inventarios,
igualmente, falta de supervisión a la marcación, registro y control de bienes por
parte del responsable del Almacén o área administrativa.</t>
  </si>
  <si>
    <t xml:space="preserve">Acta
</t>
  </si>
  <si>
    <t>FILA_85</t>
  </si>
  <si>
    <t>FILA_86</t>
  </si>
  <si>
    <t>FILA_87</t>
  </si>
  <si>
    <r>
      <rPr>
        <b/>
        <sz val="11"/>
        <color theme="1"/>
        <rFont val="Arial"/>
        <family val="2"/>
      </rPr>
      <t>H.19</t>
    </r>
    <r>
      <rPr>
        <sz val="11"/>
        <color theme="1"/>
        <rFont val="Arial"/>
        <family val="2"/>
      </rPr>
      <t xml:space="preserve"> En visita de inspección de inventario de bienes muebles en servicio en la SRA Nororiental, se evidenció que varios de los bienes muebles identificados con código contables: 1635 Bienes Muebles en Bodega, 1660 Equipo Médico y Científico, 1670 Equipos de Comunicación y Computación, no tienen la placa o etiqueta de identificación patrimonial y en algunos casos tienen la placa antigua</t>
    </r>
  </si>
  <si>
    <t>FILA_88</t>
  </si>
  <si>
    <t>FILA_89</t>
  </si>
  <si>
    <t>Informe de cierre del hallazgo</t>
  </si>
  <si>
    <t>FILA_90</t>
  </si>
  <si>
    <t>1139 2026</t>
  </si>
  <si>
    <r>
      <rPr>
        <b/>
        <sz val="11"/>
        <color rgb="FF000000"/>
        <rFont val="Arial"/>
        <family val="2"/>
      </rPr>
      <t>H.20</t>
    </r>
    <r>
      <rPr>
        <sz val="11"/>
        <color rgb="FF000000"/>
        <rFont val="Arial"/>
        <family val="2"/>
      </rPr>
      <t xml:space="preserve"> En Estados Financieros de la SRA Nororiental, con corte a 31/12/2025, se reconoció reconocido Cuentas por Pagar a favor de terceros, las obligaciones W(...) por $1.202.936 y M (...) por $862.624 (Total $2.065.560), por concepto “retro bonificación 2025”; no obstante, se reversa esta causación sin justificación, afectando las cuentas contables 138427001 ...</t>
    </r>
  </si>
  <si>
    <t>Asegurar que a cierre de vigencia fiscal no se presente oblicaciones pendientes por su causación de Acreedores sujetos a devolución.</t>
  </si>
  <si>
    <t>Listado de asistencia a las jornadas de socialización</t>
  </si>
  <si>
    <t>Responsables Subdirección Financiera con participacion de las areas financieras de la Regional Nororiental.</t>
  </si>
  <si>
    <t>FILA_91</t>
  </si>
  <si>
    <r>
      <rPr>
        <b/>
        <sz val="11"/>
        <color rgb="FF000000"/>
        <rFont val="Arial"/>
      </rPr>
      <t>H.20</t>
    </r>
    <r>
      <rPr>
        <sz val="11"/>
        <color rgb="FF000000"/>
        <rFont val="Arial"/>
      </rPr>
      <t xml:space="preserve"> En Estados Financieros de la SRA Nororiental, con corte a 31/12/2025, se reconoció reconocido Cuentas por Pagar a favor de terceros, las obligaciones W(...) por $1.202.936 y M (...) por $862.624 (Total $2.065.560), por concepto “retro bonificación 2025”; no obstante, se reversa esta causación sin justificación, afectando las cuentas contables 138427001 ...</t>
    </r>
  </si>
  <si>
    <t>Realizar mesa de trabajo con el fin de socializar el correcto diligenciamiento del formato de Acreedores Varios Sujetos a Devolución y Acreedor Vario.</t>
  </si>
  <si>
    <t>Mesa de trabajo realizada</t>
  </si>
  <si>
    <t>Acta mesa de trabajo y lista de asistencia</t>
  </si>
  <si>
    <t>FILA_92</t>
  </si>
  <si>
    <t>FILA_93</t>
  </si>
  <si>
    <t>381  2026</t>
  </si>
  <si>
    <r>
      <rPr>
        <b/>
        <sz val="11"/>
        <color rgb="FF000000"/>
        <rFont val="Arial"/>
        <family val="2"/>
      </rPr>
      <t>H. 21</t>
    </r>
    <r>
      <rPr>
        <sz val="11"/>
        <color rgb="FF000000"/>
        <rFont val="Arial"/>
        <family val="2"/>
      </rPr>
      <t xml:space="preserve"> Durante 2025, los proyectos de inversión en  criminalística y TIC reportaron una ejecución financiera cercana al 99%. La ejecución física fue menor: 16% en criminalística, 54% en TIC, arquitectura institucional y 77% en TIC, servicios tecnológicos. Lo que obligó a constituir reservas presupuestales para 2026, trasladando compromisos adquiridos a la siguiente vigencia. 
</t>
    </r>
  </si>
  <si>
    <t>Esta situación evidencia deficiencias de gestión y seguimiento particularmente en la
alineación con los compromisos contractuales y la gestión oportuna de los recursos
en el PAC.</t>
  </si>
  <si>
    <t>Fortalecer el seguimiento entre la programación del PAA, la solicitud mensual del PAC y la constitución de obligaciones con el fin de optimizar la ejecución de pagos dentro de la vigencia fiscal.</t>
  </si>
  <si>
    <t>Realizar reuniones mensuales en conjunto con los responsables de los proyectos de inversión, Dirección de Planeación y Desarrollo y la Subdirección de Gestión Contractual con el fin de realizar seguimiento y verificación a: Plan Anual de Adquisiciones y solicitud y ejecución del PAC.</t>
  </si>
  <si>
    <t>Actas de reunión</t>
  </si>
  <si>
    <t>Responsable Dirección de Planeación y Desarrollola , Subdirección de Gestión Contractual, subdirección Financiera y responsables de los proyectos de inversión</t>
  </si>
  <si>
    <t>FILA_94</t>
  </si>
  <si>
    <t>Realizar un informe de cierre del hallazgo relacionando las gestiones realizadas para fortalecer la gestión y seguimiento de los compromisos contractuales y del PAC.</t>
  </si>
  <si>
    <t>Informes de cierre</t>
  </si>
  <si>
    <t>FILA_95</t>
  </si>
  <si>
    <t>383 2026</t>
  </si>
  <si>
    <r>
      <rPr>
        <b/>
        <sz val="11"/>
        <color theme="1"/>
        <rFont val="Arial"/>
        <family val="2"/>
      </rPr>
      <t xml:space="preserve">H. 22 </t>
    </r>
    <r>
      <rPr>
        <sz val="11"/>
        <color theme="1"/>
        <rFont val="Arial"/>
        <family val="2"/>
      </rPr>
      <t>Se evidenció la constitución de reservas presupuestales de la vigencia 2024 cuya ejecución se extiende a la vigencia 2025, asociadas a deficiencias en la planeación, programación y seguimiento de la ejecución presupuestal, así como a la suscripción y prórroga de contratos al cierre de la vigencia, lo cual incrementa el rezago presupuestal y afecta la eficiencia y disciplina fiscal.</t>
    </r>
  </si>
  <si>
    <t>La situacion se originó por deficiencias en el proceso de planeación y seguimiento de las reservas presupuestales, así como por la ausencia de mecanismos de control oportuno que garantizaran la cancelacion total de los compromisos en la vigencia correspondiente</t>
  </si>
  <si>
    <t>Implementación de mecanismos de seguimiento la ejecución contractual   y articulación financiera, orientados a garantizar la ejecución eficiente de los recursos, el cumplimiento del PAC y la reducción de la concentración contractual al cierre de la vigencia.</t>
  </si>
  <si>
    <t>Fortalecer el seguimiento mensual a la ejecución de compromisos y reservas mediante la implementación de reportes de control y alertas tempranas.</t>
  </si>
  <si>
    <t>1. Informes de seguimiento
2. Tableros de control</t>
  </si>
  <si>
    <t>Departamento de Construcciones,  Subdirección de Bienes y Dirección de Planeacion y Desarrollo.</t>
  </si>
  <si>
    <t>FILA_96</t>
  </si>
  <si>
    <r>
      <rPr>
        <b/>
        <sz val="11"/>
        <color theme="1"/>
        <rFont val="Arial"/>
        <family val="2"/>
      </rPr>
      <t>H. 22 S</t>
    </r>
    <r>
      <rPr>
        <sz val="11"/>
        <color theme="1"/>
        <rFont val="Arial"/>
        <family val="2"/>
      </rPr>
      <t>e evidenció que las reservas correspondientes a la vigencia 2024, ascendieron a $298.651.918.366. De este monto, se comprometieron $296.231.630.000, programados para ser cancelados en 2025. De dichas reservas, se pagaron $295.391.263.684, quedando un saldo pendiente de $840.366.317</t>
    </r>
  </si>
  <si>
    <t>Establecer lineamientos para la programación contractual que eviten la concentración de procesos contractuales al cierre de la vigencia.</t>
  </si>
  <si>
    <t>1. Lineamientos emitidos
2. Cronogramas contractuales
3. Informes de contratación</t>
  </si>
  <si>
    <t>FILA_97</t>
  </si>
  <si>
    <t>Implementar revisión trimestral del cumplimiento del PAC y articulación con la ejecución presupuestal para garantizar oportunidad en pagos.</t>
  </si>
  <si>
    <t xml:space="preserve">
1. Informes PAC
2. Conciliaciones presupuestales
3. Reportes SIIF</t>
  </si>
  <si>
    <t>FILA_98</t>
  </si>
  <si>
    <t>Fortalecer el seguimiento mensual a la ejecución de compromisos y reservas mediante la implementación de reportes de control y alertas tempranas</t>
  </si>
  <si>
    <t xml:space="preserve">Implementar un tablero de control de ejecución contractual y  financiera para los contratos que adelanta el DCAS. </t>
  </si>
  <si>
    <t>informes de seguimiento
tablero de control</t>
  </si>
  <si>
    <t>FILA_99</t>
  </si>
  <si>
    <t>FILA_100</t>
  </si>
  <si>
    <t xml:space="preserve">385 2026 </t>
  </si>
  <si>
    <r>
      <rPr>
        <b/>
        <sz val="11"/>
        <color rgb="FF000000"/>
        <rFont val="Arial"/>
        <family val="2"/>
      </rPr>
      <t xml:space="preserve">H. 23 </t>
    </r>
    <r>
      <rPr>
        <sz val="11"/>
        <color rgb="FF000000"/>
        <rFont val="Arial"/>
        <family val="2"/>
      </rPr>
      <t xml:space="preserve"> En la revisión de las diez vigencias futuras aprobadas en noviembre de 2025, por un valor total de $99.883.634.414, se evidenció que, aunque la mayoría presentan compromisos parciales o totales y se encuentran formalmente constituidas, persisten rubros estratégicos sin compromiso</t>
    </r>
  </si>
  <si>
    <t>La situación se originó por deficiencias en los mecanismos de planeación y seguimiento de la ejecución de las vigencias futuras, lo que impidió una adecuada priorización de los proyectos estratégicos y un control efectivo sobre el nivel de compromiso de los recursos aprobados.</t>
  </si>
  <si>
    <t>Actualizar la guía FGN-AP06-G-06 de trámite y registro de vigencias futuras, incorporando lineamientos que obliguen a las dependencias a reportar la no utilización de cupos autorizados al Ministerio de Hacienda y Crédito Público</t>
  </si>
  <si>
    <t>Actualización, aprobación y divulgación la guía FGN-AP06-G-06 de trámite y registro de vigencias futuras, incorporando lineamientos para el reporte de la no utilización total o parcial de los cupos autorizados</t>
  </si>
  <si>
    <t>Guía actualizada</t>
  </si>
  <si>
    <t>FILA_101</t>
  </si>
  <si>
    <t>Fortalecer los mecanismos de control y seguimiento a la ejecución de vigencias futuras</t>
  </si>
  <si>
    <t>Elaboracion y reporte semestral a las diferentes dependencias sobre la ejecución de las vigencias futuras</t>
  </si>
  <si>
    <t>Informe semestral socializado</t>
  </si>
  <si>
    <t>FILA_102</t>
  </si>
  <si>
    <t>FILA_103</t>
  </si>
  <si>
    <t>388 2026</t>
  </si>
  <si>
    <r>
      <rPr>
        <b/>
        <sz val="11"/>
        <color theme="1"/>
        <rFont val="Arial"/>
        <family val="2"/>
      </rPr>
      <t>H. 24</t>
    </r>
    <r>
      <rPr>
        <sz val="11"/>
        <color theme="1"/>
        <rFont val="Arial"/>
        <family val="2"/>
      </rPr>
      <t xml:space="preserve"> Durante la revisión de los pasivos exigibles por vigencias expiradas constituidos por la Fiscalía General de la Nación en 2025 por un valor total de $592.916.756, se evidenció que los pagos corresponden principalmente a conceptos de salarios, prestaciones sociales, primas, bonificaciones y aportes a pensión, algunos de ellos con origen en periodos anteriores.</t>
    </r>
  </si>
  <si>
    <t>La constitución de estos pasivos exigibles obedece a deficiencias en los procesos de planeación y control de ejecución presupuestal, particularmente en la gestión de obligaciones laborales y de seguridad social. La ausencia de mecanismos de seguimiento oportunos y de registro adecuados, generó que compromisos de vigencias anteriores fueran trasladadas y reconocidas en la vigencia 2025</t>
  </si>
  <si>
    <t>Realizar las conciliaciones en los registros de nómina y pagos de seguridad social.</t>
  </si>
  <si>
    <t xml:space="preserve">Realizar conciliaciones mensualmente de los registros de nomina y los pagos de seguridad social realizados con el fin de evitar situaciones de pagos no realizados a las entidades de salud, pensión y otros. </t>
  </si>
  <si>
    <t>Informe de conciliación</t>
  </si>
  <si>
    <t>Subdirección Nacional de Talento Humano y Suddirecciones Regionales de Apoyo</t>
  </si>
  <si>
    <t>FILA_104</t>
  </si>
  <si>
    <t xml:space="preserve">Reforzar el proceso de comunicación de actos administrativos con tiempos de legalización para evitar pasivos exigibles. </t>
  </si>
  <si>
    <t>FILA_105</t>
  </si>
  <si>
    <t>Realizar capacitaciones a las subdirecciones de apoyo regional  sobre los lineamientos emitidos en la guía de traslados y reubicaciones, entre otros</t>
  </si>
  <si>
    <t>Capacitaciones</t>
  </si>
  <si>
    <t>FILA_106</t>
  </si>
  <si>
    <t>FILA_107</t>
  </si>
  <si>
    <t>470 2026</t>
  </si>
  <si>
    <r>
      <rPr>
        <b/>
        <sz val="11"/>
        <color rgb="FF000000"/>
        <rFont val="Arial"/>
        <family val="2"/>
      </rPr>
      <t>H.25</t>
    </r>
    <r>
      <rPr>
        <sz val="11"/>
        <color rgb="FF000000"/>
        <rFont val="Arial"/>
        <family val="2"/>
      </rPr>
      <t xml:space="preserve"> Debilidades en el procedimiento de la justificación de las Reservas Presupuestales constituidas en la vigencia 2025 al observarse que el formato “FORMATO JUSTIFICACIÒN DE CONSTITUCIÒN RESERVAS PRESUPUESTALES EXCEPCIONALES” F-17, no se encuentra enumerado, no justifican la totalidad de las reservas por cada contrato y/o no se diligenció el formato por cada contrato.</t>
    </r>
  </si>
  <si>
    <t xml:space="preserve">Lo expuesto, se presenta por deficiencias en el proceso de la supervisión financiera de los contratos, en la validación de los saldos pendientes por pagar a los proveedores al cierre de la vigencia. </t>
  </si>
  <si>
    <t>Realizar el Control  y seguimiento del formato "FORMATO JUSTIFICACIÓN DE CONSTITUCIÓN DE RESERVAS PRESUPUESTALES EXCEPCIONALES" F-17, soporte de la constitución de la Reserva Presupuestal y la debida explicación y soporte de la justificación.</t>
  </si>
  <si>
    <t>Conciliar al cierre de la vigencia los contratos pendientes por ejecutar y/o pendientes de PAC para el pago contra los Formatos F-17 diligenciados por cada supervisor, la justificación de la causa de la reserva presupuetal y los saldos por obligar generados en el sistema SIIF Nación .</t>
  </si>
  <si>
    <t>Informe/acta reserva presupuestal cierre de vigencia</t>
  </si>
  <si>
    <t>Coordinador Presupuesto</t>
  </si>
  <si>
    <t>FILA_108</t>
  </si>
  <si>
    <t>Realizar mesa de trabajo con el fin de socializar el correcto diligenciamiento del FORMATO JUSTIFICACIÒN DE CONSTITUCIÒN RESERVAS PRESUPUESTALES EXCEPCIONALES F-17</t>
  </si>
  <si>
    <t xml:space="preserve">Subdirección Nacional Financiera </t>
  </si>
  <si>
    <t>FILA_109</t>
  </si>
  <si>
    <t>FILA_110</t>
  </si>
  <si>
    <t>814 2026</t>
  </si>
  <si>
    <r>
      <rPr>
        <b/>
        <sz val="11"/>
        <color theme="1"/>
        <rFont val="Arial"/>
        <family val="2"/>
      </rPr>
      <t xml:space="preserve">H. 26 </t>
    </r>
    <r>
      <rPr>
        <sz val="11"/>
        <color theme="1"/>
        <rFont val="Arial"/>
        <family val="2"/>
      </rPr>
      <t>En la sede de la Unidad de Reacción Inmediata –URI- Barranquilla se evidencian deficiencias en los acabados arquitectónicos, especialmente en pinturas, pisos y cielos rasos, lo que refleja un inadecuado estado de conservación de la infraestructura en el nivel 2, 3 y 4 de la inmueble en mención</t>
    </r>
  </si>
  <si>
    <t>La situación descrita se origina en el incumplimiento de las disposiciones que regulan la figura del comodato y del clausulado del citado contrato de comodato, que imponen al comodatario, por un lado, la obligación de conservar el bien en buenas condiciones y, por otro lado, la restitución del mismo en las condiciones en las que inicialmente fue recibido.</t>
  </si>
  <si>
    <t xml:space="preserve">Realizar brigadas de mantenimiento periódicas para mitigar el deterioro. 
</t>
  </si>
  <si>
    <t xml:space="preserve">Brigadas de mantenimiento.
</t>
  </si>
  <si>
    <t>FILA_111</t>
  </si>
  <si>
    <t>FILA_112</t>
  </si>
  <si>
    <t>Diseñar mecanismo para fortalecer el control y seguimiento de la conservación de la infraestructura de los inmuebles de comodato</t>
  </si>
  <si>
    <t>Realizar un reporte durante la vigencia por parte de las Subdirecciones Regionales de Apoyo del estado de las sedes en comodato, con el proposito de validar las necesidades de intervención</t>
  </si>
  <si>
    <t>Encabezado por las Subdirecciones Regionales</t>
  </si>
  <si>
    <t>FILA_114</t>
  </si>
  <si>
    <t>FILA_115</t>
  </si>
  <si>
    <t>1080 2026</t>
  </si>
  <si>
    <r>
      <rPr>
        <b/>
        <sz val="11"/>
        <color rgb="FF000000"/>
        <rFont val="Arial"/>
        <family val="2"/>
      </rPr>
      <t>H. 27</t>
    </r>
    <r>
      <rPr>
        <sz val="11"/>
        <color rgb="FF000000"/>
        <rFont val="Arial"/>
        <family val="2"/>
      </rPr>
      <t xml:space="preserve"> El 10 de noviembre de 2025 se suscribió el Contrato de Compraventa y Suministro NC-0275-2025, cuyo objeto fue la “adquisición de servidores para fortalecer la granja de virtualización de la Fiscalía General de la Nación y apoyar el procesamiento y análisis de información en el marco del convenio interadministrativo con la UIAF</t>
    </r>
  </si>
  <si>
    <t>Esta situación descrita se origina en deficiencias en la gestión del convenio interadministrativo, del cual se derivó la necesidad que dio lugar a la contratación.
Asimismo, se evidencian falencias en la gestión contractual, pese a contar con herramientas que permiten administrar este tipo de riesgos y evitar su materialización, lo cual finalmente ocurrió. (...)</t>
  </si>
  <si>
    <t xml:space="preserve">Realizar mesas de trabajo conjuntas entre la FGN y la UIAF, con el propósito de evaluar y coordinar los aspectos técnicos, jurídicos y administrativos necesarios para la entrega de la infraestructura tecnológica </t>
  </si>
  <si>
    <t xml:space="preserve">Programar y desarrollar mesas de trabajo interinstitucionales en donde se deberá:
Revisar la viabilidad técnica, jurídica y administrativa para la entrega de los servidores
Identificar requisitos, trámites, soportes y pendientes asociados al proceso
Definir compromisos, responsables y fechas de entrega
</t>
  </si>
  <si>
    <t>FILA_116</t>
  </si>
  <si>
    <r>
      <rPr>
        <b/>
        <sz val="11"/>
        <color theme="1"/>
        <rFont val="Arial"/>
        <family val="2"/>
      </rPr>
      <t>H. 27</t>
    </r>
    <r>
      <rPr>
        <sz val="11"/>
        <color theme="1"/>
        <rFont val="Arial"/>
        <family val="2"/>
      </rPr>
      <t xml:space="preserve"> El 10 de noviembre de 2025 se suscribió el Contrato de Compraventa y Suministro NC-0275-2025, cuyo objeto fue la “adquisición de servidores para fortalecer la granja de virtualización de la Fiscalía General de la Nación y apoyar el procesamiento y análisis de información en el marco del convenio interadministrativo con la Unidad de Información y Análisis Financiero (UIAF) -(...)</t>
    </r>
  </si>
  <si>
    <t>Formalizar la ampliación de la garantía y soporte otorgados por el fabricante</t>
  </si>
  <si>
    <t>Documentar la ampliación de garantía y la constancia técnica sobre KVM y VMware</t>
  </si>
  <si>
    <t>Documento de ampliación de garantía</t>
  </si>
  <si>
    <t>Capacitar a los supervisores e interventores de contratos de la SUBTIC- FGN,sobre los deberes establecidos en los artículos 83 y 84 de la Ley 1474 de 2011 y las consecuencias derivadas de certificaciones de cumplimiento sin verificación material y efectiva, por parte de la Subdirección de Gestión Contractual.</t>
  </si>
  <si>
    <t>Jornada de capacitación realizada con acta de asistencia</t>
  </si>
  <si>
    <t>Realizar un informe de cierre del hallazgo</t>
  </si>
  <si>
    <t xml:space="preserve">Realizar un informe de cierre del hallazgo relacionando las gestiones realizadas para mitigar las deficiencias en la gestion del convenio asi como en la gestion contractual </t>
  </si>
  <si>
    <t>2 AVANCE ó SEGUIMIENTO DEL PLAN DE MEJORAMIENTO</t>
  </si>
  <si>
    <t>Elevar solicitud  para el desarrollo de un rol de entrada en el aplicativo de inventarios</t>
  </si>
  <si>
    <t>Entrada al sistema de inventarios</t>
  </si>
  <si>
    <t>Realizar el ingreso de la cabina extractora al sistema de inventarios de la entidad</t>
  </si>
  <si>
    <t>Reforzar los lineamientos relacionados con la verificación de inventarios por parte de los servidores</t>
  </si>
  <si>
    <t xml:space="preserve">Memorando </t>
  </si>
  <si>
    <t>Responsable Subdirección Nacional de Bienes</t>
  </si>
  <si>
    <t>Responsable Subdirección Nacional de Bienes y sundirección Regional de Apoyo Nororiental</t>
  </si>
  <si>
    <t>Realizar la verificación física de lois vehículos patrimoniales de la regional nororiental según lo reportado en el sistema de inventarios</t>
  </si>
  <si>
    <t xml:space="preserve">Brigada de verificación e identificación de bienes en la regional Nororiental
</t>
  </si>
  <si>
    <t xml:space="preserve">
Brigada de marcación en las sedes de la regional Noriental</t>
  </si>
  <si>
    <t>Responsabilidad Subdirección Nacional de Bienes y Subdirección Regional de Apoyo nororiental</t>
  </si>
  <si>
    <t>Realizar jornadas de socialización dirigidas a las areas financieras de las  Regionales en las que se trabaje el tema de acreedores sujetos a devolución  en capacitaciones de cierre de vigencia fiscal</t>
  </si>
  <si>
    <t>2 SUSCRIPCIÓN DEL PLAN DE MEJORAMIENTO</t>
  </si>
  <si>
    <t>Realizar los tramites correspondientes para la  chatarrizacion de los vehiculos que se encuentran en estado inservible o no operativo en el patio unico.</t>
  </si>
  <si>
    <t>Identificar la procedencia de los vehiculos que ingresaron a patio, sea  incautados con fines comiso o en custodia y solicitar al grupo de descongestión que  inicie la actividad  de descongestion de patio.</t>
  </si>
  <si>
    <t>Circular</t>
  </si>
  <si>
    <t>Subdirección de Talento Humano</t>
  </si>
  <si>
    <r>
      <rPr>
        <b/>
        <sz val="11"/>
        <color rgb="FF000000"/>
        <rFont val="Arial"/>
      </rPr>
      <t>H.8</t>
    </r>
    <r>
      <rPr>
        <sz val="11"/>
        <color rgb="FF000000"/>
        <rFont val="Arial"/>
      </rPr>
      <t xml:space="preserve"> Durante el recorrido realizado en las sedes de la FGN en Soledad y Barranquilla (Atlántico), se evidenciaron puestos de trabajo y equipos en funcionamiento sin placa de identificación. Los funcionarios indicaron que esta situación obedece al proceso de transición al sistema BIENES+, por lo que aún no se ha efectuado la correspondiente marcación de los bienes.</t>
    </r>
  </si>
  <si>
    <t>FILA_113</t>
  </si>
  <si>
    <t>Subdirección Nacional Financiera y Subdireción Reginal de Apoyo Noroccidental</t>
  </si>
  <si>
    <t xml:space="preserve">Grupo de Sedes de la Subdirección Regional de Apoyo Caribe es el encargado.
</t>
  </si>
  <si>
    <t>Unidad</t>
  </si>
  <si>
    <t xml:space="preserve">9
</t>
  </si>
  <si>
    <t>Subdirecciones Regionales y DCAS</t>
  </si>
  <si>
    <t>Subdirección Nancional de Tics</t>
  </si>
  <si>
    <t>Subdirección Nancional de Tics y Subdirección Nacional Contractual</t>
  </si>
  <si>
    <t xml:space="preserve">Fortalecer las responsabilidades de los servidores frente a la administración, custodia y control de los bienes asignados, conforme a los procedimientos institucionales y la Resolución 01166 de 2021. </t>
  </si>
  <si>
    <t>Emitir pieza de comunicaciones que permita el fortalecimiento y cumplimiento de controles establecidos para la gestión de inventarios</t>
  </si>
  <si>
    <t>Pieza</t>
  </si>
  <si>
    <t>Dirección de Asuntos Jurídicos</t>
  </si>
  <si>
    <t>Subdirección Regional Caribe</t>
  </si>
  <si>
    <t>Subdirección Nacional de Bienes</t>
  </si>
  <si>
    <t>Subdirección de Nacional Bienes - Departamento de Bienes, Almacen e inventarios</t>
  </si>
  <si>
    <t>Subdirección Nacional de Bienes y Subdirección Regional Caribe</t>
  </si>
  <si>
    <t>Subdirección Nacional de Bienes y subdirección Nacional Financiera</t>
  </si>
  <si>
    <t>Subdirección Regional  Caribe</t>
  </si>
  <si>
    <t xml:space="preserve">Subdirección Nacional de Bienes </t>
  </si>
  <si>
    <t>subdirección Regional Pacífico</t>
  </si>
  <si>
    <t>subdirección Nacional de Bienes</t>
  </si>
  <si>
    <t>subdirección Nacional de Bienes y subdirección Regional nororiental</t>
  </si>
  <si>
    <t>Subdirección Regional Nororiental</t>
  </si>
  <si>
    <t>Subdirección Nacional de Bienes - DBAI</t>
  </si>
  <si>
    <t>Subdirección Nacional de Bienes - DCAS</t>
  </si>
  <si>
    <t>Subdirección de Talento Humano y Subdirecciones Regionales de Apoyo</t>
  </si>
  <si>
    <t>Adelantar mesa de trabajo semestral con la ANDJ para la verificación de la información que se descarga con corte al último día de la vigencia fiscal respectiva vs el reporte de procesos activos y terminados generados del sistema eKOGUI que suministra la citada Agencia a la Contraloría General de la República para el adelantamiento de la auditoría financiera anual.</t>
  </si>
  <si>
    <t xml:space="preserve">Adelantar mesa de trabajo semestral con la ANDJ para la verificación de la información que se descarga con corte al último día de la vigencia fiscal respectiva vs el reporte de procesos activos y terminados generados del sistema eKOGU. Registrar mediante notas a los estados financieros las inconsistencias entre el Sistema eKOGUI y la información contable.    </t>
  </si>
  <si>
    <t>Reportar mensualmente al Departamento de Contabilidad la información de las cuentas recíprocas derivadas de créditos judiciales por condenas solidarias, incluyendo la certificación de deuda pública (PND) y los recobros asociados al PAC, garantizando la consistencia, oportunidad y trazabilidad de los datos. Remitir a Contabilidad las resoluciones que ordenan la compensación ante la DIAN.</t>
  </si>
  <si>
    <t xml:space="preserve">Enviar de documentos soportes al area de contabilidad para su reconocimiento contable,  ingresar al almacen en la fecha que tenga la factura acta o documento soporte y enviar correo electronico posterior al cierre de cada mes a las entidades publicas que tengan operaciones reciprocas con la entidad y hacer seguimiento con cada una de ellas. </t>
  </si>
  <si>
    <t>Adelantar comunicación dirigida a los servidores responsables del manejo y control de bienes, a las áreas que intervienen en el trámite de baja, mediante la cual se socialicen sus obligaciones frente al reporte oportuno, verificación, solicitud de conceptos técnicos y gestión del proceso de baja de los bienes que se encuentran fuera de servicio.</t>
  </si>
  <si>
    <t>Realizar Memorando  de la Subdirección Regional dirigido a  todos los servidores de la misma con el objetivo de que cada uno de ellos, verifique, identifique e informe  al  Área de Inventarios, los bienes que se encuentran en su inventario, los bienes que no se encuentran debidamente identificados y los bienes que se encuentran fisicamente pero no estan relacionados en sus inventarios</t>
  </si>
  <si>
    <t>Diseñar y ejecutar jornada de capacitación dirigidas a los supervisores de contratos de la Sub. TICs sobre: alcance y deberes de la supervisión; verificación técnica administrativa, financiera y jurídica del cumplimiento contractual; consecuencias disciplinarias y fiscales del incumplimiento de los deberes de supervisión conforme a la ley.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</si>
</sst>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yyyy/mm/dd"/>
  </numFmts>
  <fonts count="21" x14ac:knownFonts="1">
    <font>
      <sz val="11"/>
      <color indexed="8"/>
      <name val="Aptos Narrow"/>
      <family val="2"/>
      <scheme val="minor"/>
    </font>
    <font>
      <sz val="11"/>
      <color theme="1"/>
      <name val="Aptos Narrow"/>
      <family val="2"/>
      <scheme val="minor"/>
    </font>
    <font>
      <sz val="11"/>
      <color theme="1"/>
      <name val="Aptos Narrow"/>
      <family val="2"/>
      <scheme val="minor"/>
    </font>
    <font>
      <sz val="11"/>
      <color theme="1"/>
      <name val="Aptos Narrow"/>
      <family val="2"/>
      <scheme val="minor"/>
    </font>
    <font>
      <sz val="11"/>
      <color theme="1"/>
      <name val="Ebrima"/>
      <family val="2"/>
    </font>
    <font>
      <sz val="10"/>
      <name val="Arial"/>
      <family val="2"/>
    </font>
    <font>
      <sz val="11"/>
      <color theme="1"/>
      <name val="Arial"/>
      <family val="2"/>
    </font>
    <font>
      <sz val="11"/>
      <color rgb="FF000000"/>
      <name val="Arial"/>
      <family val="2"/>
    </font>
    <font>
      <sz val="11"/>
      <color indexed="8"/>
      <name val="Arial"/>
      <family val="2"/>
    </font>
    <font>
      <b/>
      <sz val="9"/>
      <color indexed="81"/>
      <name val="Tahoma"/>
      <family val="2"/>
    </font>
    <font>
      <sz val="9"/>
      <color indexed="81"/>
      <name val="Tahoma"/>
      <family val="2"/>
    </font>
    <font>
      <sz val="11"/>
      <name val="Arial"/>
      <family val="2"/>
    </font>
    <font>
      <b/>
      <sz val="11"/>
      <color rgb="FF000000"/>
      <name val="Arial"/>
      <family val="2"/>
    </font>
    <font>
      <sz val="8"/>
      <name val="Aptos Narrow"/>
      <family val="2"/>
      <scheme val="minor"/>
    </font>
    <font>
      <b/>
      <sz val="11"/>
      <color theme="1"/>
      <name val="Arial"/>
      <family val="2"/>
    </font>
    <font>
      <b/>
      <sz val="11"/>
      <name val="Arial"/>
      <family val="2"/>
    </font>
    <font>
      <b/>
      <sz val="11"/>
      <color indexed="9"/>
      <name val="Arial"/>
      <family val="2"/>
    </font>
    <font>
      <b/>
      <sz val="11"/>
      <color indexed="8"/>
      <name val="Arial"/>
      <family val="2"/>
    </font>
    <font>
      <b/>
      <sz val="11"/>
      <color rgb="FF000000"/>
      <name val="Arial"/>
    </font>
    <font>
      <sz val="11"/>
      <color rgb="FF000000"/>
      <name val="Arial"/>
    </font>
    <font>
      <b/>
      <sz val="11"/>
      <color indexed="9"/>
      <name val="Arial"/>
    </font>
  </fonts>
  <fills count="9">
    <fill>
      <patternFill patternType="none"/>
    </fill>
    <fill>
      <patternFill patternType="gray125"/>
    </fill>
    <fill>
      <patternFill patternType="solid">
        <fgColor indexed="54"/>
      </patternFill>
    </fill>
    <fill>
      <patternFill patternType="solid">
        <fgColor indexed="9"/>
      </patternFill>
    </fill>
    <fill>
      <patternFill patternType="solid">
        <fgColor theme="0"/>
        <bgColor indexed="64"/>
      </patternFill>
    </fill>
    <fill>
      <patternFill patternType="solid">
        <fgColor theme="0" tint="-4.9989318521683403E-2"/>
        <bgColor indexed="64"/>
      </patternFill>
    </fill>
    <fill>
      <patternFill patternType="solid">
        <fgColor rgb="FFFFFFFF"/>
        <bgColor rgb="FF000000"/>
      </patternFill>
    </fill>
    <fill>
      <patternFill patternType="solid">
        <fgColor theme="5" tint="0.79998168889431442"/>
        <bgColor indexed="64"/>
      </patternFill>
    </fill>
    <fill>
      <patternFill patternType="solid">
        <fgColor theme="0"/>
        <bgColor rgb="FF000000"/>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8"/>
      </top>
      <bottom/>
      <diagonal/>
    </border>
  </borders>
  <cellStyleXfs count="3">
    <xf numFmtId="0" fontId="0" fillId="0" borderId="0"/>
    <xf numFmtId="0" fontId="4" fillId="0" borderId="0"/>
    <xf numFmtId="0" fontId="5" fillId="0" borderId="0"/>
  </cellStyleXfs>
  <cellXfs count="79">
    <xf numFmtId="0" fontId="0" fillId="0" borderId="0" xfId="0"/>
    <xf numFmtId="0" fontId="8" fillId="4" borderId="1" xfId="0" applyFont="1" applyFill="1" applyBorder="1" applyAlignment="1">
      <alignment horizontal="center" vertical="center" wrapText="1"/>
    </xf>
    <xf numFmtId="0" fontId="6" fillId="0" borderId="1" xfId="0" applyFont="1" applyBorder="1" applyAlignment="1" applyProtection="1">
      <alignment horizontal="center" vertical="center" wrapText="1"/>
      <protection locked="0"/>
    </xf>
    <xf numFmtId="0" fontId="6" fillId="4" borderId="1" xfId="0" applyFont="1" applyFill="1" applyBorder="1" applyAlignment="1" applyProtection="1">
      <alignment horizontal="center" vertical="center" wrapText="1"/>
      <protection locked="0"/>
    </xf>
    <xf numFmtId="0" fontId="6" fillId="4" borderId="1" xfId="0" applyFont="1" applyFill="1" applyBorder="1" applyAlignment="1" applyProtection="1">
      <alignment vertical="center" wrapText="1"/>
      <protection locked="0"/>
    </xf>
    <xf numFmtId="0" fontId="6" fillId="4" borderId="1" xfId="0" applyFont="1" applyFill="1" applyBorder="1" applyAlignment="1">
      <alignment vertical="center" wrapText="1"/>
    </xf>
    <xf numFmtId="0" fontId="8" fillId="4" borderId="1" xfId="0" applyFont="1" applyFill="1" applyBorder="1" applyAlignment="1">
      <alignment vertical="center" wrapText="1"/>
    </xf>
    <xf numFmtId="0" fontId="11" fillId="4" borderId="1" xfId="0" applyFont="1" applyFill="1" applyBorder="1" applyAlignment="1">
      <alignment horizontal="center" vertical="center" wrapText="1"/>
    </xf>
    <xf numFmtId="0" fontId="7" fillId="4" borderId="1" xfId="0" applyFont="1" applyFill="1" applyBorder="1" applyAlignment="1">
      <alignment horizontal="center" vertical="center" wrapText="1"/>
    </xf>
    <xf numFmtId="0" fontId="7" fillId="4" borderId="1" xfId="0" applyFont="1" applyFill="1" applyBorder="1" applyAlignment="1">
      <alignment vertical="center" wrapText="1"/>
    </xf>
    <xf numFmtId="0" fontId="7" fillId="4" borderId="1" xfId="0" applyFont="1" applyFill="1" applyBorder="1" applyAlignment="1" applyProtection="1">
      <alignment vertical="center" wrapText="1"/>
      <protection locked="0"/>
    </xf>
    <xf numFmtId="0" fontId="6" fillId="4" borderId="1" xfId="1" applyFont="1" applyFill="1" applyBorder="1" applyAlignment="1">
      <alignment vertical="center" wrapText="1"/>
    </xf>
    <xf numFmtId="0" fontId="6" fillId="4" borderId="1" xfId="1" applyFont="1" applyFill="1" applyBorder="1" applyAlignment="1" applyProtection="1">
      <alignment vertical="center" wrapText="1"/>
      <protection locked="0"/>
    </xf>
    <xf numFmtId="0" fontId="6" fillId="4" borderId="1" xfId="2" applyFont="1" applyFill="1" applyBorder="1" applyAlignment="1">
      <alignment vertical="center" wrapText="1"/>
    </xf>
    <xf numFmtId="164" fontId="6" fillId="4" borderId="1" xfId="0" applyNumberFormat="1" applyFont="1" applyFill="1" applyBorder="1" applyAlignment="1" applyProtection="1">
      <alignment vertical="center" wrapText="1"/>
      <protection locked="0"/>
    </xf>
    <xf numFmtId="0" fontId="8" fillId="0" borderId="1" xfId="0" applyFont="1" applyBorder="1" applyAlignment="1">
      <alignment vertical="center" wrapText="1"/>
    </xf>
    <xf numFmtId="0" fontId="7" fillId="0" borderId="1" xfId="0" applyFont="1" applyBorder="1" applyAlignment="1">
      <alignment horizontal="left" vertical="center" wrapText="1"/>
    </xf>
    <xf numFmtId="0" fontId="6" fillId="0" borderId="1" xfId="0" applyFont="1" applyBorder="1" applyAlignment="1">
      <alignment vertical="center" wrapText="1"/>
    </xf>
    <xf numFmtId="0" fontId="6" fillId="5" borderId="1" xfId="0" applyFont="1" applyFill="1" applyBorder="1" applyAlignment="1">
      <alignment vertical="center" wrapText="1"/>
    </xf>
    <xf numFmtId="0" fontId="7" fillId="0" borderId="1" xfId="0" applyFont="1" applyBorder="1" applyAlignment="1">
      <alignment vertical="center" wrapText="1"/>
    </xf>
    <xf numFmtId="0" fontId="6" fillId="0" borderId="1" xfId="0" applyFont="1" applyBorder="1" applyAlignment="1" applyProtection="1">
      <alignment vertical="center" wrapText="1"/>
      <protection locked="0"/>
    </xf>
    <xf numFmtId="0" fontId="11" fillId="4" borderId="1" xfId="0" applyFont="1" applyFill="1" applyBorder="1" applyAlignment="1" applyProtection="1">
      <alignment vertical="center" wrapText="1"/>
      <protection locked="0"/>
    </xf>
    <xf numFmtId="0" fontId="6" fillId="0" borderId="1" xfId="1" applyFont="1" applyBorder="1" applyAlignment="1">
      <alignment vertical="center" wrapText="1"/>
    </xf>
    <xf numFmtId="164" fontId="6" fillId="0" borderId="1" xfId="0" applyNumberFormat="1" applyFont="1" applyBorder="1" applyAlignment="1" applyProtection="1">
      <alignment vertical="center" wrapText="1"/>
      <protection locked="0"/>
    </xf>
    <xf numFmtId="9" fontId="6" fillId="4" borderId="1" xfId="0" applyNumberFormat="1" applyFont="1" applyFill="1" applyBorder="1" applyAlignment="1">
      <alignment vertical="center" wrapText="1"/>
    </xf>
    <xf numFmtId="164" fontId="6" fillId="4" borderId="1" xfId="0" applyNumberFormat="1" applyFont="1" applyFill="1" applyBorder="1" applyAlignment="1" applyProtection="1">
      <alignment horizontal="center" vertical="center" wrapText="1"/>
      <protection locked="0"/>
    </xf>
    <xf numFmtId="0" fontId="8" fillId="0" borderId="0" xfId="0" applyFont="1" applyAlignment="1">
      <alignment vertical="center" wrapText="1"/>
    </xf>
    <xf numFmtId="0" fontId="16" fillId="2" borderId="2" xfId="0" applyFont="1" applyFill="1" applyBorder="1" applyAlignment="1">
      <alignment vertical="center" wrapText="1"/>
    </xf>
    <xf numFmtId="0" fontId="16" fillId="2" borderId="2" xfId="0" applyFont="1" applyFill="1" applyBorder="1" applyAlignment="1">
      <alignment horizontal="center" vertical="center" wrapText="1"/>
    </xf>
    <xf numFmtId="0" fontId="8" fillId="0" borderId="0" xfId="0" applyFont="1" applyAlignment="1">
      <alignment horizontal="center" vertical="center" wrapText="1"/>
    </xf>
    <xf numFmtId="164" fontId="17" fillId="3" borderId="1" xfId="0" applyNumberFormat="1" applyFont="1" applyFill="1" applyBorder="1" applyAlignment="1">
      <alignment vertical="center" wrapText="1"/>
    </xf>
    <xf numFmtId="0" fontId="7" fillId="6" borderId="1" xfId="0" applyFont="1" applyFill="1" applyBorder="1" applyAlignment="1">
      <alignment vertical="center" wrapText="1"/>
    </xf>
    <xf numFmtId="0" fontId="8" fillId="7" borderId="0" xfId="0" applyFont="1" applyFill="1" applyAlignment="1">
      <alignment vertical="center" wrapText="1"/>
    </xf>
    <xf numFmtId="164" fontId="6" fillId="3" borderId="1" xfId="0" applyNumberFormat="1" applyFont="1" applyFill="1" applyBorder="1" applyAlignment="1" applyProtection="1">
      <alignment vertical="center" wrapText="1"/>
      <protection locked="0"/>
    </xf>
    <xf numFmtId="0" fontId="8" fillId="4" borderId="1" xfId="0" applyFont="1" applyFill="1" applyBorder="1" applyAlignment="1" applyProtection="1">
      <alignment vertical="center" wrapText="1"/>
      <protection locked="0"/>
    </xf>
    <xf numFmtId="0" fontId="6" fillId="3" borderId="1" xfId="0" applyFont="1" applyFill="1" applyBorder="1" applyAlignment="1" applyProtection="1">
      <alignment vertical="center" wrapText="1"/>
      <protection locked="0"/>
    </xf>
    <xf numFmtId="0" fontId="8" fillId="4" borderId="1" xfId="0" applyFont="1" applyFill="1" applyBorder="1" applyAlignment="1" applyProtection="1">
      <alignment horizontal="center" vertical="center" wrapText="1"/>
      <protection locked="0"/>
    </xf>
    <xf numFmtId="0" fontId="6" fillId="4" borderId="1" xfId="1" applyFont="1" applyFill="1" applyBorder="1" applyAlignment="1">
      <alignment horizontal="left" vertical="center" wrapText="1"/>
    </xf>
    <xf numFmtId="0" fontId="8" fillId="0" borderId="1" xfId="0" applyFont="1" applyBorder="1" applyAlignment="1">
      <alignment horizontal="center" vertical="center" wrapText="1"/>
    </xf>
    <xf numFmtId="0" fontId="16" fillId="2" borderId="2" xfId="0" applyFont="1" applyFill="1" applyBorder="1" applyAlignment="1">
      <alignment horizontal="center" vertical="center"/>
    </xf>
    <xf numFmtId="0" fontId="8" fillId="0" borderId="0" xfId="0" applyFont="1" applyAlignment="1">
      <alignment horizontal="left" vertical="center" wrapText="1"/>
    </xf>
    <xf numFmtId="0" fontId="8" fillId="4" borderId="0" xfId="0" applyFont="1" applyFill="1" applyAlignment="1">
      <alignment vertical="center" wrapText="1"/>
    </xf>
    <xf numFmtId="0" fontId="6" fillId="4" borderId="1" xfId="0" applyFont="1" applyFill="1" applyBorder="1" applyAlignment="1">
      <alignment horizontal="center" vertical="center" wrapText="1"/>
    </xf>
    <xf numFmtId="0" fontId="0" fillId="4" borderId="1" xfId="0" applyFill="1" applyBorder="1" applyAlignment="1">
      <alignment horizontal="center" vertical="center" wrapText="1"/>
    </xf>
    <xf numFmtId="0" fontId="0" fillId="4" borderId="0" xfId="0" applyFill="1" applyAlignment="1">
      <alignment vertical="center"/>
    </xf>
    <xf numFmtId="0" fontId="6" fillId="4" borderId="1" xfId="0" applyFont="1" applyFill="1" applyBorder="1" applyAlignment="1" applyProtection="1">
      <alignment horizontal="center" vertical="center"/>
      <protection locked="0"/>
    </xf>
    <xf numFmtId="0" fontId="16" fillId="2" borderId="3" xfId="0" applyFont="1" applyFill="1" applyBorder="1" applyAlignment="1">
      <alignment vertical="center" wrapText="1"/>
    </xf>
    <xf numFmtId="0" fontId="16" fillId="2" borderId="3" xfId="0" applyFont="1" applyFill="1" applyBorder="1" applyAlignment="1">
      <alignment horizontal="center" vertical="center" wrapText="1"/>
    </xf>
    <xf numFmtId="0" fontId="16" fillId="2" borderId="1" xfId="0" applyFont="1" applyFill="1" applyBorder="1" applyAlignment="1">
      <alignment vertical="center" wrapText="1"/>
    </xf>
    <xf numFmtId="0" fontId="0" fillId="0" borderId="1" xfId="0" applyBorder="1"/>
    <xf numFmtId="14" fontId="6" fillId="4" borderId="1" xfId="0" applyNumberFormat="1" applyFont="1" applyFill="1" applyBorder="1" applyAlignment="1">
      <alignment vertical="center" wrapText="1"/>
    </xf>
    <xf numFmtId="14" fontId="7" fillId="6" borderId="1" xfId="0" applyNumberFormat="1" applyFont="1" applyFill="1" applyBorder="1" applyAlignment="1">
      <alignment vertical="center" wrapText="1"/>
    </xf>
    <xf numFmtId="0" fontId="7" fillId="8" borderId="1" xfId="0" applyFont="1" applyFill="1" applyBorder="1" applyAlignment="1">
      <alignment horizontal="center" vertical="center" wrapText="1"/>
    </xf>
    <xf numFmtId="14" fontId="7" fillId="0" borderId="1" xfId="0" applyNumberFormat="1" applyFont="1" applyBorder="1" applyAlignment="1">
      <alignment horizontal="center" vertical="center" wrapText="1"/>
    </xf>
    <xf numFmtId="0" fontId="11" fillId="4" borderId="1" xfId="1" applyFont="1" applyFill="1" applyBorder="1" applyAlignment="1">
      <alignment vertical="center" wrapText="1"/>
    </xf>
    <xf numFmtId="0" fontId="11" fillId="4" borderId="1" xfId="0" applyFont="1" applyFill="1" applyBorder="1" applyAlignment="1">
      <alignment vertical="center" wrapText="1"/>
    </xf>
    <xf numFmtId="0" fontId="7" fillId="4" borderId="1" xfId="0" applyFont="1" applyFill="1" applyBorder="1" applyAlignment="1" applyProtection="1">
      <alignment horizontal="center" vertical="center" wrapText="1"/>
      <protection locked="0"/>
    </xf>
    <xf numFmtId="0" fontId="11" fillId="4" borderId="1" xfId="1" applyFont="1" applyFill="1" applyBorder="1" applyAlignment="1">
      <alignment horizontal="center" vertical="center" wrapText="1"/>
    </xf>
    <xf numFmtId="0" fontId="0" fillId="4" borderId="1" xfId="0" applyFill="1" applyBorder="1"/>
    <xf numFmtId="0" fontId="8" fillId="4" borderId="0" xfId="0" applyFont="1" applyFill="1" applyAlignment="1">
      <alignment horizontal="center" vertical="center" wrapText="1"/>
    </xf>
    <xf numFmtId="0" fontId="7" fillId="8" borderId="1" xfId="0" applyFont="1" applyFill="1" applyBorder="1" applyAlignment="1">
      <alignment vertical="center" wrapText="1"/>
    </xf>
    <xf numFmtId="0" fontId="7" fillId="8" borderId="1" xfId="0" applyFont="1" applyFill="1" applyBorder="1" applyAlignment="1">
      <alignment horizontal="left" vertical="center" wrapText="1"/>
    </xf>
    <xf numFmtId="14" fontId="7" fillId="8" borderId="1" xfId="0" applyNumberFormat="1" applyFont="1" applyFill="1" applyBorder="1" applyAlignment="1">
      <alignment vertical="center" wrapText="1"/>
    </xf>
    <xf numFmtId="0" fontId="3" fillId="0" borderId="1" xfId="0" applyFont="1" applyBorder="1" applyAlignment="1">
      <alignment horizontal="center" vertical="center"/>
    </xf>
    <xf numFmtId="0" fontId="7" fillId="4" borderId="1" xfId="1" applyFont="1" applyFill="1" applyBorder="1" applyAlignment="1">
      <alignment horizontal="left" vertical="center" wrapText="1"/>
    </xf>
    <xf numFmtId="0" fontId="12" fillId="0" borderId="1" xfId="0" applyFont="1" applyBorder="1" applyAlignment="1">
      <alignment vertical="center" wrapText="1"/>
    </xf>
    <xf numFmtId="164" fontId="3" fillId="3" borderId="1" xfId="0" applyNumberFormat="1" applyFont="1" applyFill="1" applyBorder="1" applyAlignment="1" applyProtection="1">
      <alignment horizontal="center" vertical="center"/>
      <protection locked="0"/>
    </xf>
    <xf numFmtId="0" fontId="3" fillId="4" borderId="1" xfId="0" applyFont="1" applyFill="1" applyBorder="1" applyAlignment="1">
      <alignment horizontal="center" vertical="center"/>
    </xf>
    <xf numFmtId="9" fontId="8" fillId="4" borderId="1" xfId="0" applyNumberFormat="1" applyFont="1" applyFill="1" applyBorder="1" applyAlignment="1">
      <alignment vertical="center" wrapText="1"/>
    </xf>
    <xf numFmtId="0" fontId="19" fillId="4" borderId="1" xfId="0" applyFont="1" applyFill="1" applyBorder="1" applyAlignment="1" applyProtection="1">
      <alignment vertical="center" wrapText="1"/>
      <protection locked="0"/>
    </xf>
    <xf numFmtId="0" fontId="6" fillId="4" borderId="1" xfId="0" applyFont="1" applyFill="1" applyBorder="1" applyAlignment="1">
      <alignment horizontal="center" vertical="center"/>
    </xf>
    <xf numFmtId="164" fontId="6" fillId="4" borderId="1" xfId="0" applyNumberFormat="1" applyFont="1" applyFill="1" applyBorder="1" applyAlignment="1" applyProtection="1">
      <alignment horizontal="center" vertical="center"/>
      <protection locked="0"/>
    </xf>
    <xf numFmtId="1" fontId="6" fillId="4" borderId="1" xfId="0" applyNumberFormat="1" applyFont="1" applyFill="1" applyBorder="1" applyAlignment="1" applyProtection="1">
      <alignment horizontal="center" vertical="center"/>
      <protection locked="0"/>
    </xf>
    <xf numFmtId="0" fontId="6" fillId="4" borderId="1" xfId="0" applyFont="1" applyFill="1" applyBorder="1"/>
    <xf numFmtId="0" fontId="6" fillId="4" borderId="1" xfId="0" applyFont="1" applyFill="1" applyBorder="1" applyAlignment="1">
      <alignment wrapText="1"/>
    </xf>
    <xf numFmtId="0" fontId="20" fillId="2" borderId="1" xfId="0" applyFont="1" applyFill="1" applyBorder="1" applyAlignment="1">
      <alignment vertical="center" wrapText="1"/>
    </xf>
    <xf numFmtId="0" fontId="2" fillId="4" borderId="1" xfId="0" applyFont="1" applyFill="1" applyBorder="1" applyAlignment="1">
      <alignment horizontal="center" vertical="center" wrapText="1"/>
    </xf>
    <xf numFmtId="0" fontId="16" fillId="2" borderId="2" xfId="0" applyFont="1" applyFill="1" applyBorder="1" applyAlignment="1">
      <alignment vertical="center" wrapText="1"/>
    </xf>
    <xf numFmtId="0" fontId="8" fillId="0" borderId="0" xfId="0" applyFont="1" applyAlignment="1">
      <alignment vertical="center" wrapText="1"/>
    </xf>
  </cellXfs>
  <cellStyles count="3">
    <cellStyle name="Normal" xfId="0" builtinId="0"/>
    <cellStyle name="Normal 2" xfId="2" xr:uid="{00000000-0005-0000-0000-000001000000}"/>
    <cellStyle name="Normal 3" xfId="1"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gif"/></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109</xdr:colOff>
      <xdr:row>2</xdr:row>
      <xdr:rowOff>43</xdr:rowOff>
    </xdr:to>
    <xdr:pic>
      <xdr:nvPicPr>
        <xdr:cNvPr id="2" name="Picture 1" descr="Picture">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0" y="0"/>
          <a:ext cx="0" cy="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X128"/>
  <sheetViews>
    <sheetView tabSelected="1" zoomScale="90" zoomScaleNormal="90" workbookViewId="0">
      <selection activeCell="C6" sqref="C6"/>
    </sheetView>
  </sheetViews>
  <sheetFormatPr baseColWidth="10" defaultColWidth="9.140625" defaultRowHeight="14.25" x14ac:dyDescent="0.25"/>
  <cols>
    <col min="1" max="1" width="9.140625" style="26"/>
    <col min="2" max="2" width="16" style="26" customWidth="1"/>
    <col min="3" max="3" width="36.7109375" style="26" customWidth="1"/>
    <col min="4" max="4" width="41.28515625" style="29" customWidth="1"/>
    <col min="5" max="5" width="44.140625" style="26" customWidth="1"/>
    <col min="6" max="6" width="44.42578125" style="26" customWidth="1"/>
    <col min="7" max="7" width="57" style="26" customWidth="1"/>
    <col min="8" max="8" width="61.28515625" style="26" customWidth="1"/>
    <col min="9" max="9" width="36" style="26" customWidth="1"/>
    <col min="10" max="10" width="47" style="26" customWidth="1"/>
    <col min="11" max="11" width="35" style="26" customWidth="1"/>
    <col min="12" max="12" width="40" style="26" customWidth="1"/>
    <col min="13" max="13" width="36" style="26" customWidth="1"/>
    <col min="14" max="14" width="60.85546875" style="26" customWidth="1"/>
    <col min="15" max="15" width="36" style="26" customWidth="1"/>
    <col min="16" max="254" width="8" style="26" hidden="1"/>
    <col min="255" max="255" width="4.42578125" style="26" hidden="1" customWidth="1"/>
    <col min="256" max="16384" width="9.140625" style="26"/>
  </cols>
  <sheetData>
    <row r="1" spans="1:258" ht="30" x14ac:dyDescent="0.25">
      <c r="B1" s="27" t="s">
        <v>0</v>
      </c>
      <c r="C1" s="27">
        <v>53</v>
      </c>
      <c r="D1" s="39" t="s">
        <v>1</v>
      </c>
    </row>
    <row r="2" spans="1:258" ht="15" x14ac:dyDescent="0.25">
      <c r="B2" s="27" t="s">
        <v>2</v>
      </c>
      <c r="C2" s="27">
        <v>400</v>
      </c>
      <c r="D2" s="39" t="s">
        <v>3</v>
      </c>
    </row>
    <row r="3" spans="1:258" ht="18" customHeight="1" x14ac:dyDescent="0.25">
      <c r="B3" s="27" t="s">
        <v>4</v>
      </c>
      <c r="C3" s="27">
        <v>1</v>
      </c>
    </row>
    <row r="4" spans="1:258" ht="15" x14ac:dyDescent="0.25">
      <c r="B4" s="27" t="s">
        <v>5</v>
      </c>
      <c r="C4" s="27">
        <v>147</v>
      </c>
    </row>
    <row r="5" spans="1:258" ht="15" x14ac:dyDescent="0.25">
      <c r="B5" s="27" t="s">
        <v>6</v>
      </c>
      <c r="C5" s="30">
        <v>46190</v>
      </c>
    </row>
    <row r="6" spans="1:258" ht="15" x14ac:dyDescent="0.25">
      <c r="B6" s="27" t="s">
        <v>7</v>
      </c>
      <c r="C6" s="27">
        <v>0</v>
      </c>
      <c r="D6" s="28" t="s">
        <v>8</v>
      </c>
    </row>
    <row r="8" spans="1:258" ht="15" x14ac:dyDescent="0.25">
      <c r="A8" s="27" t="s">
        <v>9</v>
      </c>
      <c r="B8" s="77" t="s">
        <v>10</v>
      </c>
      <c r="C8" s="78"/>
      <c r="D8" s="78"/>
      <c r="E8" s="78"/>
      <c r="F8" s="78"/>
      <c r="G8" s="78"/>
      <c r="H8" s="78"/>
      <c r="I8" s="78"/>
      <c r="J8" s="78"/>
      <c r="K8" s="78"/>
      <c r="L8" s="78"/>
      <c r="M8" s="78"/>
      <c r="N8" s="78"/>
      <c r="O8" s="78"/>
    </row>
    <row r="9" spans="1:258" ht="15" x14ac:dyDescent="0.25">
      <c r="C9" s="27">
        <v>4</v>
      </c>
      <c r="D9" s="28">
        <v>8</v>
      </c>
      <c r="E9" s="27">
        <v>12</v>
      </c>
      <c r="F9" s="27">
        <v>16</v>
      </c>
      <c r="G9" s="27">
        <v>20</v>
      </c>
      <c r="H9" s="27">
        <v>24</v>
      </c>
      <c r="I9" s="27">
        <v>28</v>
      </c>
      <c r="J9" s="27">
        <v>31</v>
      </c>
      <c r="K9" s="27">
        <v>32</v>
      </c>
      <c r="L9" s="27">
        <v>36</v>
      </c>
      <c r="M9" s="27">
        <v>40</v>
      </c>
      <c r="N9" s="27">
        <v>44</v>
      </c>
      <c r="O9" s="27">
        <v>48</v>
      </c>
    </row>
    <row r="10" spans="1:258" ht="30" x14ac:dyDescent="0.25">
      <c r="C10" s="46" t="s">
        <v>11</v>
      </c>
      <c r="D10" s="47" t="s">
        <v>12</v>
      </c>
      <c r="E10" s="46" t="s">
        <v>13</v>
      </c>
      <c r="F10" s="46" t="s">
        <v>14</v>
      </c>
      <c r="G10" s="46" t="s">
        <v>15</v>
      </c>
      <c r="H10" s="46" t="s">
        <v>16</v>
      </c>
      <c r="I10" s="46" t="s">
        <v>17</v>
      </c>
      <c r="J10" s="46" t="s">
        <v>18</v>
      </c>
      <c r="K10" s="46" t="s">
        <v>19</v>
      </c>
      <c r="L10" s="46" t="s">
        <v>20</v>
      </c>
      <c r="M10" s="46" t="s">
        <v>21</v>
      </c>
      <c r="N10" s="46" t="s">
        <v>22</v>
      </c>
      <c r="O10" s="46" t="s">
        <v>23</v>
      </c>
    </row>
    <row r="11" spans="1:258" ht="142.5" x14ac:dyDescent="0.25">
      <c r="A11" s="48">
        <v>1</v>
      </c>
      <c r="B11" s="15" t="s">
        <v>24</v>
      </c>
      <c r="C11" s="34" t="s">
        <v>25</v>
      </c>
      <c r="D11" s="3" t="s">
        <v>26</v>
      </c>
      <c r="E11" s="9" t="s">
        <v>27</v>
      </c>
      <c r="F11" s="4" t="s">
        <v>28</v>
      </c>
      <c r="G11" s="5" t="s">
        <v>29</v>
      </c>
      <c r="H11" s="11" t="s">
        <v>30</v>
      </c>
      <c r="I11" s="11" t="s">
        <v>31</v>
      </c>
      <c r="J11" s="5">
        <v>1</v>
      </c>
      <c r="K11" s="14">
        <v>46204</v>
      </c>
      <c r="L11" s="14">
        <v>46387</v>
      </c>
      <c r="M11" s="49">
        <v>26</v>
      </c>
      <c r="N11" s="5"/>
      <c r="O11" s="5" t="s">
        <v>32</v>
      </c>
      <c r="P11" s="26">
        <f t="shared" ref="P11:Y11" si="0">+LEN(F11)</f>
        <v>378</v>
      </c>
      <c r="Q11" s="26">
        <f t="shared" si="0"/>
        <v>270</v>
      </c>
      <c r="R11" s="26">
        <f t="shared" si="0"/>
        <v>57</v>
      </c>
      <c r="S11" s="26">
        <f t="shared" si="0"/>
        <v>42</v>
      </c>
      <c r="T11" s="26">
        <f t="shared" si="0"/>
        <v>1</v>
      </c>
      <c r="U11" s="26">
        <f t="shared" si="0"/>
        <v>5</v>
      </c>
      <c r="V11" s="26">
        <f t="shared" si="0"/>
        <v>5</v>
      </c>
      <c r="W11" s="26">
        <f t="shared" si="0"/>
        <v>2</v>
      </c>
      <c r="X11" s="26">
        <f t="shared" si="0"/>
        <v>0</v>
      </c>
      <c r="Y11" s="26">
        <f t="shared" si="0"/>
        <v>32</v>
      </c>
      <c r="Z11" s="26" t="e">
        <f>+LEN(#REF!)</f>
        <v>#REF!</v>
      </c>
      <c r="AA11" s="26">
        <f t="shared" ref="AA11:CA11" si="1">+LEN(P11)</f>
        <v>3</v>
      </c>
      <c r="AB11" s="26">
        <f t="shared" si="1"/>
        <v>3</v>
      </c>
      <c r="AC11" s="26">
        <f t="shared" si="1"/>
        <v>2</v>
      </c>
      <c r="AD11" s="26">
        <f t="shared" si="1"/>
        <v>2</v>
      </c>
      <c r="AE11" s="26">
        <f t="shared" si="1"/>
        <v>1</v>
      </c>
      <c r="AF11" s="26">
        <f t="shared" si="1"/>
        <v>1</v>
      </c>
      <c r="AG11" s="26">
        <f t="shared" si="1"/>
        <v>1</v>
      </c>
      <c r="AH11" s="26">
        <f t="shared" si="1"/>
        <v>1</v>
      </c>
      <c r="AI11" s="26">
        <f t="shared" si="1"/>
        <v>1</v>
      </c>
      <c r="AJ11" s="26">
        <f t="shared" si="1"/>
        <v>2</v>
      </c>
      <c r="AK11" s="26" t="e">
        <f t="shared" si="1"/>
        <v>#REF!</v>
      </c>
      <c r="AL11" s="26">
        <f t="shared" si="1"/>
        <v>1</v>
      </c>
      <c r="AM11" s="26">
        <f t="shared" si="1"/>
        <v>1</v>
      </c>
      <c r="AN11" s="26">
        <f t="shared" si="1"/>
        <v>1</v>
      </c>
      <c r="AO11" s="26">
        <f t="shared" si="1"/>
        <v>1</v>
      </c>
      <c r="AP11" s="26">
        <f t="shared" si="1"/>
        <v>1</v>
      </c>
      <c r="AQ11" s="26">
        <f t="shared" si="1"/>
        <v>1</v>
      </c>
      <c r="AR11" s="26">
        <f t="shared" si="1"/>
        <v>1</v>
      </c>
      <c r="AS11" s="26">
        <f t="shared" si="1"/>
        <v>1</v>
      </c>
      <c r="AT11" s="26">
        <f t="shared" si="1"/>
        <v>1</v>
      </c>
      <c r="AU11" s="26">
        <f t="shared" si="1"/>
        <v>1</v>
      </c>
      <c r="AV11" s="26" t="e">
        <f t="shared" si="1"/>
        <v>#REF!</v>
      </c>
      <c r="AW11" s="26">
        <f t="shared" si="1"/>
        <v>1</v>
      </c>
      <c r="AX11" s="26">
        <f t="shared" si="1"/>
        <v>1</v>
      </c>
      <c r="AY11" s="26">
        <f t="shared" si="1"/>
        <v>1</v>
      </c>
      <c r="AZ11" s="26">
        <f t="shared" si="1"/>
        <v>1</v>
      </c>
      <c r="BA11" s="26">
        <f t="shared" si="1"/>
        <v>1</v>
      </c>
      <c r="BB11" s="26">
        <f t="shared" si="1"/>
        <v>1</v>
      </c>
      <c r="BC11" s="26">
        <f t="shared" si="1"/>
        <v>1</v>
      </c>
      <c r="BD11" s="26">
        <f t="shared" si="1"/>
        <v>1</v>
      </c>
      <c r="BE11" s="26">
        <f t="shared" si="1"/>
        <v>1</v>
      </c>
      <c r="BF11" s="26">
        <f t="shared" si="1"/>
        <v>1</v>
      </c>
      <c r="BG11" s="26" t="e">
        <f t="shared" si="1"/>
        <v>#REF!</v>
      </c>
      <c r="BH11" s="26">
        <f t="shared" si="1"/>
        <v>1</v>
      </c>
      <c r="BI11" s="26">
        <f t="shared" si="1"/>
        <v>1</v>
      </c>
      <c r="BJ11" s="26">
        <f t="shared" si="1"/>
        <v>1</v>
      </c>
      <c r="BK11" s="26">
        <f t="shared" si="1"/>
        <v>1</v>
      </c>
      <c r="BL11" s="26">
        <f t="shared" si="1"/>
        <v>1</v>
      </c>
      <c r="BM11" s="26">
        <f t="shared" si="1"/>
        <v>1</v>
      </c>
      <c r="BN11" s="26">
        <f t="shared" si="1"/>
        <v>1</v>
      </c>
      <c r="BO11" s="26">
        <f t="shared" si="1"/>
        <v>1</v>
      </c>
      <c r="BP11" s="26">
        <f t="shared" si="1"/>
        <v>1</v>
      </c>
      <c r="BQ11" s="26">
        <f t="shared" si="1"/>
        <v>1</v>
      </c>
      <c r="BR11" s="26" t="e">
        <f t="shared" si="1"/>
        <v>#REF!</v>
      </c>
      <c r="BS11" s="26">
        <f t="shared" si="1"/>
        <v>1</v>
      </c>
      <c r="BT11" s="26">
        <f t="shared" si="1"/>
        <v>1</v>
      </c>
      <c r="BU11" s="26">
        <f t="shared" si="1"/>
        <v>1</v>
      </c>
      <c r="BV11" s="26">
        <f t="shared" si="1"/>
        <v>1</v>
      </c>
      <c r="BW11" s="26">
        <f t="shared" si="1"/>
        <v>1</v>
      </c>
      <c r="BX11" s="26">
        <f t="shared" si="1"/>
        <v>1</v>
      </c>
      <c r="BY11" s="26">
        <f t="shared" si="1"/>
        <v>1</v>
      </c>
      <c r="BZ11" s="26">
        <f t="shared" si="1"/>
        <v>1</v>
      </c>
      <c r="CA11" s="26">
        <f t="shared" si="1"/>
        <v>1</v>
      </c>
      <c r="CB11" s="26">
        <f t="shared" ref="CB11:EM11" si="2">+LEN(BQ11)</f>
        <v>1</v>
      </c>
      <c r="CC11" s="26" t="e">
        <f t="shared" si="2"/>
        <v>#REF!</v>
      </c>
      <c r="CD11" s="26">
        <f t="shared" si="2"/>
        <v>1</v>
      </c>
      <c r="CE11" s="26">
        <f t="shared" si="2"/>
        <v>1</v>
      </c>
      <c r="CF11" s="26">
        <f t="shared" si="2"/>
        <v>1</v>
      </c>
      <c r="CG11" s="26">
        <f t="shared" si="2"/>
        <v>1</v>
      </c>
      <c r="CH11" s="26">
        <f t="shared" si="2"/>
        <v>1</v>
      </c>
      <c r="CI11" s="26">
        <f t="shared" si="2"/>
        <v>1</v>
      </c>
      <c r="CJ11" s="26">
        <f t="shared" si="2"/>
        <v>1</v>
      </c>
      <c r="CK11" s="26">
        <f t="shared" si="2"/>
        <v>1</v>
      </c>
      <c r="CL11" s="26">
        <f t="shared" si="2"/>
        <v>1</v>
      </c>
      <c r="CM11" s="26">
        <f t="shared" si="2"/>
        <v>1</v>
      </c>
      <c r="CN11" s="26" t="e">
        <f t="shared" si="2"/>
        <v>#REF!</v>
      </c>
      <c r="CO11" s="26">
        <f t="shared" si="2"/>
        <v>1</v>
      </c>
      <c r="CP11" s="26">
        <f t="shared" si="2"/>
        <v>1</v>
      </c>
      <c r="CQ11" s="26">
        <f t="shared" si="2"/>
        <v>1</v>
      </c>
      <c r="CR11" s="26">
        <f t="shared" si="2"/>
        <v>1</v>
      </c>
      <c r="CS11" s="26">
        <f t="shared" si="2"/>
        <v>1</v>
      </c>
      <c r="CT11" s="26">
        <f t="shared" si="2"/>
        <v>1</v>
      </c>
      <c r="CU11" s="26">
        <f t="shared" si="2"/>
        <v>1</v>
      </c>
      <c r="CV11" s="26">
        <f t="shared" si="2"/>
        <v>1</v>
      </c>
      <c r="CW11" s="26">
        <f t="shared" si="2"/>
        <v>1</v>
      </c>
      <c r="CX11" s="26">
        <f t="shared" si="2"/>
        <v>1</v>
      </c>
      <c r="CY11" s="26" t="e">
        <f t="shared" si="2"/>
        <v>#REF!</v>
      </c>
      <c r="CZ11" s="26">
        <f t="shared" si="2"/>
        <v>1</v>
      </c>
      <c r="DA11" s="26">
        <f t="shared" si="2"/>
        <v>1</v>
      </c>
      <c r="DB11" s="26">
        <f t="shared" si="2"/>
        <v>1</v>
      </c>
      <c r="DC11" s="26">
        <f t="shared" si="2"/>
        <v>1</v>
      </c>
      <c r="DD11" s="26">
        <f t="shared" si="2"/>
        <v>1</v>
      </c>
      <c r="DE11" s="26">
        <f t="shared" si="2"/>
        <v>1</v>
      </c>
      <c r="DF11" s="26">
        <f t="shared" si="2"/>
        <v>1</v>
      </c>
      <c r="DG11" s="26">
        <f t="shared" si="2"/>
        <v>1</v>
      </c>
      <c r="DH11" s="26">
        <f t="shared" si="2"/>
        <v>1</v>
      </c>
      <c r="DI11" s="26">
        <f t="shared" si="2"/>
        <v>1</v>
      </c>
      <c r="DJ11" s="26" t="e">
        <f t="shared" si="2"/>
        <v>#REF!</v>
      </c>
      <c r="DK11" s="26">
        <f t="shared" si="2"/>
        <v>1</v>
      </c>
      <c r="DL11" s="26">
        <f t="shared" si="2"/>
        <v>1</v>
      </c>
      <c r="DM11" s="26">
        <f t="shared" si="2"/>
        <v>1</v>
      </c>
      <c r="DN11" s="26">
        <f t="shared" si="2"/>
        <v>1</v>
      </c>
      <c r="DO11" s="26">
        <f t="shared" si="2"/>
        <v>1</v>
      </c>
      <c r="DP11" s="26">
        <f t="shared" si="2"/>
        <v>1</v>
      </c>
      <c r="DQ11" s="26">
        <f t="shared" si="2"/>
        <v>1</v>
      </c>
      <c r="DR11" s="26">
        <f t="shared" si="2"/>
        <v>1</v>
      </c>
      <c r="DS11" s="26">
        <f t="shared" si="2"/>
        <v>1</v>
      </c>
      <c r="DT11" s="26">
        <f t="shared" si="2"/>
        <v>1</v>
      </c>
      <c r="DU11" s="26" t="e">
        <f t="shared" si="2"/>
        <v>#REF!</v>
      </c>
      <c r="DV11" s="26">
        <f t="shared" si="2"/>
        <v>1</v>
      </c>
      <c r="DW11" s="26">
        <f t="shared" si="2"/>
        <v>1</v>
      </c>
      <c r="DX11" s="26">
        <f t="shared" si="2"/>
        <v>1</v>
      </c>
      <c r="DY11" s="26">
        <f t="shared" si="2"/>
        <v>1</v>
      </c>
      <c r="DZ11" s="26">
        <f t="shared" si="2"/>
        <v>1</v>
      </c>
      <c r="EA11" s="26">
        <f t="shared" si="2"/>
        <v>1</v>
      </c>
      <c r="EB11" s="26">
        <f t="shared" si="2"/>
        <v>1</v>
      </c>
      <c r="EC11" s="26">
        <f t="shared" si="2"/>
        <v>1</v>
      </c>
      <c r="ED11" s="26">
        <f t="shared" si="2"/>
        <v>1</v>
      </c>
      <c r="EE11" s="26">
        <f t="shared" si="2"/>
        <v>1</v>
      </c>
      <c r="EF11" s="26" t="e">
        <f t="shared" si="2"/>
        <v>#REF!</v>
      </c>
      <c r="EG11" s="26">
        <f t="shared" si="2"/>
        <v>1</v>
      </c>
      <c r="EH11" s="26">
        <f t="shared" si="2"/>
        <v>1</v>
      </c>
      <c r="EI11" s="26">
        <f t="shared" si="2"/>
        <v>1</v>
      </c>
      <c r="EJ11" s="26">
        <f t="shared" si="2"/>
        <v>1</v>
      </c>
      <c r="EK11" s="26">
        <f t="shared" si="2"/>
        <v>1</v>
      </c>
      <c r="EL11" s="26">
        <f t="shared" si="2"/>
        <v>1</v>
      </c>
      <c r="EM11" s="26">
        <f t="shared" si="2"/>
        <v>1</v>
      </c>
      <c r="EN11" s="26">
        <f t="shared" ref="EN11:GY11" si="3">+LEN(EC11)</f>
        <v>1</v>
      </c>
      <c r="EO11" s="26">
        <f t="shared" si="3"/>
        <v>1</v>
      </c>
      <c r="EP11" s="26">
        <f t="shared" si="3"/>
        <v>1</v>
      </c>
      <c r="EQ11" s="26" t="e">
        <f t="shared" si="3"/>
        <v>#REF!</v>
      </c>
      <c r="ER11" s="26">
        <f t="shared" si="3"/>
        <v>1</v>
      </c>
      <c r="ES11" s="26">
        <f t="shared" si="3"/>
        <v>1</v>
      </c>
      <c r="ET11" s="26">
        <f t="shared" si="3"/>
        <v>1</v>
      </c>
      <c r="EU11" s="26">
        <f t="shared" si="3"/>
        <v>1</v>
      </c>
      <c r="EV11" s="26">
        <f t="shared" si="3"/>
        <v>1</v>
      </c>
      <c r="EW11" s="26">
        <f t="shared" si="3"/>
        <v>1</v>
      </c>
      <c r="EX11" s="26">
        <f t="shared" si="3"/>
        <v>1</v>
      </c>
      <c r="EY11" s="26">
        <f t="shared" si="3"/>
        <v>1</v>
      </c>
      <c r="EZ11" s="26">
        <f t="shared" si="3"/>
        <v>1</v>
      </c>
      <c r="FA11" s="26">
        <f t="shared" si="3"/>
        <v>1</v>
      </c>
      <c r="FB11" s="26" t="e">
        <f t="shared" si="3"/>
        <v>#REF!</v>
      </c>
      <c r="FC11" s="26">
        <f t="shared" si="3"/>
        <v>1</v>
      </c>
      <c r="FD11" s="26">
        <f t="shared" si="3"/>
        <v>1</v>
      </c>
      <c r="FE11" s="26">
        <f t="shared" si="3"/>
        <v>1</v>
      </c>
      <c r="FF11" s="26">
        <f t="shared" si="3"/>
        <v>1</v>
      </c>
      <c r="FG11" s="26">
        <f t="shared" si="3"/>
        <v>1</v>
      </c>
      <c r="FH11" s="26">
        <f t="shared" si="3"/>
        <v>1</v>
      </c>
      <c r="FI11" s="26">
        <f t="shared" si="3"/>
        <v>1</v>
      </c>
      <c r="FJ11" s="26">
        <f t="shared" si="3"/>
        <v>1</v>
      </c>
      <c r="FK11" s="26">
        <f t="shared" si="3"/>
        <v>1</v>
      </c>
      <c r="FL11" s="26">
        <f t="shared" si="3"/>
        <v>1</v>
      </c>
      <c r="FM11" s="26" t="e">
        <f t="shared" si="3"/>
        <v>#REF!</v>
      </c>
      <c r="FN11" s="26">
        <f t="shared" si="3"/>
        <v>1</v>
      </c>
      <c r="FO11" s="26">
        <f t="shared" si="3"/>
        <v>1</v>
      </c>
      <c r="FP11" s="26">
        <f t="shared" si="3"/>
        <v>1</v>
      </c>
      <c r="FQ11" s="26">
        <f t="shared" si="3"/>
        <v>1</v>
      </c>
      <c r="FR11" s="26">
        <f t="shared" si="3"/>
        <v>1</v>
      </c>
      <c r="FS11" s="26">
        <f t="shared" si="3"/>
        <v>1</v>
      </c>
      <c r="FT11" s="26">
        <f t="shared" si="3"/>
        <v>1</v>
      </c>
      <c r="FU11" s="26">
        <f t="shared" si="3"/>
        <v>1</v>
      </c>
      <c r="FV11" s="26">
        <f t="shared" si="3"/>
        <v>1</v>
      </c>
      <c r="FW11" s="26">
        <f t="shared" si="3"/>
        <v>1</v>
      </c>
      <c r="FX11" s="26" t="e">
        <f t="shared" si="3"/>
        <v>#REF!</v>
      </c>
      <c r="FY11" s="26">
        <f t="shared" si="3"/>
        <v>1</v>
      </c>
      <c r="FZ11" s="26">
        <f t="shared" si="3"/>
        <v>1</v>
      </c>
      <c r="GA11" s="26">
        <f t="shared" si="3"/>
        <v>1</v>
      </c>
      <c r="GB11" s="26">
        <f t="shared" si="3"/>
        <v>1</v>
      </c>
      <c r="GC11" s="26">
        <f t="shared" si="3"/>
        <v>1</v>
      </c>
      <c r="GD11" s="26">
        <f t="shared" si="3"/>
        <v>1</v>
      </c>
      <c r="GE11" s="26">
        <f t="shared" si="3"/>
        <v>1</v>
      </c>
      <c r="GF11" s="26">
        <f t="shared" si="3"/>
        <v>1</v>
      </c>
      <c r="GG11" s="26">
        <f t="shared" si="3"/>
        <v>1</v>
      </c>
      <c r="GH11" s="26">
        <f t="shared" si="3"/>
        <v>1</v>
      </c>
      <c r="GI11" s="26" t="e">
        <f t="shared" si="3"/>
        <v>#REF!</v>
      </c>
      <c r="GJ11" s="26">
        <f t="shared" si="3"/>
        <v>1</v>
      </c>
      <c r="GK11" s="26">
        <f t="shared" si="3"/>
        <v>1</v>
      </c>
      <c r="GL11" s="26">
        <f t="shared" si="3"/>
        <v>1</v>
      </c>
      <c r="GM11" s="26">
        <f t="shared" si="3"/>
        <v>1</v>
      </c>
      <c r="GN11" s="26">
        <f t="shared" si="3"/>
        <v>1</v>
      </c>
      <c r="GO11" s="26">
        <f t="shared" si="3"/>
        <v>1</v>
      </c>
      <c r="GP11" s="26">
        <f t="shared" si="3"/>
        <v>1</v>
      </c>
      <c r="GQ11" s="26">
        <f t="shared" si="3"/>
        <v>1</v>
      </c>
      <c r="GR11" s="26">
        <f t="shared" si="3"/>
        <v>1</v>
      </c>
      <c r="GS11" s="26">
        <f t="shared" si="3"/>
        <v>1</v>
      </c>
      <c r="GT11" s="26" t="e">
        <f t="shared" si="3"/>
        <v>#REF!</v>
      </c>
      <c r="GU11" s="26">
        <f t="shared" si="3"/>
        <v>1</v>
      </c>
      <c r="GV11" s="26">
        <f t="shared" si="3"/>
        <v>1</v>
      </c>
      <c r="GW11" s="26">
        <f t="shared" si="3"/>
        <v>1</v>
      </c>
      <c r="GX11" s="26">
        <f t="shared" si="3"/>
        <v>1</v>
      </c>
      <c r="GY11" s="26">
        <f t="shared" si="3"/>
        <v>1</v>
      </c>
      <c r="GZ11" s="26">
        <f t="shared" ref="GZ11:IU11" si="4">+LEN(GO11)</f>
        <v>1</v>
      </c>
      <c r="HA11" s="26">
        <f t="shared" si="4"/>
        <v>1</v>
      </c>
      <c r="HB11" s="26">
        <f t="shared" si="4"/>
        <v>1</v>
      </c>
      <c r="HC11" s="26">
        <f t="shared" si="4"/>
        <v>1</v>
      </c>
      <c r="HD11" s="26">
        <f t="shared" si="4"/>
        <v>1</v>
      </c>
      <c r="HE11" s="26" t="e">
        <f t="shared" si="4"/>
        <v>#REF!</v>
      </c>
      <c r="HF11" s="26">
        <f t="shared" si="4"/>
        <v>1</v>
      </c>
      <c r="HG11" s="26">
        <f t="shared" si="4"/>
        <v>1</v>
      </c>
      <c r="HH11" s="26">
        <f t="shared" si="4"/>
        <v>1</v>
      </c>
      <c r="HI11" s="26">
        <f t="shared" si="4"/>
        <v>1</v>
      </c>
      <c r="HJ11" s="26">
        <f t="shared" si="4"/>
        <v>1</v>
      </c>
      <c r="HK11" s="26">
        <f t="shared" si="4"/>
        <v>1</v>
      </c>
      <c r="HL11" s="26">
        <f t="shared" si="4"/>
        <v>1</v>
      </c>
      <c r="HM11" s="26">
        <f t="shared" si="4"/>
        <v>1</v>
      </c>
      <c r="HN11" s="26">
        <f t="shared" si="4"/>
        <v>1</v>
      </c>
      <c r="HO11" s="26">
        <f t="shared" si="4"/>
        <v>1</v>
      </c>
      <c r="HP11" s="26" t="e">
        <f t="shared" si="4"/>
        <v>#REF!</v>
      </c>
      <c r="HQ11" s="26">
        <f t="shared" si="4"/>
        <v>1</v>
      </c>
      <c r="HR11" s="26">
        <f t="shared" si="4"/>
        <v>1</v>
      </c>
      <c r="HS11" s="26">
        <f t="shared" si="4"/>
        <v>1</v>
      </c>
      <c r="HT11" s="26">
        <f t="shared" si="4"/>
        <v>1</v>
      </c>
      <c r="HU11" s="26">
        <f t="shared" si="4"/>
        <v>1</v>
      </c>
      <c r="HV11" s="26">
        <f t="shared" si="4"/>
        <v>1</v>
      </c>
      <c r="HW11" s="26">
        <f t="shared" si="4"/>
        <v>1</v>
      </c>
      <c r="HX11" s="26">
        <f t="shared" si="4"/>
        <v>1</v>
      </c>
      <c r="HY11" s="26">
        <f t="shared" si="4"/>
        <v>1</v>
      </c>
      <c r="HZ11" s="26">
        <f t="shared" si="4"/>
        <v>1</v>
      </c>
      <c r="IA11" s="26" t="e">
        <f t="shared" si="4"/>
        <v>#REF!</v>
      </c>
      <c r="IB11" s="26">
        <f t="shared" si="4"/>
        <v>1</v>
      </c>
      <c r="IC11" s="26">
        <f t="shared" si="4"/>
        <v>1</v>
      </c>
      <c r="ID11" s="26">
        <f t="shared" si="4"/>
        <v>1</v>
      </c>
      <c r="IE11" s="26">
        <f t="shared" si="4"/>
        <v>1</v>
      </c>
      <c r="IF11" s="26">
        <f t="shared" si="4"/>
        <v>1</v>
      </c>
      <c r="IG11" s="26">
        <f t="shared" si="4"/>
        <v>1</v>
      </c>
      <c r="IH11" s="26">
        <f t="shared" si="4"/>
        <v>1</v>
      </c>
      <c r="II11" s="26">
        <f t="shared" si="4"/>
        <v>1</v>
      </c>
      <c r="IJ11" s="26">
        <f t="shared" si="4"/>
        <v>1</v>
      </c>
      <c r="IK11" s="26">
        <f t="shared" si="4"/>
        <v>1</v>
      </c>
      <c r="IL11" s="26" t="e">
        <f t="shared" si="4"/>
        <v>#REF!</v>
      </c>
      <c r="IM11" s="26">
        <f t="shared" si="4"/>
        <v>1</v>
      </c>
      <c r="IN11" s="26">
        <f t="shared" si="4"/>
        <v>1</v>
      </c>
      <c r="IO11" s="26">
        <f t="shared" si="4"/>
        <v>1</v>
      </c>
      <c r="IP11" s="26">
        <f t="shared" si="4"/>
        <v>1</v>
      </c>
      <c r="IQ11" s="26">
        <f t="shared" si="4"/>
        <v>1</v>
      </c>
      <c r="IR11" s="26">
        <f t="shared" si="4"/>
        <v>1</v>
      </c>
      <c r="IS11" s="26">
        <f t="shared" si="4"/>
        <v>1</v>
      </c>
      <c r="IT11" s="26">
        <f t="shared" si="4"/>
        <v>1</v>
      </c>
      <c r="IU11" s="26">
        <f t="shared" si="4"/>
        <v>1</v>
      </c>
      <c r="IV11" s="26">
        <f>+LEN(E11)</f>
        <v>320</v>
      </c>
      <c r="IW11" s="26">
        <f>+LEN(F11)</f>
        <v>378</v>
      </c>
      <c r="IX11" s="26">
        <f>+LEN(H11)</f>
        <v>57</v>
      </c>
    </row>
    <row r="12" spans="1:258" ht="142.5" x14ac:dyDescent="0.25">
      <c r="A12" s="48">
        <v>2</v>
      </c>
      <c r="B12" s="15" t="s">
        <v>33</v>
      </c>
      <c r="C12" s="34" t="s">
        <v>25</v>
      </c>
      <c r="D12" s="3" t="s">
        <v>34</v>
      </c>
      <c r="E12" s="9" t="s">
        <v>35</v>
      </c>
      <c r="F12" s="4" t="s">
        <v>28</v>
      </c>
      <c r="G12" s="5" t="s">
        <v>36</v>
      </c>
      <c r="H12" s="11" t="s">
        <v>37</v>
      </c>
      <c r="I12" s="11" t="s">
        <v>38</v>
      </c>
      <c r="J12" s="5">
        <v>1</v>
      </c>
      <c r="K12" s="14">
        <v>46204</v>
      </c>
      <c r="L12" s="14">
        <v>46387</v>
      </c>
      <c r="M12" s="49">
        <v>26</v>
      </c>
      <c r="N12" s="5"/>
      <c r="O12" s="5" t="s">
        <v>32</v>
      </c>
      <c r="IV12" s="26">
        <f t="shared" ref="IV12:IV75" si="5">+LEN(E12)</f>
        <v>320</v>
      </c>
      <c r="IW12" s="26">
        <f t="shared" ref="IW12:IW75" si="6">+LEN(F12)</f>
        <v>378</v>
      </c>
      <c r="IX12" s="26">
        <f t="shared" ref="IX12:IX75" si="7">+LEN(H12)</f>
        <v>111</v>
      </c>
    </row>
    <row r="13" spans="1:258" ht="142.5" x14ac:dyDescent="0.25">
      <c r="A13" s="48">
        <v>3</v>
      </c>
      <c r="B13" s="15" t="s">
        <v>39</v>
      </c>
      <c r="C13" s="34" t="s">
        <v>25</v>
      </c>
      <c r="D13" s="3" t="s">
        <v>34</v>
      </c>
      <c r="E13" s="9" t="s">
        <v>35</v>
      </c>
      <c r="F13" s="4" t="s">
        <v>28</v>
      </c>
      <c r="G13" s="4" t="s">
        <v>40</v>
      </c>
      <c r="H13" s="11" t="s">
        <v>41</v>
      </c>
      <c r="I13" s="11" t="s">
        <v>42</v>
      </c>
      <c r="J13" s="5">
        <v>1</v>
      </c>
      <c r="K13" s="14">
        <v>46204</v>
      </c>
      <c r="L13" s="14">
        <v>46387</v>
      </c>
      <c r="M13" s="49">
        <v>26</v>
      </c>
      <c r="N13" s="5"/>
      <c r="O13" s="5" t="s">
        <v>32</v>
      </c>
      <c r="IV13" s="26">
        <f t="shared" si="5"/>
        <v>320</v>
      </c>
      <c r="IW13" s="26">
        <f t="shared" si="6"/>
        <v>378</v>
      </c>
      <c r="IX13" s="26">
        <f t="shared" si="7"/>
        <v>42</v>
      </c>
    </row>
    <row r="14" spans="1:258" ht="100.5" x14ac:dyDescent="0.25">
      <c r="A14" s="48">
        <v>4</v>
      </c>
      <c r="B14" s="15" t="s">
        <v>43</v>
      </c>
      <c r="C14" s="34" t="s">
        <v>25</v>
      </c>
      <c r="D14" s="3" t="s">
        <v>44</v>
      </c>
      <c r="E14" s="10" t="s">
        <v>45</v>
      </c>
      <c r="F14" s="4" t="s">
        <v>46</v>
      </c>
      <c r="G14" s="5" t="s">
        <v>47</v>
      </c>
      <c r="H14" s="54" t="s">
        <v>48</v>
      </c>
      <c r="I14" s="11" t="s">
        <v>49</v>
      </c>
      <c r="J14" s="5">
        <v>1</v>
      </c>
      <c r="K14" s="14">
        <v>46193</v>
      </c>
      <c r="L14" s="14">
        <v>46206</v>
      </c>
      <c r="M14" s="49">
        <v>1</v>
      </c>
      <c r="N14" s="5"/>
      <c r="O14" s="5" t="s">
        <v>50</v>
      </c>
      <c r="IV14" s="26">
        <f t="shared" si="5"/>
        <v>283</v>
      </c>
      <c r="IW14" s="26">
        <f t="shared" si="6"/>
        <v>286</v>
      </c>
      <c r="IX14" s="26">
        <f t="shared" si="7"/>
        <v>164</v>
      </c>
    </row>
    <row r="15" spans="1:258" ht="127.5" customHeight="1" x14ac:dyDescent="0.25">
      <c r="A15" s="48">
        <v>5</v>
      </c>
      <c r="B15" s="15" t="s">
        <v>51</v>
      </c>
      <c r="C15" s="34" t="s">
        <v>25</v>
      </c>
      <c r="D15" s="3" t="s">
        <v>44</v>
      </c>
      <c r="E15" s="10" t="s">
        <v>45</v>
      </c>
      <c r="F15" s="4" t="s">
        <v>46</v>
      </c>
      <c r="G15" s="5" t="s">
        <v>52</v>
      </c>
      <c r="H15" s="11" t="s">
        <v>53</v>
      </c>
      <c r="I15" s="11" t="s">
        <v>54</v>
      </c>
      <c r="J15" s="5">
        <v>1</v>
      </c>
      <c r="K15" s="14">
        <v>46204</v>
      </c>
      <c r="L15" s="14">
        <v>46387</v>
      </c>
      <c r="M15" s="49">
        <v>26</v>
      </c>
      <c r="N15" s="5"/>
      <c r="O15" s="5" t="s">
        <v>32</v>
      </c>
      <c r="IV15" s="26">
        <f t="shared" si="5"/>
        <v>283</v>
      </c>
      <c r="IW15" s="26">
        <f t="shared" si="6"/>
        <v>286</v>
      </c>
      <c r="IX15" s="26">
        <f t="shared" si="7"/>
        <v>66</v>
      </c>
    </row>
    <row r="16" spans="1:258" ht="100.5" x14ac:dyDescent="0.25">
      <c r="A16" s="48">
        <v>6</v>
      </c>
      <c r="B16" s="15" t="s">
        <v>55</v>
      </c>
      <c r="C16" s="34" t="s">
        <v>25</v>
      </c>
      <c r="D16" s="3" t="s">
        <v>44</v>
      </c>
      <c r="E16" s="10" t="s">
        <v>45</v>
      </c>
      <c r="F16" s="4" t="s">
        <v>46</v>
      </c>
      <c r="G16" s="5" t="s">
        <v>56</v>
      </c>
      <c r="H16" s="11" t="s">
        <v>57</v>
      </c>
      <c r="I16" s="11" t="s">
        <v>58</v>
      </c>
      <c r="J16" s="5">
        <v>1</v>
      </c>
      <c r="K16" s="14">
        <v>46204</v>
      </c>
      <c r="L16" s="14">
        <v>46387</v>
      </c>
      <c r="M16" s="49">
        <v>26</v>
      </c>
      <c r="N16" s="5"/>
      <c r="O16" s="5" t="s">
        <v>32</v>
      </c>
      <c r="IV16" s="26">
        <f t="shared" si="5"/>
        <v>283</v>
      </c>
      <c r="IW16" s="26">
        <f t="shared" si="6"/>
        <v>286</v>
      </c>
      <c r="IX16" s="26">
        <f t="shared" si="7"/>
        <v>177</v>
      </c>
    </row>
    <row r="17" spans="1:258" ht="100.5" x14ac:dyDescent="0.25">
      <c r="A17" s="48">
        <v>7</v>
      </c>
      <c r="B17" s="15" t="s">
        <v>59</v>
      </c>
      <c r="C17" s="34" t="s">
        <v>25</v>
      </c>
      <c r="D17" s="3" t="s">
        <v>44</v>
      </c>
      <c r="E17" s="10" t="s">
        <v>45</v>
      </c>
      <c r="F17" s="4" t="s">
        <v>46</v>
      </c>
      <c r="G17" s="55" t="s">
        <v>60</v>
      </c>
      <c r="H17" s="54" t="s">
        <v>61</v>
      </c>
      <c r="I17" s="19" t="s">
        <v>62</v>
      </c>
      <c r="J17" s="5">
        <v>1</v>
      </c>
      <c r="K17" s="14">
        <v>46204</v>
      </c>
      <c r="L17" s="14">
        <v>46387</v>
      </c>
      <c r="M17" s="49">
        <v>26</v>
      </c>
      <c r="N17" s="5"/>
      <c r="O17" s="5" t="s">
        <v>32</v>
      </c>
      <c r="IV17" s="26">
        <f t="shared" si="5"/>
        <v>283</v>
      </c>
      <c r="IW17" s="26">
        <f t="shared" si="6"/>
        <v>286</v>
      </c>
      <c r="IX17" s="26">
        <f t="shared" si="7"/>
        <v>162</v>
      </c>
    </row>
    <row r="18" spans="1:258" ht="100.5" x14ac:dyDescent="0.25">
      <c r="A18" s="48">
        <v>8</v>
      </c>
      <c r="B18" s="15" t="s">
        <v>63</v>
      </c>
      <c r="C18" s="34" t="s">
        <v>25</v>
      </c>
      <c r="D18" s="3" t="s">
        <v>44</v>
      </c>
      <c r="E18" s="10" t="s">
        <v>45</v>
      </c>
      <c r="F18" s="4" t="s">
        <v>46</v>
      </c>
      <c r="G18" s="4" t="s">
        <v>40</v>
      </c>
      <c r="H18" s="11" t="s">
        <v>41</v>
      </c>
      <c r="I18" s="11" t="s">
        <v>42</v>
      </c>
      <c r="J18" s="5">
        <v>1</v>
      </c>
      <c r="K18" s="14">
        <v>46204</v>
      </c>
      <c r="L18" s="14">
        <v>46387</v>
      </c>
      <c r="M18" s="49">
        <v>26</v>
      </c>
      <c r="N18" s="5"/>
      <c r="O18" s="5" t="s">
        <v>32</v>
      </c>
      <c r="IV18" s="26">
        <f t="shared" si="5"/>
        <v>283</v>
      </c>
      <c r="IW18" s="26">
        <f t="shared" si="6"/>
        <v>286</v>
      </c>
      <c r="IX18" s="26">
        <f t="shared" si="7"/>
        <v>42</v>
      </c>
    </row>
    <row r="19" spans="1:258" s="59" customFormat="1" ht="117" customHeight="1" x14ac:dyDescent="0.25">
      <c r="A19" s="75">
        <v>9</v>
      </c>
      <c r="B19" s="15" t="s">
        <v>64</v>
      </c>
      <c r="C19" s="36" t="s">
        <v>25</v>
      </c>
      <c r="D19" s="3" t="s">
        <v>65</v>
      </c>
      <c r="E19" s="56" t="s">
        <v>66</v>
      </c>
      <c r="F19" s="3" t="s">
        <v>67</v>
      </c>
      <c r="G19" s="42" t="s">
        <v>68</v>
      </c>
      <c r="H19" s="57" t="s">
        <v>69</v>
      </c>
      <c r="I19" s="8" t="s">
        <v>70</v>
      </c>
      <c r="J19" s="42">
        <v>1</v>
      </c>
      <c r="K19" s="25">
        <v>46204</v>
      </c>
      <c r="L19" s="25">
        <v>46387</v>
      </c>
      <c r="M19" s="58">
        <v>26</v>
      </c>
      <c r="N19" s="42"/>
      <c r="O19" s="42" t="s">
        <v>32</v>
      </c>
      <c r="IV19" s="26">
        <f t="shared" si="5"/>
        <v>280</v>
      </c>
      <c r="IW19" s="26">
        <f t="shared" si="6"/>
        <v>312</v>
      </c>
      <c r="IX19" s="26">
        <f t="shared" si="7"/>
        <v>192</v>
      </c>
    </row>
    <row r="20" spans="1:258" s="41" customFormat="1" ht="114.75" x14ac:dyDescent="0.25">
      <c r="A20" s="48">
        <v>10</v>
      </c>
      <c r="B20" s="15" t="s">
        <v>71</v>
      </c>
      <c r="C20" s="34" t="s">
        <v>25</v>
      </c>
      <c r="D20" s="3" t="s">
        <v>65</v>
      </c>
      <c r="E20" s="10" t="s">
        <v>72</v>
      </c>
      <c r="F20" s="4" t="s">
        <v>67</v>
      </c>
      <c r="G20" s="4" t="s">
        <v>73</v>
      </c>
      <c r="H20" s="11" t="s">
        <v>74</v>
      </c>
      <c r="I20" s="11" t="s">
        <v>75</v>
      </c>
      <c r="J20" s="42">
        <v>1</v>
      </c>
      <c r="K20" s="25">
        <v>46204</v>
      </c>
      <c r="L20" s="25">
        <v>46387</v>
      </c>
      <c r="M20" s="58">
        <v>26</v>
      </c>
      <c r="N20" s="5"/>
      <c r="O20" s="5" t="s">
        <v>32</v>
      </c>
      <c r="IV20" s="26">
        <f t="shared" si="5"/>
        <v>279</v>
      </c>
      <c r="IW20" s="26">
        <f t="shared" si="6"/>
        <v>312</v>
      </c>
      <c r="IX20" s="26">
        <f t="shared" si="7"/>
        <v>28</v>
      </c>
    </row>
    <row r="21" spans="1:258" ht="114.75" x14ac:dyDescent="0.25">
      <c r="A21" s="48">
        <v>11</v>
      </c>
      <c r="B21" s="15" t="s">
        <v>76</v>
      </c>
      <c r="C21" s="34" t="s">
        <v>25</v>
      </c>
      <c r="D21" s="3" t="s">
        <v>65</v>
      </c>
      <c r="E21" s="10" t="s">
        <v>72</v>
      </c>
      <c r="F21" s="4" t="s">
        <v>67</v>
      </c>
      <c r="G21" s="4" t="s">
        <v>40</v>
      </c>
      <c r="H21" s="11" t="s">
        <v>40</v>
      </c>
      <c r="I21" s="11" t="s">
        <v>42</v>
      </c>
      <c r="J21" s="5">
        <v>1</v>
      </c>
      <c r="K21" s="14">
        <v>46204</v>
      </c>
      <c r="L21" s="14">
        <v>46387</v>
      </c>
      <c r="M21" s="49">
        <v>26</v>
      </c>
      <c r="N21" s="5"/>
      <c r="O21" s="5" t="s">
        <v>32</v>
      </c>
      <c r="IV21" s="26">
        <f t="shared" si="5"/>
        <v>279</v>
      </c>
      <c r="IW21" s="26">
        <f t="shared" si="6"/>
        <v>312</v>
      </c>
      <c r="IX21" s="26">
        <f t="shared" si="7"/>
        <v>39</v>
      </c>
    </row>
    <row r="22" spans="1:258" ht="133.5" customHeight="1" x14ac:dyDescent="0.25">
      <c r="A22" s="75">
        <v>12</v>
      </c>
      <c r="B22" s="15" t="s">
        <v>77</v>
      </c>
      <c r="C22" s="34" t="s">
        <v>25</v>
      </c>
      <c r="D22" s="3" t="s">
        <v>78</v>
      </c>
      <c r="E22" s="9" t="s">
        <v>79</v>
      </c>
      <c r="F22" s="5" t="s">
        <v>80</v>
      </c>
      <c r="G22" s="11" t="s">
        <v>81</v>
      </c>
      <c r="H22" s="13" t="s">
        <v>82</v>
      </c>
      <c r="I22" s="11" t="s">
        <v>83</v>
      </c>
      <c r="J22" s="4">
        <v>2</v>
      </c>
      <c r="K22" s="14">
        <v>46204</v>
      </c>
      <c r="L22" s="14">
        <v>46418</v>
      </c>
      <c r="M22" s="49">
        <v>30</v>
      </c>
      <c r="N22" s="5"/>
      <c r="O22" s="5" t="s">
        <v>32</v>
      </c>
      <c r="IV22" s="26">
        <f t="shared" si="5"/>
        <v>340</v>
      </c>
      <c r="IW22" s="26">
        <f t="shared" si="6"/>
        <v>302</v>
      </c>
      <c r="IX22" s="26">
        <f t="shared" si="7"/>
        <v>149</v>
      </c>
    </row>
    <row r="23" spans="1:258" ht="183" customHeight="1" x14ac:dyDescent="0.25">
      <c r="A23" s="48">
        <v>13</v>
      </c>
      <c r="B23" s="15" t="s">
        <v>84</v>
      </c>
      <c r="C23" s="34" t="s">
        <v>25</v>
      </c>
      <c r="D23" s="3" t="s">
        <v>78</v>
      </c>
      <c r="E23" s="9" t="s">
        <v>79</v>
      </c>
      <c r="F23" s="5" t="s">
        <v>80</v>
      </c>
      <c r="G23" s="11" t="s">
        <v>85</v>
      </c>
      <c r="H23" s="13" t="s">
        <v>86</v>
      </c>
      <c r="I23" s="13" t="s">
        <v>87</v>
      </c>
      <c r="J23" s="5">
        <v>1</v>
      </c>
      <c r="K23" s="14">
        <v>46204</v>
      </c>
      <c r="L23" s="14">
        <v>46418</v>
      </c>
      <c r="M23" s="49">
        <v>30</v>
      </c>
      <c r="N23" s="5"/>
      <c r="O23" s="5" t="s">
        <v>32</v>
      </c>
      <c r="IV23" s="26">
        <f t="shared" si="5"/>
        <v>340</v>
      </c>
      <c r="IW23" s="26">
        <f t="shared" si="6"/>
        <v>302</v>
      </c>
      <c r="IX23" s="26">
        <f t="shared" si="7"/>
        <v>162</v>
      </c>
    </row>
    <row r="24" spans="1:258" s="41" customFormat="1" ht="129" x14ac:dyDescent="0.25">
      <c r="A24" s="48">
        <v>14</v>
      </c>
      <c r="B24" s="15" t="s">
        <v>88</v>
      </c>
      <c r="C24" s="34" t="s">
        <v>25</v>
      </c>
      <c r="D24" s="3" t="s">
        <v>78</v>
      </c>
      <c r="E24" s="9" t="s">
        <v>79</v>
      </c>
      <c r="F24" s="5" t="s">
        <v>80</v>
      </c>
      <c r="G24" s="4" t="s">
        <v>89</v>
      </c>
      <c r="H24" s="11" t="s">
        <v>90</v>
      </c>
      <c r="I24" s="11" t="s">
        <v>91</v>
      </c>
      <c r="J24" s="5">
        <v>2</v>
      </c>
      <c r="K24" s="14">
        <v>46204</v>
      </c>
      <c r="L24" s="14">
        <v>46387</v>
      </c>
      <c r="M24" s="58">
        <v>26</v>
      </c>
      <c r="N24" s="5"/>
      <c r="O24" s="5" t="s">
        <v>32</v>
      </c>
      <c r="IV24" s="26">
        <f t="shared" si="5"/>
        <v>340</v>
      </c>
      <c r="IW24" s="26">
        <f t="shared" si="6"/>
        <v>302</v>
      </c>
      <c r="IX24" s="26">
        <f t="shared" si="7"/>
        <v>74</v>
      </c>
    </row>
    <row r="25" spans="1:258" ht="129" x14ac:dyDescent="0.25">
      <c r="A25" s="75">
        <v>15</v>
      </c>
      <c r="B25" s="15" t="s">
        <v>92</v>
      </c>
      <c r="C25" s="34" t="s">
        <v>25</v>
      </c>
      <c r="D25" s="3" t="s">
        <v>78</v>
      </c>
      <c r="E25" s="9" t="s">
        <v>79</v>
      </c>
      <c r="F25" s="5" t="s">
        <v>80</v>
      </c>
      <c r="G25" s="4" t="s">
        <v>40</v>
      </c>
      <c r="H25" s="11" t="s">
        <v>41</v>
      </c>
      <c r="I25" s="11" t="s">
        <v>42</v>
      </c>
      <c r="J25" s="5">
        <v>1</v>
      </c>
      <c r="K25" s="14">
        <v>46204</v>
      </c>
      <c r="L25" s="14">
        <v>46418</v>
      </c>
      <c r="M25" s="49">
        <v>30</v>
      </c>
      <c r="N25" s="5"/>
      <c r="O25" s="5" t="s">
        <v>32</v>
      </c>
      <c r="IV25" s="26">
        <f t="shared" si="5"/>
        <v>340</v>
      </c>
      <c r="IW25" s="26">
        <f t="shared" si="6"/>
        <v>302</v>
      </c>
      <c r="IX25" s="26">
        <f t="shared" si="7"/>
        <v>42</v>
      </c>
    </row>
    <row r="26" spans="1:258" s="41" customFormat="1" ht="133.5" customHeight="1" x14ac:dyDescent="0.25">
      <c r="A26" s="48">
        <v>16</v>
      </c>
      <c r="B26" s="15" t="s">
        <v>93</v>
      </c>
      <c r="C26" s="34" t="s">
        <v>25</v>
      </c>
      <c r="D26" s="3" t="s">
        <v>94</v>
      </c>
      <c r="E26" s="5" t="s">
        <v>95</v>
      </c>
      <c r="F26" s="4" t="s">
        <v>96</v>
      </c>
      <c r="G26" s="4" t="s">
        <v>97</v>
      </c>
      <c r="H26" s="8" t="s">
        <v>98</v>
      </c>
      <c r="I26" s="11" t="s">
        <v>99</v>
      </c>
      <c r="J26" s="5">
        <v>1</v>
      </c>
      <c r="K26" s="14">
        <v>46204</v>
      </c>
      <c r="L26" s="14">
        <v>46387</v>
      </c>
      <c r="M26" s="58">
        <v>26</v>
      </c>
      <c r="N26" s="5"/>
      <c r="O26" s="5" t="s">
        <v>100</v>
      </c>
      <c r="IV26" s="26">
        <f t="shared" si="5"/>
        <v>365</v>
      </c>
      <c r="IW26" s="26">
        <f t="shared" si="6"/>
        <v>169</v>
      </c>
      <c r="IX26" s="26">
        <f t="shared" si="7"/>
        <v>194</v>
      </c>
    </row>
    <row r="27" spans="1:258" s="41" customFormat="1" ht="133.5" customHeight="1" x14ac:dyDescent="0.25">
      <c r="A27" s="48">
        <v>17</v>
      </c>
      <c r="B27" s="15" t="s">
        <v>101</v>
      </c>
      <c r="C27" s="34" t="s">
        <v>25</v>
      </c>
      <c r="D27" s="3" t="s">
        <v>94</v>
      </c>
      <c r="E27" s="5" t="s">
        <v>95</v>
      </c>
      <c r="F27" s="4" t="s">
        <v>96</v>
      </c>
      <c r="G27" s="4" t="s">
        <v>102</v>
      </c>
      <c r="H27" s="8" t="s">
        <v>103</v>
      </c>
      <c r="I27" s="11" t="s">
        <v>104</v>
      </c>
      <c r="J27" s="5">
        <v>1</v>
      </c>
      <c r="K27" s="14">
        <v>46053</v>
      </c>
      <c r="L27" s="14">
        <v>46081</v>
      </c>
      <c r="M27" s="58">
        <v>4</v>
      </c>
      <c r="N27" s="5"/>
      <c r="O27" s="5" t="s">
        <v>528</v>
      </c>
      <c r="IV27" s="26">
        <f t="shared" si="5"/>
        <v>365</v>
      </c>
      <c r="IW27" s="26">
        <f t="shared" si="6"/>
        <v>169</v>
      </c>
      <c r="IX27" s="26">
        <f t="shared" si="7"/>
        <v>92</v>
      </c>
    </row>
    <row r="28" spans="1:258" ht="129" x14ac:dyDescent="0.25">
      <c r="A28" s="75">
        <v>18</v>
      </c>
      <c r="B28" s="15" t="s">
        <v>105</v>
      </c>
      <c r="C28" s="34" t="s">
        <v>25</v>
      </c>
      <c r="D28" s="3" t="s">
        <v>94</v>
      </c>
      <c r="E28" s="17" t="s">
        <v>95</v>
      </c>
      <c r="F28" s="4" t="s">
        <v>96</v>
      </c>
      <c r="G28" s="15" t="s">
        <v>106</v>
      </c>
      <c r="H28" s="19" t="s">
        <v>107</v>
      </c>
      <c r="I28" s="11" t="s">
        <v>108</v>
      </c>
      <c r="J28" s="5">
        <v>1</v>
      </c>
      <c r="K28" s="14">
        <v>46204</v>
      </c>
      <c r="L28" s="14">
        <v>46387</v>
      </c>
      <c r="M28" s="49">
        <v>26</v>
      </c>
      <c r="N28" s="5"/>
      <c r="O28" s="5" t="s">
        <v>100</v>
      </c>
      <c r="IV28" s="26">
        <f t="shared" si="5"/>
        <v>365</v>
      </c>
      <c r="IW28" s="26">
        <f t="shared" si="6"/>
        <v>169</v>
      </c>
      <c r="IX28" s="26">
        <f t="shared" si="7"/>
        <v>143</v>
      </c>
    </row>
    <row r="29" spans="1:258" ht="129" x14ac:dyDescent="0.25">
      <c r="A29" s="48">
        <v>19</v>
      </c>
      <c r="B29" s="15" t="s">
        <v>109</v>
      </c>
      <c r="C29" s="34" t="s">
        <v>25</v>
      </c>
      <c r="D29" s="3" t="s">
        <v>94</v>
      </c>
      <c r="E29" s="17" t="s">
        <v>95</v>
      </c>
      <c r="F29" s="4" t="s">
        <v>96</v>
      </c>
      <c r="G29" s="4" t="s">
        <v>110</v>
      </c>
      <c r="H29" s="17" t="s">
        <v>111</v>
      </c>
      <c r="I29" s="11" t="s">
        <v>108</v>
      </c>
      <c r="J29" s="5">
        <v>1</v>
      </c>
      <c r="K29" s="14">
        <v>46204</v>
      </c>
      <c r="L29" s="14">
        <v>46387</v>
      </c>
      <c r="M29" s="49">
        <v>26</v>
      </c>
      <c r="N29" s="5"/>
      <c r="O29" s="5" t="s">
        <v>100</v>
      </c>
      <c r="IV29" s="26">
        <f t="shared" si="5"/>
        <v>365</v>
      </c>
      <c r="IW29" s="26">
        <f t="shared" si="6"/>
        <v>169</v>
      </c>
      <c r="IX29" s="26">
        <f t="shared" si="7"/>
        <v>298</v>
      </c>
    </row>
    <row r="30" spans="1:258" s="29" customFormat="1" ht="144" customHeight="1" x14ac:dyDescent="0.25">
      <c r="A30" s="48">
        <v>20</v>
      </c>
      <c r="B30" s="15" t="s">
        <v>112</v>
      </c>
      <c r="C30" s="34" t="s">
        <v>25</v>
      </c>
      <c r="D30" s="25" t="s">
        <v>94</v>
      </c>
      <c r="E30" s="25" t="s">
        <v>95</v>
      </c>
      <c r="F30" s="25" t="s">
        <v>96</v>
      </c>
      <c r="G30" s="25" t="s">
        <v>113</v>
      </c>
      <c r="H30" s="25" t="s">
        <v>114</v>
      </c>
      <c r="I30" s="25" t="s">
        <v>42</v>
      </c>
      <c r="J30" s="3">
        <v>1</v>
      </c>
      <c r="K30" s="25">
        <v>46388</v>
      </c>
      <c r="L30" s="25">
        <v>46477</v>
      </c>
      <c r="M30" s="58">
        <f>+INT((L30-K30)/7)</f>
        <v>12</v>
      </c>
      <c r="N30" s="25"/>
      <c r="O30" s="5" t="s">
        <v>528</v>
      </c>
      <c r="IV30" s="26">
        <f t="shared" si="5"/>
        <v>365</v>
      </c>
      <c r="IW30" s="26">
        <f t="shared" si="6"/>
        <v>169</v>
      </c>
      <c r="IX30" s="26">
        <f t="shared" si="7"/>
        <v>30</v>
      </c>
    </row>
    <row r="31" spans="1:258" ht="142.5" x14ac:dyDescent="0.25">
      <c r="A31" s="75">
        <v>21</v>
      </c>
      <c r="B31" s="15" t="s">
        <v>115</v>
      </c>
      <c r="C31" s="34" t="s">
        <v>25</v>
      </c>
      <c r="D31" s="3" t="s">
        <v>116</v>
      </c>
      <c r="E31" s="19" t="s">
        <v>117</v>
      </c>
      <c r="F31" s="4" t="s">
        <v>118</v>
      </c>
      <c r="G31" s="4" t="s">
        <v>119</v>
      </c>
      <c r="H31" s="19" t="s">
        <v>120</v>
      </c>
      <c r="I31" s="11" t="s">
        <v>108</v>
      </c>
      <c r="J31" s="5">
        <v>1</v>
      </c>
      <c r="K31" s="14">
        <v>46204</v>
      </c>
      <c r="L31" s="14">
        <v>46387</v>
      </c>
      <c r="M31" s="49">
        <v>26</v>
      </c>
      <c r="N31" s="5"/>
      <c r="O31" s="18" t="s">
        <v>100</v>
      </c>
      <c r="IV31" s="26">
        <f t="shared" si="5"/>
        <v>323</v>
      </c>
      <c r="IW31" s="26">
        <f t="shared" si="6"/>
        <v>390</v>
      </c>
      <c r="IX31" s="26">
        <f t="shared" si="7"/>
        <v>303</v>
      </c>
    </row>
    <row r="32" spans="1:258" ht="142.5" x14ac:dyDescent="0.25">
      <c r="A32" s="48">
        <v>22</v>
      </c>
      <c r="B32" s="15" t="s">
        <v>121</v>
      </c>
      <c r="C32" s="34" t="s">
        <v>25</v>
      </c>
      <c r="D32" s="3" t="s">
        <v>116</v>
      </c>
      <c r="E32" s="19" t="s">
        <v>117</v>
      </c>
      <c r="F32" s="4" t="s">
        <v>118</v>
      </c>
      <c r="G32" s="4" t="s">
        <v>122</v>
      </c>
      <c r="H32" s="8" t="s">
        <v>123</v>
      </c>
      <c r="I32" s="11" t="s">
        <v>124</v>
      </c>
      <c r="J32" s="5">
        <v>1</v>
      </c>
      <c r="K32" s="14">
        <v>46142</v>
      </c>
      <c r="L32" s="14">
        <v>46172</v>
      </c>
      <c r="M32" s="49">
        <v>4</v>
      </c>
      <c r="N32" s="5"/>
      <c r="O32" s="18"/>
      <c r="IV32" s="26">
        <f t="shared" si="5"/>
        <v>323</v>
      </c>
      <c r="IW32" s="26">
        <f t="shared" si="6"/>
        <v>390</v>
      </c>
      <c r="IX32" s="26">
        <f t="shared" si="7"/>
        <v>176</v>
      </c>
    </row>
    <row r="33" spans="1:258" ht="142.5" x14ac:dyDescent="0.25">
      <c r="A33" s="48">
        <v>23</v>
      </c>
      <c r="B33" s="15" t="s">
        <v>125</v>
      </c>
      <c r="C33" s="34" t="s">
        <v>25</v>
      </c>
      <c r="D33" s="3" t="s">
        <v>116</v>
      </c>
      <c r="E33" s="19" t="s">
        <v>117</v>
      </c>
      <c r="F33" s="4" t="s">
        <v>118</v>
      </c>
      <c r="G33" s="4" t="s">
        <v>126</v>
      </c>
      <c r="H33" s="5" t="s">
        <v>127</v>
      </c>
      <c r="I33" s="11" t="s">
        <v>128</v>
      </c>
      <c r="J33" s="5">
        <v>1</v>
      </c>
      <c r="K33" s="14">
        <v>46204</v>
      </c>
      <c r="L33" s="14">
        <v>46387</v>
      </c>
      <c r="M33" s="49">
        <v>26</v>
      </c>
      <c r="N33" s="5"/>
      <c r="O33" s="18" t="s">
        <v>100</v>
      </c>
      <c r="IV33" s="26">
        <f t="shared" si="5"/>
        <v>323</v>
      </c>
      <c r="IW33" s="26">
        <f t="shared" si="6"/>
        <v>390</v>
      </c>
      <c r="IX33" s="26">
        <f t="shared" si="7"/>
        <v>249</v>
      </c>
    </row>
    <row r="34" spans="1:258" ht="142.5" x14ac:dyDescent="0.25">
      <c r="A34" s="75">
        <v>24</v>
      </c>
      <c r="B34" s="15" t="s">
        <v>129</v>
      </c>
      <c r="C34" s="34" t="s">
        <v>25</v>
      </c>
      <c r="D34" s="3" t="s">
        <v>116</v>
      </c>
      <c r="E34" s="19" t="s">
        <v>117</v>
      </c>
      <c r="F34" s="4" t="s">
        <v>118</v>
      </c>
      <c r="G34" s="15" t="s">
        <v>130</v>
      </c>
      <c r="H34" s="5" t="s">
        <v>131</v>
      </c>
      <c r="I34" s="11" t="s">
        <v>99</v>
      </c>
      <c r="J34" s="5">
        <v>1</v>
      </c>
      <c r="K34" s="14">
        <v>46204</v>
      </c>
      <c r="L34" s="14">
        <v>46387</v>
      </c>
      <c r="M34" s="49">
        <v>26</v>
      </c>
      <c r="N34" s="5"/>
      <c r="O34" s="18" t="s">
        <v>100</v>
      </c>
      <c r="IV34" s="26">
        <f t="shared" si="5"/>
        <v>323</v>
      </c>
      <c r="IW34" s="26">
        <f t="shared" si="6"/>
        <v>390</v>
      </c>
      <c r="IX34" s="26">
        <f t="shared" si="7"/>
        <v>241</v>
      </c>
    </row>
    <row r="35" spans="1:258" ht="142.5" x14ac:dyDescent="0.25">
      <c r="A35" s="48">
        <v>25</v>
      </c>
      <c r="B35" s="15" t="s">
        <v>132</v>
      </c>
      <c r="C35" s="34" t="s">
        <v>25</v>
      </c>
      <c r="D35" s="3" t="s">
        <v>116</v>
      </c>
      <c r="E35" s="19" t="s">
        <v>117</v>
      </c>
      <c r="F35" s="4" t="s">
        <v>118</v>
      </c>
      <c r="G35" s="15" t="s">
        <v>133</v>
      </c>
      <c r="H35" s="5" t="s">
        <v>543</v>
      </c>
      <c r="I35" s="11" t="s">
        <v>99</v>
      </c>
      <c r="J35" s="5">
        <v>1</v>
      </c>
      <c r="K35" s="14">
        <v>46204</v>
      </c>
      <c r="L35" s="14">
        <v>46387</v>
      </c>
      <c r="M35" s="49">
        <v>26</v>
      </c>
      <c r="N35" s="5"/>
      <c r="O35" s="18" t="s">
        <v>134</v>
      </c>
      <c r="IV35" s="26">
        <f t="shared" si="5"/>
        <v>323</v>
      </c>
      <c r="IW35" s="26">
        <f t="shared" si="6"/>
        <v>390</v>
      </c>
      <c r="IX35" s="26">
        <f t="shared" si="7"/>
        <v>366</v>
      </c>
    </row>
    <row r="36" spans="1:258" ht="142.5" x14ac:dyDescent="0.25">
      <c r="A36" s="48">
        <v>26</v>
      </c>
      <c r="B36" s="15" t="s">
        <v>135</v>
      </c>
      <c r="C36" s="34" t="s">
        <v>25</v>
      </c>
      <c r="D36" s="3" t="s">
        <v>116</v>
      </c>
      <c r="E36" s="19" t="s">
        <v>117</v>
      </c>
      <c r="F36" s="4" t="s">
        <v>118</v>
      </c>
      <c r="G36" s="15" t="s">
        <v>136</v>
      </c>
      <c r="H36" s="5" t="s">
        <v>137</v>
      </c>
      <c r="I36" s="11" t="s">
        <v>138</v>
      </c>
      <c r="J36" s="5">
        <v>1</v>
      </c>
      <c r="K36" s="14">
        <v>46204</v>
      </c>
      <c r="L36" s="14">
        <v>46387</v>
      </c>
      <c r="M36" s="49">
        <v>26</v>
      </c>
      <c r="N36" s="5"/>
      <c r="O36" s="18" t="s">
        <v>100</v>
      </c>
      <c r="IV36" s="26">
        <f t="shared" si="5"/>
        <v>323</v>
      </c>
      <c r="IW36" s="26">
        <f t="shared" si="6"/>
        <v>390</v>
      </c>
      <c r="IX36" s="26">
        <f t="shared" si="7"/>
        <v>315</v>
      </c>
    </row>
    <row r="37" spans="1:258" ht="142.5" x14ac:dyDescent="0.25">
      <c r="A37" s="75">
        <v>27</v>
      </c>
      <c r="B37" s="15" t="s">
        <v>139</v>
      </c>
      <c r="C37" s="34" t="s">
        <v>25</v>
      </c>
      <c r="D37" s="3" t="s">
        <v>116</v>
      </c>
      <c r="E37" s="19" t="s">
        <v>117</v>
      </c>
      <c r="F37" s="4" t="s">
        <v>118</v>
      </c>
      <c r="G37" s="15" t="s">
        <v>140</v>
      </c>
      <c r="H37" s="5" t="s">
        <v>544</v>
      </c>
      <c r="I37" s="11" t="s">
        <v>141</v>
      </c>
      <c r="J37" s="5">
        <v>6</v>
      </c>
      <c r="K37" s="14">
        <v>46204</v>
      </c>
      <c r="L37" s="14">
        <v>46387</v>
      </c>
      <c r="M37" s="49">
        <v>26</v>
      </c>
      <c r="N37" s="5"/>
      <c r="O37" s="18" t="s">
        <v>100</v>
      </c>
      <c r="IV37" s="26">
        <f t="shared" si="5"/>
        <v>323</v>
      </c>
      <c r="IW37" s="26">
        <f t="shared" si="6"/>
        <v>390</v>
      </c>
      <c r="IX37" s="26">
        <f t="shared" si="7"/>
        <v>361</v>
      </c>
    </row>
    <row r="38" spans="1:258" ht="142.5" x14ac:dyDescent="0.25">
      <c r="A38" s="48">
        <v>28</v>
      </c>
      <c r="B38" s="15" t="s">
        <v>142</v>
      </c>
      <c r="C38" s="34" t="s">
        <v>25</v>
      </c>
      <c r="D38" s="3" t="s">
        <v>116</v>
      </c>
      <c r="E38" s="5" t="s">
        <v>143</v>
      </c>
      <c r="F38" s="4" t="s">
        <v>118</v>
      </c>
      <c r="G38" s="6" t="s">
        <v>113</v>
      </c>
      <c r="H38" s="5" t="s">
        <v>144</v>
      </c>
      <c r="I38" s="11" t="s">
        <v>42</v>
      </c>
      <c r="J38" s="5">
        <v>1</v>
      </c>
      <c r="K38" s="25">
        <v>46388</v>
      </c>
      <c r="L38" s="25">
        <v>46477</v>
      </c>
      <c r="M38" s="58">
        <f>+INT((L38-K38)/7)</f>
        <v>12</v>
      </c>
      <c r="N38" s="5"/>
      <c r="O38" s="5" t="s">
        <v>528</v>
      </c>
      <c r="IV38" s="26">
        <f t="shared" si="5"/>
        <v>323</v>
      </c>
      <c r="IW38" s="26">
        <f t="shared" si="6"/>
        <v>390</v>
      </c>
      <c r="IX38" s="26">
        <f t="shared" si="7"/>
        <v>17</v>
      </c>
    </row>
    <row r="39" spans="1:258" ht="143.25" x14ac:dyDescent="0.25">
      <c r="A39" s="48">
        <v>29</v>
      </c>
      <c r="B39" s="15" t="s">
        <v>145</v>
      </c>
      <c r="C39" s="34" t="s">
        <v>25</v>
      </c>
      <c r="D39" s="3" t="s">
        <v>146</v>
      </c>
      <c r="E39" s="60" t="s">
        <v>147</v>
      </c>
      <c r="F39" s="5" t="s">
        <v>148</v>
      </c>
      <c r="G39" s="4" t="s">
        <v>149</v>
      </c>
      <c r="H39" s="9" t="s">
        <v>150</v>
      </c>
      <c r="I39" s="11" t="s">
        <v>151</v>
      </c>
      <c r="J39" s="5">
        <v>6</v>
      </c>
      <c r="K39" s="14">
        <v>46204</v>
      </c>
      <c r="L39" s="14">
        <v>46387</v>
      </c>
      <c r="M39" s="49">
        <v>26</v>
      </c>
      <c r="N39" s="5"/>
      <c r="O39" s="5" t="s">
        <v>152</v>
      </c>
      <c r="IV39" s="26">
        <f t="shared" si="5"/>
        <v>389</v>
      </c>
      <c r="IW39" s="26">
        <f t="shared" si="6"/>
        <v>387</v>
      </c>
      <c r="IX39" s="26">
        <f t="shared" si="7"/>
        <v>145</v>
      </c>
    </row>
    <row r="40" spans="1:258" ht="143.25" x14ac:dyDescent="0.25">
      <c r="A40" s="75">
        <v>30</v>
      </c>
      <c r="B40" s="15" t="s">
        <v>153</v>
      </c>
      <c r="C40" s="34" t="s">
        <v>25</v>
      </c>
      <c r="D40" s="3" t="s">
        <v>146</v>
      </c>
      <c r="E40" s="60" t="s">
        <v>147</v>
      </c>
      <c r="F40" s="5" t="s">
        <v>148</v>
      </c>
      <c r="G40" s="4" t="s">
        <v>154</v>
      </c>
      <c r="H40" s="5" t="s">
        <v>155</v>
      </c>
      <c r="I40" s="11" t="s">
        <v>151</v>
      </c>
      <c r="J40" s="5">
        <v>1</v>
      </c>
      <c r="K40" s="14">
        <v>46204</v>
      </c>
      <c r="L40" s="14">
        <v>46387</v>
      </c>
      <c r="M40" s="58">
        <v>26</v>
      </c>
      <c r="N40" s="5"/>
      <c r="O40" s="5" t="s">
        <v>152</v>
      </c>
      <c r="IV40" s="26">
        <f t="shared" si="5"/>
        <v>389</v>
      </c>
      <c r="IW40" s="26">
        <f t="shared" si="6"/>
        <v>387</v>
      </c>
      <c r="IX40" s="26">
        <f t="shared" si="7"/>
        <v>176</v>
      </c>
    </row>
    <row r="41" spans="1:258" ht="143.25" x14ac:dyDescent="0.25">
      <c r="A41" s="48">
        <v>31</v>
      </c>
      <c r="B41" s="15" t="s">
        <v>156</v>
      </c>
      <c r="C41" s="34" t="s">
        <v>25</v>
      </c>
      <c r="D41" s="3" t="s">
        <v>146</v>
      </c>
      <c r="E41" s="60" t="s">
        <v>147</v>
      </c>
      <c r="F41" s="5" t="s">
        <v>148</v>
      </c>
      <c r="G41" s="4" t="s">
        <v>157</v>
      </c>
      <c r="H41" s="5" t="s">
        <v>158</v>
      </c>
      <c r="I41" s="11" t="s">
        <v>138</v>
      </c>
      <c r="J41" s="5">
        <v>2</v>
      </c>
      <c r="K41" s="14">
        <v>46204</v>
      </c>
      <c r="L41" s="14">
        <v>46387</v>
      </c>
      <c r="M41" s="58">
        <v>26</v>
      </c>
      <c r="N41" s="5"/>
      <c r="O41" s="5" t="s">
        <v>152</v>
      </c>
      <c r="IV41" s="26">
        <f t="shared" si="5"/>
        <v>389</v>
      </c>
      <c r="IW41" s="26">
        <f t="shared" si="6"/>
        <v>387</v>
      </c>
      <c r="IX41" s="26">
        <f t="shared" si="7"/>
        <v>309</v>
      </c>
    </row>
    <row r="42" spans="1:258" ht="142.5" x14ac:dyDescent="0.25">
      <c r="A42" s="48">
        <v>32</v>
      </c>
      <c r="B42" s="15" t="s">
        <v>159</v>
      </c>
      <c r="C42" s="34" t="s">
        <v>25</v>
      </c>
      <c r="D42" s="3" t="s">
        <v>146</v>
      </c>
      <c r="E42" s="60" t="s">
        <v>160</v>
      </c>
      <c r="F42" s="5" t="s">
        <v>148</v>
      </c>
      <c r="G42" s="4" t="s">
        <v>40</v>
      </c>
      <c r="H42" s="5" t="s">
        <v>161</v>
      </c>
      <c r="I42" s="11" t="s">
        <v>42</v>
      </c>
      <c r="J42" s="5">
        <v>1</v>
      </c>
      <c r="K42" s="25">
        <v>46388</v>
      </c>
      <c r="L42" s="25">
        <v>46477</v>
      </c>
      <c r="M42" s="58">
        <f>+INT((L42-K42)/7)</f>
        <v>12</v>
      </c>
      <c r="N42" s="5"/>
      <c r="O42" s="5" t="s">
        <v>528</v>
      </c>
      <c r="IV42" s="26">
        <f t="shared" si="5"/>
        <v>389</v>
      </c>
      <c r="IW42" s="26">
        <f t="shared" si="6"/>
        <v>387</v>
      </c>
      <c r="IX42" s="26">
        <f t="shared" si="7"/>
        <v>29</v>
      </c>
    </row>
    <row r="43" spans="1:258" ht="129" x14ac:dyDescent="0.25">
      <c r="A43" s="75">
        <v>33</v>
      </c>
      <c r="B43" s="15" t="s">
        <v>162</v>
      </c>
      <c r="C43" s="34" t="s">
        <v>25</v>
      </c>
      <c r="D43" s="3" t="s">
        <v>163</v>
      </c>
      <c r="E43" s="4" t="s">
        <v>164</v>
      </c>
      <c r="F43" s="5" t="s">
        <v>165</v>
      </c>
      <c r="G43" s="60" t="s">
        <v>166</v>
      </c>
      <c r="H43" s="61" t="s">
        <v>167</v>
      </c>
      <c r="I43" s="61" t="s">
        <v>168</v>
      </c>
      <c r="J43" s="60" t="s">
        <v>169</v>
      </c>
      <c r="K43" s="25">
        <v>46224</v>
      </c>
      <c r="L43" s="25">
        <v>46238</v>
      </c>
      <c r="M43" s="49">
        <f>+INT((L43-K43)/7)</f>
        <v>2</v>
      </c>
      <c r="N43" s="31" t="s">
        <v>170</v>
      </c>
      <c r="O43" s="31" t="s">
        <v>171</v>
      </c>
      <c r="IV43" s="26">
        <f t="shared" si="5"/>
        <v>361</v>
      </c>
      <c r="IW43" s="26">
        <f t="shared" si="6"/>
        <v>313</v>
      </c>
      <c r="IX43" s="26">
        <f t="shared" si="7"/>
        <v>51</v>
      </c>
    </row>
    <row r="44" spans="1:258" ht="129" x14ac:dyDescent="0.25">
      <c r="A44" s="48">
        <v>34</v>
      </c>
      <c r="B44" s="15" t="s">
        <v>172</v>
      </c>
      <c r="C44" s="34" t="s">
        <v>25</v>
      </c>
      <c r="D44" s="3" t="s">
        <v>163</v>
      </c>
      <c r="E44" s="4" t="s">
        <v>164</v>
      </c>
      <c r="F44" s="5" t="s">
        <v>165</v>
      </c>
      <c r="G44" s="60" t="s">
        <v>166</v>
      </c>
      <c r="H44" s="61" t="s">
        <v>173</v>
      </c>
      <c r="I44" s="61" t="s">
        <v>174</v>
      </c>
      <c r="J44" s="60" t="s">
        <v>175</v>
      </c>
      <c r="K44" s="62">
        <v>46239</v>
      </c>
      <c r="L44" s="62">
        <v>46246</v>
      </c>
      <c r="M44" s="58">
        <v>1</v>
      </c>
      <c r="N44" s="60" t="s">
        <v>170</v>
      </c>
      <c r="O44" s="60" t="s">
        <v>529</v>
      </c>
      <c r="IV44" s="26">
        <f t="shared" si="5"/>
        <v>361</v>
      </c>
      <c r="IW44" s="26">
        <f t="shared" si="6"/>
        <v>313</v>
      </c>
      <c r="IX44" s="26">
        <f t="shared" si="7"/>
        <v>22</v>
      </c>
    </row>
    <row r="45" spans="1:258" ht="129" x14ac:dyDescent="0.25">
      <c r="A45" s="48">
        <v>35</v>
      </c>
      <c r="B45" s="15" t="s">
        <v>176</v>
      </c>
      <c r="C45" s="34" t="s">
        <v>25</v>
      </c>
      <c r="D45" s="3" t="s">
        <v>163</v>
      </c>
      <c r="E45" s="4" t="s">
        <v>164</v>
      </c>
      <c r="F45" s="5" t="s">
        <v>165</v>
      </c>
      <c r="G45" s="60" t="s">
        <v>177</v>
      </c>
      <c r="H45" s="60" t="s">
        <v>178</v>
      </c>
      <c r="I45" s="60" t="s">
        <v>179</v>
      </c>
      <c r="J45" s="60">
        <v>4</v>
      </c>
      <c r="K45" s="62">
        <v>46252</v>
      </c>
      <c r="L45" s="62">
        <v>46387</v>
      </c>
      <c r="M45" s="58">
        <v>19</v>
      </c>
      <c r="N45" s="60" t="s">
        <v>170</v>
      </c>
      <c r="O45" s="60" t="s">
        <v>529</v>
      </c>
      <c r="IV45" s="26">
        <f t="shared" si="5"/>
        <v>361</v>
      </c>
      <c r="IW45" s="26">
        <f t="shared" si="6"/>
        <v>313</v>
      </c>
      <c r="IX45" s="26">
        <f t="shared" si="7"/>
        <v>263</v>
      </c>
    </row>
    <row r="46" spans="1:258" ht="129" x14ac:dyDescent="0.25">
      <c r="A46" s="75">
        <v>36</v>
      </c>
      <c r="B46" s="15" t="s">
        <v>180</v>
      </c>
      <c r="C46" s="34" t="s">
        <v>25</v>
      </c>
      <c r="D46" s="1" t="s">
        <v>163</v>
      </c>
      <c r="E46" s="10" t="s">
        <v>181</v>
      </c>
      <c r="F46" s="6" t="s">
        <v>182</v>
      </c>
      <c r="G46" s="4" t="s">
        <v>183</v>
      </c>
      <c r="H46" s="11" t="s">
        <v>184</v>
      </c>
      <c r="I46" s="11" t="s">
        <v>185</v>
      </c>
      <c r="J46" s="5">
        <v>1</v>
      </c>
      <c r="K46" s="14">
        <v>46235</v>
      </c>
      <c r="L46" s="14">
        <v>46752</v>
      </c>
      <c r="M46" s="58">
        <v>73</v>
      </c>
      <c r="N46" s="5"/>
      <c r="O46" s="5" t="s">
        <v>530</v>
      </c>
      <c r="IV46" s="26">
        <f t="shared" si="5"/>
        <v>365</v>
      </c>
      <c r="IW46" s="26">
        <f t="shared" si="6"/>
        <v>386</v>
      </c>
      <c r="IX46" s="26">
        <f t="shared" si="7"/>
        <v>243</v>
      </c>
    </row>
    <row r="47" spans="1:258" ht="129" x14ac:dyDescent="0.25">
      <c r="A47" s="48">
        <v>37</v>
      </c>
      <c r="B47" s="15" t="s">
        <v>186</v>
      </c>
      <c r="C47" s="34" t="s">
        <v>511</v>
      </c>
      <c r="D47" s="1" t="s">
        <v>190</v>
      </c>
      <c r="E47" s="10" t="s">
        <v>181</v>
      </c>
      <c r="F47" s="6" t="s">
        <v>182</v>
      </c>
      <c r="G47" s="4" t="s">
        <v>525</v>
      </c>
      <c r="H47" s="11" t="s">
        <v>526</v>
      </c>
      <c r="I47" s="11" t="s">
        <v>527</v>
      </c>
      <c r="J47" s="5">
        <v>1</v>
      </c>
      <c r="K47" s="14">
        <v>46203</v>
      </c>
      <c r="L47" s="14">
        <v>46249</v>
      </c>
      <c r="M47" s="58">
        <v>1</v>
      </c>
      <c r="N47" s="5"/>
      <c r="O47" s="5" t="s">
        <v>531</v>
      </c>
      <c r="IV47" s="26">
        <f t="shared" si="5"/>
        <v>365</v>
      </c>
      <c r="IW47" s="26">
        <f t="shared" si="6"/>
        <v>386</v>
      </c>
      <c r="IX47" s="26">
        <f t="shared" si="7"/>
        <v>133</v>
      </c>
    </row>
    <row r="48" spans="1:258" ht="129" x14ac:dyDescent="0.25">
      <c r="A48" s="48">
        <v>38</v>
      </c>
      <c r="B48" s="15" t="s">
        <v>189</v>
      </c>
      <c r="C48" s="34" t="s">
        <v>25</v>
      </c>
      <c r="D48" s="1" t="s">
        <v>163</v>
      </c>
      <c r="E48" s="10" t="s">
        <v>516</v>
      </c>
      <c r="F48" s="6" t="s">
        <v>182</v>
      </c>
      <c r="G48" s="4" t="s">
        <v>187</v>
      </c>
      <c r="H48" s="11" t="s">
        <v>188</v>
      </c>
      <c r="I48" s="11" t="s">
        <v>42</v>
      </c>
      <c r="J48" s="5">
        <v>1</v>
      </c>
      <c r="K48" s="14">
        <v>46753</v>
      </c>
      <c r="L48" s="14">
        <v>46812</v>
      </c>
      <c r="M48" s="58">
        <v>8</v>
      </c>
      <c r="N48" s="5"/>
      <c r="O48" s="5" t="s">
        <v>532</v>
      </c>
      <c r="IV48" s="26">
        <f t="shared" si="5"/>
        <v>365</v>
      </c>
      <c r="IW48" s="26">
        <f t="shared" si="6"/>
        <v>386</v>
      </c>
      <c r="IX48" s="26">
        <f t="shared" si="7"/>
        <v>17</v>
      </c>
    </row>
    <row r="49" spans="1:258" s="41" customFormat="1" ht="142.5" x14ac:dyDescent="0.25">
      <c r="A49" s="75">
        <v>39</v>
      </c>
      <c r="B49" s="15" t="s">
        <v>196</v>
      </c>
      <c r="C49" s="34" t="s">
        <v>25</v>
      </c>
      <c r="D49" s="3" t="s">
        <v>190</v>
      </c>
      <c r="E49" s="4" t="s">
        <v>191</v>
      </c>
      <c r="F49" s="6" t="s">
        <v>192</v>
      </c>
      <c r="G49" s="43" t="s">
        <v>193</v>
      </c>
      <c r="H49" s="4" t="s">
        <v>194</v>
      </c>
      <c r="I49" s="63" t="s">
        <v>195</v>
      </c>
      <c r="J49" s="11">
        <v>1</v>
      </c>
      <c r="K49" s="50">
        <v>46204</v>
      </c>
      <c r="L49" s="14">
        <v>46387</v>
      </c>
      <c r="M49" s="49">
        <v>26</v>
      </c>
      <c r="N49" s="5"/>
      <c r="O49" s="60" t="s">
        <v>529</v>
      </c>
      <c r="IV49" s="26">
        <f t="shared" si="5"/>
        <v>363</v>
      </c>
      <c r="IW49" s="26">
        <f t="shared" si="6"/>
        <v>364</v>
      </c>
      <c r="IX49" s="26">
        <f t="shared" si="7"/>
        <v>139</v>
      </c>
    </row>
    <row r="50" spans="1:258" ht="129.75" customHeight="1" x14ac:dyDescent="0.25">
      <c r="A50" s="48">
        <v>40</v>
      </c>
      <c r="B50" s="15" t="s">
        <v>200</v>
      </c>
      <c r="C50" s="34" t="s">
        <v>25</v>
      </c>
      <c r="D50" s="3" t="s">
        <v>190</v>
      </c>
      <c r="E50" s="4" t="s">
        <v>191</v>
      </c>
      <c r="F50" s="6" t="s">
        <v>192</v>
      </c>
      <c r="G50" s="31" t="s">
        <v>197</v>
      </c>
      <c r="H50" s="15" t="s">
        <v>198</v>
      </c>
      <c r="I50" s="31" t="s">
        <v>199</v>
      </c>
      <c r="J50" s="31">
        <v>2</v>
      </c>
      <c r="K50" s="51">
        <v>46224</v>
      </c>
      <c r="L50" s="51">
        <v>46371</v>
      </c>
      <c r="M50" s="49">
        <v>21</v>
      </c>
      <c r="N50" s="31" t="s">
        <v>170</v>
      </c>
      <c r="O50" s="60" t="s">
        <v>529</v>
      </c>
      <c r="IV50" s="26">
        <f t="shared" si="5"/>
        <v>363</v>
      </c>
      <c r="IW50" s="26">
        <f t="shared" si="6"/>
        <v>364</v>
      </c>
      <c r="IX50" s="26">
        <f t="shared" si="7"/>
        <v>374</v>
      </c>
    </row>
    <row r="51" spans="1:258" ht="142.5" x14ac:dyDescent="0.25">
      <c r="A51" s="48">
        <v>41</v>
      </c>
      <c r="B51" s="15" t="s">
        <v>205</v>
      </c>
      <c r="C51" s="34" t="s">
        <v>25</v>
      </c>
      <c r="D51" s="3" t="s">
        <v>190</v>
      </c>
      <c r="E51" s="4" t="s">
        <v>201</v>
      </c>
      <c r="F51" s="6" t="s">
        <v>192</v>
      </c>
      <c r="G51" s="6" t="s">
        <v>202</v>
      </c>
      <c r="H51" s="35" t="s">
        <v>203</v>
      </c>
      <c r="I51" s="17" t="s">
        <v>204</v>
      </c>
      <c r="J51" s="31">
        <v>1</v>
      </c>
      <c r="K51" s="33">
        <v>46184</v>
      </c>
      <c r="L51" s="33">
        <v>46203</v>
      </c>
      <c r="M51" s="49">
        <v>2</v>
      </c>
      <c r="N51" s="17"/>
      <c r="O51" s="60" t="s">
        <v>529</v>
      </c>
      <c r="IV51" s="26">
        <f t="shared" si="5"/>
        <v>360</v>
      </c>
      <c r="IW51" s="26">
        <f t="shared" si="6"/>
        <v>364</v>
      </c>
      <c r="IX51" s="26">
        <f t="shared" si="7"/>
        <v>26</v>
      </c>
    </row>
    <row r="52" spans="1:258" s="40" customFormat="1" ht="128.25" x14ac:dyDescent="0.25">
      <c r="A52" s="75">
        <v>42</v>
      </c>
      <c r="B52" s="15" t="s">
        <v>210</v>
      </c>
      <c r="C52" s="34" t="s">
        <v>25</v>
      </c>
      <c r="D52" s="61" t="s">
        <v>190</v>
      </c>
      <c r="E52" s="61" t="s">
        <v>201</v>
      </c>
      <c r="F52" s="61" t="s">
        <v>206</v>
      </c>
      <c r="G52" s="61" t="s">
        <v>187</v>
      </c>
      <c r="H52" s="61" t="s">
        <v>144</v>
      </c>
      <c r="I52" s="61" t="s">
        <v>204</v>
      </c>
      <c r="J52" s="61" t="s">
        <v>207</v>
      </c>
      <c r="K52" s="61" t="s">
        <v>208</v>
      </c>
      <c r="L52" s="61" t="s">
        <v>209</v>
      </c>
      <c r="M52" s="58">
        <v>4</v>
      </c>
      <c r="N52" s="61" t="s">
        <v>170</v>
      </c>
      <c r="O52" s="5" t="s">
        <v>532</v>
      </c>
      <c r="IV52" s="26">
        <f t="shared" si="5"/>
        <v>360</v>
      </c>
      <c r="IW52" s="26">
        <f t="shared" si="6"/>
        <v>361</v>
      </c>
      <c r="IX52" s="26">
        <f t="shared" si="7"/>
        <v>17</v>
      </c>
    </row>
    <row r="53" spans="1:258" ht="156.75" customHeight="1" x14ac:dyDescent="0.25">
      <c r="A53" s="48">
        <v>43</v>
      </c>
      <c r="B53" s="15" t="s">
        <v>217</v>
      </c>
      <c r="C53" s="34" t="s">
        <v>25</v>
      </c>
      <c r="D53" s="1" t="s">
        <v>211</v>
      </c>
      <c r="E53" s="9" t="s">
        <v>212</v>
      </c>
      <c r="F53" s="6" t="s">
        <v>213</v>
      </c>
      <c r="G53" s="4" t="s">
        <v>214</v>
      </c>
      <c r="H53" s="6" t="s">
        <v>215</v>
      </c>
      <c r="I53" s="11" t="s">
        <v>42</v>
      </c>
      <c r="J53" s="4">
        <v>2</v>
      </c>
      <c r="K53" s="14">
        <v>46204</v>
      </c>
      <c r="L53" s="14">
        <v>46371</v>
      </c>
      <c r="M53" s="49">
        <v>23</v>
      </c>
      <c r="N53" s="4"/>
      <c r="O53" s="4" t="s">
        <v>216</v>
      </c>
      <c r="IV53" s="26">
        <f t="shared" si="5"/>
        <v>387</v>
      </c>
      <c r="IW53" s="26">
        <f t="shared" si="6"/>
        <v>358</v>
      </c>
      <c r="IX53" s="26">
        <f t="shared" si="7"/>
        <v>298</v>
      </c>
    </row>
    <row r="54" spans="1:258" s="32" customFormat="1" ht="173.25" customHeight="1" x14ac:dyDescent="0.25">
      <c r="A54" s="48">
        <v>44</v>
      </c>
      <c r="B54" s="15" t="s">
        <v>222</v>
      </c>
      <c r="C54" s="34" t="s">
        <v>25</v>
      </c>
      <c r="D54" s="1" t="s">
        <v>211</v>
      </c>
      <c r="E54" s="6" t="s">
        <v>218</v>
      </c>
      <c r="F54" s="6" t="s">
        <v>213</v>
      </c>
      <c r="G54" s="4" t="s">
        <v>219</v>
      </c>
      <c r="H54" s="6" t="s">
        <v>220</v>
      </c>
      <c r="I54" s="11" t="s">
        <v>221</v>
      </c>
      <c r="J54" s="4">
        <v>3</v>
      </c>
      <c r="K54" s="14">
        <v>46204</v>
      </c>
      <c r="L54" s="14">
        <v>46371</v>
      </c>
      <c r="M54" s="58">
        <v>23</v>
      </c>
      <c r="N54" s="4"/>
      <c r="O54" s="4" t="s">
        <v>216</v>
      </c>
      <c r="IV54" s="26">
        <f t="shared" si="5"/>
        <v>387</v>
      </c>
      <c r="IW54" s="26">
        <f t="shared" si="6"/>
        <v>358</v>
      </c>
      <c r="IX54" s="26">
        <f t="shared" si="7"/>
        <v>316</v>
      </c>
    </row>
    <row r="55" spans="1:258" ht="136.5" customHeight="1" x14ac:dyDescent="0.25">
      <c r="A55" s="75">
        <v>45</v>
      </c>
      <c r="B55" s="15" t="s">
        <v>226</v>
      </c>
      <c r="C55" s="34" t="s">
        <v>25</v>
      </c>
      <c r="D55" s="38" t="s">
        <v>211</v>
      </c>
      <c r="E55" s="19" t="s">
        <v>212</v>
      </c>
      <c r="F55" s="6" t="s">
        <v>213</v>
      </c>
      <c r="G55" s="20" t="s">
        <v>223</v>
      </c>
      <c r="H55" s="38" t="s">
        <v>224</v>
      </c>
      <c r="I55" s="22" t="s">
        <v>42</v>
      </c>
      <c r="J55" s="20">
        <v>1</v>
      </c>
      <c r="K55" s="23">
        <v>46372</v>
      </c>
      <c r="L55" s="23">
        <v>46418</v>
      </c>
      <c r="M55" s="49">
        <v>6</v>
      </c>
      <c r="N55" s="20"/>
      <c r="O55" s="20" t="s">
        <v>225</v>
      </c>
      <c r="IV55" s="26">
        <f t="shared" si="5"/>
        <v>387</v>
      </c>
      <c r="IW55" s="26">
        <f t="shared" si="6"/>
        <v>358</v>
      </c>
      <c r="IX55" s="26">
        <f t="shared" si="7"/>
        <v>109</v>
      </c>
    </row>
    <row r="56" spans="1:258" ht="270.75" customHeight="1" x14ac:dyDescent="0.25">
      <c r="A56" s="48">
        <v>46</v>
      </c>
      <c r="B56" s="15" t="s">
        <v>231</v>
      </c>
      <c r="C56" s="34" t="s">
        <v>25</v>
      </c>
      <c r="D56" s="38" t="s">
        <v>211</v>
      </c>
      <c r="E56" s="65" t="s">
        <v>227</v>
      </c>
      <c r="F56" s="6" t="s">
        <v>213</v>
      </c>
      <c r="G56" s="20" t="s">
        <v>228</v>
      </c>
      <c r="H56" s="17" t="s">
        <v>545</v>
      </c>
      <c r="I56" s="22" t="s">
        <v>229</v>
      </c>
      <c r="J56" s="20">
        <v>2</v>
      </c>
      <c r="K56" s="23">
        <v>46204</v>
      </c>
      <c r="L56" s="23">
        <v>46386</v>
      </c>
      <c r="M56" s="49">
        <v>26</v>
      </c>
      <c r="N56" s="20"/>
      <c r="O56" s="17" t="s">
        <v>230</v>
      </c>
      <c r="IV56" s="26">
        <f t="shared" si="5"/>
        <v>387</v>
      </c>
      <c r="IW56" s="26">
        <f t="shared" si="6"/>
        <v>358</v>
      </c>
      <c r="IX56" s="26">
        <f t="shared" si="7"/>
        <v>389</v>
      </c>
    </row>
    <row r="57" spans="1:258" ht="180.75" customHeight="1" x14ac:dyDescent="0.25">
      <c r="A57" s="48">
        <v>47</v>
      </c>
      <c r="B57" s="15" t="s">
        <v>235</v>
      </c>
      <c r="C57" s="34" t="s">
        <v>25</v>
      </c>
      <c r="D57" s="2" t="s">
        <v>211</v>
      </c>
      <c r="E57" s="19" t="s">
        <v>212</v>
      </c>
      <c r="F57" s="6" t="s">
        <v>213</v>
      </c>
      <c r="G57" s="17" t="s">
        <v>232</v>
      </c>
      <c r="H57" s="22" t="s">
        <v>546</v>
      </c>
      <c r="I57" s="22" t="s">
        <v>233</v>
      </c>
      <c r="J57" s="17">
        <v>1</v>
      </c>
      <c r="K57" s="23">
        <v>46193</v>
      </c>
      <c r="L57" s="23">
        <v>46387</v>
      </c>
      <c r="M57" s="49">
        <v>27</v>
      </c>
      <c r="N57" s="17"/>
      <c r="O57" s="17" t="s">
        <v>234</v>
      </c>
      <c r="IV57" s="26">
        <f t="shared" si="5"/>
        <v>387</v>
      </c>
      <c r="IW57" s="26">
        <f t="shared" si="6"/>
        <v>358</v>
      </c>
      <c r="IX57" s="26">
        <f>+LEN(H57)</f>
        <v>343</v>
      </c>
    </row>
    <row r="58" spans="1:258" ht="144.75" customHeight="1" x14ac:dyDescent="0.25">
      <c r="A58" s="75">
        <v>48</v>
      </c>
      <c r="B58" s="15" t="s">
        <v>240</v>
      </c>
      <c r="C58" s="34" t="s">
        <v>25</v>
      </c>
      <c r="D58" s="3" t="s">
        <v>211</v>
      </c>
      <c r="E58" s="11" t="s">
        <v>212</v>
      </c>
      <c r="F58" s="6" t="s">
        <v>213</v>
      </c>
      <c r="G58" s="5" t="s">
        <v>236</v>
      </c>
      <c r="H58" s="11" t="s">
        <v>237</v>
      </c>
      <c r="I58" s="11" t="s">
        <v>238</v>
      </c>
      <c r="J58" s="5">
        <v>1</v>
      </c>
      <c r="K58" s="14">
        <v>46539</v>
      </c>
      <c r="L58" s="14">
        <v>46568</v>
      </c>
      <c r="M58" s="58">
        <f>+INT((L58-K58)/7)</f>
        <v>4</v>
      </c>
      <c r="N58" s="5"/>
      <c r="O58" s="5" t="s">
        <v>239</v>
      </c>
      <c r="IV58" s="26">
        <f t="shared" si="5"/>
        <v>387</v>
      </c>
      <c r="IW58" s="26">
        <f t="shared" si="6"/>
        <v>358</v>
      </c>
      <c r="IX58" s="26">
        <f t="shared" si="7"/>
        <v>29</v>
      </c>
    </row>
    <row r="59" spans="1:258" ht="143.25" x14ac:dyDescent="0.25">
      <c r="A59" s="48">
        <v>49</v>
      </c>
      <c r="B59" s="15" t="s">
        <v>247</v>
      </c>
      <c r="C59" s="34" t="s">
        <v>25</v>
      </c>
      <c r="D59" s="3" t="s">
        <v>241</v>
      </c>
      <c r="E59" s="4" t="s">
        <v>242</v>
      </c>
      <c r="F59" s="4" t="s">
        <v>243</v>
      </c>
      <c r="G59" s="4" t="s">
        <v>244</v>
      </c>
      <c r="H59" s="11" t="s">
        <v>245</v>
      </c>
      <c r="I59" s="11" t="s">
        <v>246</v>
      </c>
      <c r="J59" s="4">
        <v>1</v>
      </c>
      <c r="K59" s="14">
        <v>46169</v>
      </c>
      <c r="L59" s="14">
        <v>46170</v>
      </c>
      <c r="M59" s="49">
        <f>+INT((L59-K59)/7)</f>
        <v>0</v>
      </c>
      <c r="N59" s="4"/>
      <c r="O59" s="4" t="s">
        <v>530</v>
      </c>
      <c r="IV59" s="26">
        <f t="shared" si="5"/>
        <v>390</v>
      </c>
      <c r="IW59" s="26">
        <f t="shared" si="6"/>
        <v>379</v>
      </c>
      <c r="IX59" s="26">
        <f t="shared" si="7"/>
        <v>184</v>
      </c>
    </row>
    <row r="60" spans="1:258" ht="143.25" x14ac:dyDescent="0.25">
      <c r="A60" s="48">
        <v>50</v>
      </c>
      <c r="B60" s="15" t="s">
        <v>251</v>
      </c>
      <c r="C60" s="34" t="s">
        <v>25</v>
      </c>
      <c r="D60" s="3" t="s">
        <v>241</v>
      </c>
      <c r="E60" s="10" t="s">
        <v>248</v>
      </c>
      <c r="F60" s="4" t="s">
        <v>243</v>
      </c>
      <c r="G60" s="4" t="s">
        <v>244</v>
      </c>
      <c r="H60" s="11" t="s">
        <v>249</v>
      </c>
      <c r="I60" s="11" t="s">
        <v>250</v>
      </c>
      <c r="J60" s="4">
        <v>1</v>
      </c>
      <c r="K60" s="14">
        <v>46265</v>
      </c>
      <c r="L60" s="14">
        <v>46327</v>
      </c>
      <c r="M60" s="49">
        <v>8</v>
      </c>
      <c r="N60" s="4"/>
      <c r="O60" s="4" t="s">
        <v>533</v>
      </c>
      <c r="IV60" s="26">
        <f t="shared" si="5"/>
        <v>390</v>
      </c>
      <c r="IW60" s="26">
        <f t="shared" si="6"/>
        <v>379</v>
      </c>
      <c r="IX60" s="26">
        <f t="shared" si="7"/>
        <v>50</v>
      </c>
    </row>
    <row r="61" spans="1:258" ht="145.5" customHeight="1" x14ac:dyDescent="0.25">
      <c r="A61" s="75">
        <v>51</v>
      </c>
      <c r="B61" s="15" t="s">
        <v>256</v>
      </c>
      <c r="C61" s="34" t="s">
        <v>25</v>
      </c>
      <c r="D61" s="3" t="s">
        <v>241</v>
      </c>
      <c r="E61" s="10" t="s">
        <v>248</v>
      </c>
      <c r="F61" s="4" t="s">
        <v>243</v>
      </c>
      <c r="G61" s="4" t="s">
        <v>252</v>
      </c>
      <c r="H61" s="11" t="s">
        <v>253</v>
      </c>
      <c r="I61" s="11" t="s">
        <v>254</v>
      </c>
      <c r="J61" s="4">
        <v>1</v>
      </c>
      <c r="K61" s="14">
        <v>46182</v>
      </c>
      <c r="L61" s="14">
        <v>46387</v>
      </c>
      <c r="M61" s="49">
        <v>7</v>
      </c>
      <c r="N61" s="4"/>
      <c r="O61" s="4" t="s">
        <v>255</v>
      </c>
      <c r="IV61" s="26">
        <f t="shared" si="5"/>
        <v>390</v>
      </c>
      <c r="IW61" s="26">
        <f t="shared" si="6"/>
        <v>379</v>
      </c>
      <c r="IX61" s="26">
        <f t="shared" si="7"/>
        <v>195</v>
      </c>
    </row>
    <row r="62" spans="1:258" ht="142.5" customHeight="1" x14ac:dyDescent="0.25">
      <c r="A62" s="48">
        <v>52</v>
      </c>
      <c r="B62" s="15" t="s">
        <v>260</v>
      </c>
      <c r="C62" s="34" t="s">
        <v>25</v>
      </c>
      <c r="D62" s="3" t="s">
        <v>241</v>
      </c>
      <c r="E62" s="10" t="s">
        <v>248</v>
      </c>
      <c r="F62" s="4" t="s">
        <v>243</v>
      </c>
      <c r="G62" s="4" t="s">
        <v>257</v>
      </c>
      <c r="H62" s="11" t="s">
        <v>258</v>
      </c>
      <c r="I62" s="11" t="s">
        <v>259</v>
      </c>
      <c r="J62" s="4">
        <v>1</v>
      </c>
      <c r="K62" s="14">
        <v>46175</v>
      </c>
      <c r="L62" s="14">
        <v>46203</v>
      </c>
      <c r="M62" s="49">
        <v>4</v>
      </c>
      <c r="N62" s="4"/>
      <c r="O62" s="4" t="s">
        <v>314</v>
      </c>
      <c r="IV62" s="26">
        <f t="shared" si="5"/>
        <v>390</v>
      </c>
      <c r="IW62" s="26">
        <f t="shared" si="6"/>
        <v>379</v>
      </c>
      <c r="IX62" s="26">
        <f t="shared" si="7"/>
        <v>200</v>
      </c>
    </row>
    <row r="63" spans="1:258" ht="142.5" customHeight="1" x14ac:dyDescent="0.25">
      <c r="A63" s="48">
        <v>53</v>
      </c>
      <c r="B63" s="15" t="s">
        <v>264</v>
      </c>
      <c r="C63" s="34" t="s">
        <v>25</v>
      </c>
      <c r="D63" s="3" t="s">
        <v>241</v>
      </c>
      <c r="E63" s="10" t="s">
        <v>261</v>
      </c>
      <c r="F63" s="4" t="s">
        <v>262</v>
      </c>
      <c r="G63" s="4" t="s">
        <v>187</v>
      </c>
      <c r="H63" s="11" t="s">
        <v>188</v>
      </c>
      <c r="I63" s="11" t="s">
        <v>42</v>
      </c>
      <c r="J63" s="4">
        <v>1</v>
      </c>
      <c r="K63" s="14">
        <v>46447</v>
      </c>
      <c r="L63" s="14">
        <v>46477</v>
      </c>
      <c r="M63" s="49">
        <f>+INT((L63-K63)/7)</f>
        <v>4</v>
      </c>
      <c r="N63" s="4"/>
      <c r="O63" s="4" t="s">
        <v>263</v>
      </c>
      <c r="IV63" s="26">
        <f t="shared" si="5"/>
        <v>390</v>
      </c>
      <c r="IW63" s="26">
        <f t="shared" si="6"/>
        <v>378</v>
      </c>
      <c r="IX63" s="26">
        <f t="shared" si="7"/>
        <v>17</v>
      </c>
    </row>
    <row r="64" spans="1:258" s="44" customFormat="1" ht="129" x14ac:dyDescent="0.25">
      <c r="A64" s="75">
        <v>54</v>
      </c>
      <c r="B64" s="15" t="s">
        <v>269</v>
      </c>
      <c r="C64" s="34" t="s">
        <v>25</v>
      </c>
      <c r="D64" s="45" t="s">
        <v>265</v>
      </c>
      <c r="E64" s="4" t="s">
        <v>266</v>
      </c>
      <c r="F64" s="9" t="s">
        <v>267</v>
      </c>
      <c r="G64" s="43" t="s">
        <v>268</v>
      </c>
      <c r="H64" s="4" t="s">
        <v>194</v>
      </c>
      <c r="I64" s="63" t="s">
        <v>195</v>
      </c>
      <c r="J64" s="52" t="s">
        <v>169</v>
      </c>
      <c r="K64" s="66">
        <v>46204</v>
      </c>
      <c r="L64" s="66">
        <v>46387</v>
      </c>
      <c r="M64" s="49">
        <v>26</v>
      </c>
      <c r="N64" s="67"/>
      <c r="O64" s="76" t="s">
        <v>534</v>
      </c>
      <c r="IV64" s="26">
        <f t="shared" si="5"/>
        <v>373</v>
      </c>
      <c r="IW64" s="26">
        <f t="shared" si="6"/>
        <v>339</v>
      </c>
      <c r="IX64" s="26">
        <f t="shared" si="7"/>
        <v>139</v>
      </c>
    </row>
    <row r="65" spans="1:258" ht="129" x14ac:dyDescent="0.25">
      <c r="A65" s="48">
        <v>55</v>
      </c>
      <c r="B65" s="15" t="s">
        <v>271</v>
      </c>
      <c r="C65" s="34" t="s">
        <v>25</v>
      </c>
      <c r="D65" s="3" t="s">
        <v>265</v>
      </c>
      <c r="E65" s="4" t="s">
        <v>266</v>
      </c>
      <c r="F65" s="9" t="s">
        <v>267</v>
      </c>
      <c r="G65" s="31" t="s">
        <v>270</v>
      </c>
      <c r="H65" s="31" t="s">
        <v>547</v>
      </c>
      <c r="I65" s="31" t="s">
        <v>199</v>
      </c>
      <c r="J65" s="31">
        <v>2</v>
      </c>
      <c r="K65" s="51">
        <v>46224</v>
      </c>
      <c r="L65" s="51">
        <v>46371</v>
      </c>
      <c r="M65" s="49">
        <f>+INT((L65-K65)/7)</f>
        <v>21</v>
      </c>
      <c r="N65" s="31" t="s">
        <v>170</v>
      </c>
      <c r="O65" s="76" t="s">
        <v>534</v>
      </c>
      <c r="IV65" s="26">
        <f t="shared" si="5"/>
        <v>373</v>
      </c>
      <c r="IW65" s="26">
        <f t="shared" si="6"/>
        <v>339</v>
      </c>
      <c r="IX65" s="26">
        <f t="shared" si="7"/>
        <v>347</v>
      </c>
    </row>
    <row r="66" spans="1:258" ht="129" x14ac:dyDescent="0.25">
      <c r="A66" s="48">
        <v>56</v>
      </c>
      <c r="B66" s="15" t="s">
        <v>275</v>
      </c>
      <c r="C66" s="34" t="s">
        <v>25</v>
      </c>
      <c r="D66" s="3" t="s">
        <v>265</v>
      </c>
      <c r="E66" s="10" t="s">
        <v>272</v>
      </c>
      <c r="F66" s="19" t="s">
        <v>267</v>
      </c>
      <c r="G66" s="15" t="s">
        <v>273</v>
      </c>
      <c r="H66" s="15" t="s">
        <v>202</v>
      </c>
      <c r="I66" s="35" t="s">
        <v>274</v>
      </c>
      <c r="J66" s="17">
        <v>1</v>
      </c>
      <c r="K66" s="33">
        <v>46184</v>
      </c>
      <c r="L66" s="33">
        <v>46203</v>
      </c>
      <c r="M66" s="49">
        <v>2</v>
      </c>
      <c r="N66" s="17"/>
      <c r="O66" s="76" t="s">
        <v>530</v>
      </c>
      <c r="IV66" s="26">
        <f t="shared" si="5"/>
        <v>373</v>
      </c>
      <c r="IW66" s="26">
        <f t="shared" si="6"/>
        <v>339</v>
      </c>
      <c r="IX66" s="26">
        <f t="shared" si="7"/>
        <v>354</v>
      </c>
    </row>
    <row r="67" spans="1:258" s="29" customFormat="1" ht="146.25" customHeight="1" x14ac:dyDescent="0.25">
      <c r="A67" s="75">
        <v>57</v>
      </c>
      <c r="B67" s="15" t="s">
        <v>277</v>
      </c>
      <c r="C67" s="34" t="s">
        <v>25</v>
      </c>
      <c r="D67" s="3" t="s">
        <v>276</v>
      </c>
      <c r="E67" s="3" t="s">
        <v>272</v>
      </c>
      <c r="F67" s="3" t="s">
        <v>267</v>
      </c>
      <c r="G67" s="1" t="s">
        <v>187</v>
      </c>
      <c r="H67" s="1" t="s">
        <v>188</v>
      </c>
      <c r="I67" s="3" t="s">
        <v>42</v>
      </c>
      <c r="J67" s="42">
        <v>1</v>
      </c>
      <c r="K67" s="25">
        <v>46447</v>
      </c>
      <c r="L67" s="25">
        <v>46477</v>
      </c>
      <c r="M67" s="49">
        <v>4</v>
      </c>
      <c r="N67" s="42"/>
      <c r="O67" s="42" t="s">
        <v>532</v>
      </c>
      <c r="IV67" s="26">
        <f t="shared" si="5"/>
        <v>373</v>
      </c>
      <c r="IW67" s="26">
        <f t="shared" si="6"/>
        <v>339</v>
      </c>
      <c r="IX67" s="26">
        <f t="shared" si="7"/>
        <v>17</v>
      </c>
    </row>
    <row r="68" spans="1:258" s="29" customFormat="1" ht="156.75" customHeight="1" x14ac:dyDescent="0.2">
      <c r="A68" s="48">
        <v>58</v>
      </c>
      <c r="B68" s="15" t="s">
        <v>284</v>
      </c>
      <c r="C68" s="34" t="s">
        <v>25</v>
      </c>
      <c r="D68" s="3" t="s">
        <v>278</v>
      </c>
      <c r="E68" s="8" t="s">
        <v>279</v>
      </c>
      <c r="F68" s="1" t="s">
        <v>280</v>
      </c>
      <c r="G68" s="1" t="s">
        <v>512</v>
      </c>
      <c r="H68" s="1" t="s">
        <v>513</v>
      </c>
      <c r="I68" s="3" t="s">
        <v>49</v>
      </c>
      <c r="J68" s="70">
        <v>2</v>
      </c>
      <c r="K68" s="71">
        <v>46251</v>
      </c>
      <c r="L68" s="71">
        <v>46387</v>
      </c>
      <c r="M68" s="72">
        <v>21</v>
      </c>
      <c r="N68" s="73"/>
      <c r="O68" s="74" t="s">
        <v>529</v>
      </c>
      <c r="IV68" s="26">
        <f t="shared" si="5"/>
        <v>388</v>
      </c>
      <c r="IW68" s="26">
        <f t="shared" si="6"/>
        <v>369</v>
      </c>
      <c r="IX68" s="26">
        <f t="shared" si="7"/>
        <v>205</v>
      </c>
    </row>
    <row r="69" spans="1:258" ht="220.5" customHeight="1" x14ac:dyDescent="0.25">
      <c r="A69" s="48">
        <v>59</v>
      </c>
      <c r="B69" s="15" t="s">
        <v>287</v>
      </c>
      <c r="C69" s="34" t="s">
        <v>25</v>
      </c>
      <c r="D69" s="3" t="s">
        <v>278</v>
      </c>
      <c r="E69" s="8" t="s">
        <v>279</v>
      </c>
      <c r="F69" s="1" t="s">
        <v>280</v>
      </c>
      <c r="G69" s="9" t="s">
        <v>281</v>
      </c>
      <c r="H69" s="11" t="s">
        <v>282</v>
      </c>
      <c r="I69" s="11" t="s">
        <v>283</v>
      </c>
      <c r="J69" s="31">
        <v>1</v>
      </c>
      <c r="K69" s="14">
        <v>46204</v>
      </c>
      <c r="L69" s="14">
        <v>46387</v>
      </c>
      <c r="M69" s="49">
        <v>26</v>
      </c>
      <c r="N69" s="5"/>
      <c r="O69" s="74" t="s">
        <v>529</v>
      </c>
      <c r="IV69" s="26">
        <f t="shared" si="5"/>
        <v>388</v>
      </c>
      <c r="IW69" s="26">
        <f t="shared" si="6"/>
        <v>369</v>
      </c>
      <c r="IX69" s="26">
        <f t="shared" si="7"/>
        <v>194</v>
      </c>
    </row>
    <row r="70" spans="1:258" ht="143.25" x14ac:dyDescent="0.25">
      <c r="A70" s="75">
        <v>60</v>
      </c>
      <c r="B70" s="15" t="s">
        <v>288</v>
      </c>
      <c r="C70" s="34" t="s">
        <v>25</v>
      </c>
      <c r="D70" s="3" t="s">
        <v>278</v>
      </c>
      <c r="E70" s="8" t="s">
        <v>279</v>
      </c>
      <c r="F70" s="1" t="s">
        <v>280</v>
      </c>
      <c r="G70" s="9" t="s">
        <v>281</v>
      </c>
      <c r="H70" s="11" t="s">
        <v>285</v>
      </c>
      <c r="I70" s="11" t="s">
        <v>286</v>
      </c>
      <c r="J70" s="31">
        <v>1</v>
      </c>
      <c r="K70" s="14">
        <v>46204</v>
      </c>
      <c r="L70" s="14">
        <v>46387</v>
      </c>
      <c r="M70" s="49">
        <v>26</v>
      </c>
      <c r="N70" s="5"/>
      <c r="O70" s="74" t="s">
        <v>529</v>
      </c>
      <c r="IV70" s="26">
        <f t="shared" si="5"/>
        <v>388</v>
      </c>
      <c r="IW70" s="26">
        <f t="shared" si="6"/>
        <v>369</v>
      </c>
      <c r="IX70" s="26">
        <f t="shared" si="7"/>
        <v>186</v>
      </c>
    </row>
    <row r="71" spans="1:258" ht="143.25" x14ac:dyDescent="0.25">
      <c r="A71" s="48">
        <v>61</v>
      </c>
      <c r="B71" s="15" t="s">
        <v>291</v>
      </c>
      <c r="C71" s="34" t="s">
        <v>25</v>
      </c>
      <c r="D71" s="3" t="s">
        <v>278</v>
      </c>
      <c r="E71" s="8" t="s">
        <v>279</v>
      </c>
      <c r="F71" s="1" t="s">
        <v>280</v>
      </c>
      <c r="G71" s="6" t="s">
        <v>273</v>
      </c>
      <c r="H71" s="6" t="s">
        <v>202</v>
      </c>
      <c r="I71" s="35" t="s">
        <v>274</v>
      </c>
      <c r="J71" s="17">
        <v>1</v>
      </c>
      <c r="K71" s="33">
        <v>46184</v>
      </c>
      <c r="L71" s="33">
        <v>46203</v>
      </c>
      <c r="M71" s="49">
        <v>2</v>
      </c>
      <c r="N71" s="17"/>
      <c r="O71" s="42" t="s">
        <v>535</v>
      </c>
      <c r="IV71" s="26">
        <f t="shared" si="5"/>
        <v>388</v>
      </c>
      <c r="IW71" s="26">
        <f t="shared" si="6"/>
        <v>369</v>
      </c>
      <c r="IX71" s="26">
        <f t="shared" si="7"/>
        <v>354</v>
      </c>
    </row>
    <row r="72" spans="1:258" ht="143.25" x14ac:dyDescent="0.25">
      <c r="A72" s="48">
        <v>62</v>
      </c>
      <c r="B72" s="15" t="s">
        <v>298</v>
      </c>
      <c r="C72" s="34" t="s">
        <v>25</v>
      </c>
      <c r="D72" s="3" t="s">
        <v>289</v>
      </c>
      <c r="E72" s="8" t="s">
        <v>279</v>
      </c>
      <c r="F72" s="1" t="s">
        <v>280</v>
      </c>
      <c r="G72" s="6" t="s">
        <v>187</v>
      </c>
      <c r="H72" s="6" t="s">
        <v>290</v>
      </c>
      <c r="I72" s="4" t="s">
        <v>42</v>
      </c>
      <c r="J72" s="5">
        <v>1</v>
      </c>
      <c r="K72" s="14">
        <v>46447</v>
      </c>
      <c r="L72" s="14">
        <v>46477</v>
      </c>
      <c r="M72" s="58">
        <f>+INT((L72-K72)/7)</f>
        <v>4</v>
      </c>
      <c r="N72" s="5"/>
      <c r="O72" s="42" t="s">
        <v>532</v>
      </c>
      <c r="IV72" s="26">
        <f t="shared" si="5"/>
        <v>388</v>
      </c>
      <c r="IW72" s="26">
        <f t="shared" si="6"/>
        <v>369</v>
      </c>
      <c r="IX72" s="26">
        <f t="shared" si="7"/>
        <v>16</v>
      </c>
    </row>
    <row r="73" spans="1:258" ht="129" x14ac:dyDescent="0.25">
      <c r="A73" s="75">
        <v>63</v>
      </c>
      <c r="B73" s="15" t="s">
        <v>303</v>
      </c>
      <c r="C73" s="34" t="s">
        <v>25</v>
      </c>
      <c r="D73" s="3" t="s">
        <v>292</v>
      </c>
      <c r="E73" s="10" t="s">
        <v>293</v>
      </c>
      <c r="F73" s="5" t="s">
        <v>294</v>
      </c>
      <c r="G73" s="4" t="s">
        <v>295</v>
      </c>
      <c r="H73" s="21" t="s">
        <v>296</v>
      </c>
      <c r="I73" s="4" t="s">
        <v>297</v>
      </c>
      <c r="J73" s="5">
        <v>1</v>
      </c>
      <c r="K73" s="14">
        <v>46204</v>
      </c>
      <c r="L73" s="14">
        <v>46233</v>
      </c>
      <c r="M73" s="49">
        <v>4</v>
      </c>
      <c r="N73" s="5"/>
      <c r="O73" s="5" t="s">
        <v>536</v>
      </c>
      <c r="IV73" s="26">
        <f t="shared" si="5"/>
        <v>375</v>
      </c>
      <c r="IW73" s="26">
        <f t="shared" si="6"/>
        <v>273</v>
      </c>
      <c r="IX73" s="26">
        <f t="shared" si="7"/>
        <v>151</v>
      </c>
    </row>
    <row r="74" spans="1:258" s="29" customFormat="1" ht="156.75" customHeight="1" x14ac:dyDescent="0.25">
      <c r="A74" s="48">
        <v>64</v>
      </c>
      <c r="B74" s="15" t="s">
        <v>305</v>
      </c>
      <c r="C74" s="36" t="s">
        <v>25</v>
      </c>
      <c r="D74" s="3" t="s">
        <v>292</v>
      </c>
      <c r="E74" s="56" t="s">
        <v>299</v>
      </c>
      <c r="F74" s="42" t="s">
        <v>294</v>
      </c>
      <c r="G74" s="56" t="s">
        <v>300</v>
      </c>
      <c r="H74" s="64" t="s">
        <v>301</v>
      </c>
      <c r="I74" s="3" t="s">
        <v>302</v>
      </c>
      <c r="J74" s="42">
        <v>1</v>
      </c>
      <c r="K74" s="25">
        <v>46237</v>
      </c>
      <c r="L74" s="25">
        <v>46295</v>
      </c>
      <c r="M74" s="58">
        <v>8</v>
      </c>
      <c r="N74" s="42"/>
      <c r="O74" s="5" t="s">
        <v>536</v>
      </c>
      <c r="IV74" s="26">
        <f t="shared" si="5"/>
        <v>376</v>
      </c>
      <c r="IW74" s="26">
        <f t="shared" si="6"/>
        <v>273</v>
      </c>
      <c r="IX74" s="26">
        <f t="shared" si="7"/>
        <v>193</v>
      </c>
    </row>
    <row r="75" spans="1:258" s="29" customFormat="1" ht="156.75" customHeight="1" x14ac:dyDescent="0.25">
      <c r="A75" s="48">
        <v>65</v>
      </c>
      <c r="B75" s="15" t="s">
        <v>309</v>
      </c>
      <c r="C75" s="34" t="s">
        <v>25</v>
      </c>
      <c r="D75" s="3" t="s">
        <v>292</v>
      </c>
      <c r="E75" s="56" t="s">
        <v>304</v>
      </c>
      <c r="F75" s="42" t="s">
        <v>294</v>
      </c>
      <c r="G75" s="5" t="s">
        <v>52</v>
      </c>
      <c r="H75" s="11" t="s">
        <v>53</v>
      </c>
      <c r="I75" s="11" t="s">
        <v>54</v>
      </c>
      <c r="J75" s="42">
        <v>1</v>
      </c>
      <c r="K75" s="25">
        <v>46204</v>
      </c>
      <c r="L75" s="25">
        <v>46387</v>
      </c>
      <c r="M75" s="58">
        <v>26</v>
      </c>
      <c r="N75" s="42"/>
      <c r="O75" s="42" t="s">
        <v>32</v>
      </c>
      <c r="IV75" s="26">
        <f t="shared" si="5"/>
        <v>376</v>
      </c>
      <c r="IW75" s="26">
        <f t="shared" si="6"/>
        <v>273</v>
      </c>
      <c r="IX75" s="26">
        <f t="shared" si="7"/>
        <v>66</v>
      </c>
    </row>
    <row r="76" spans="1:258" s="29" customFormat="1" ht="156.75" customHeight="1" x14ac:dyDescent="0.25">
      <c r="A76" s="75">
        <v>66</v>
      </c>
      <c r="B76" s="15" t="s">
        <v>315</v>
      </c>
      <c r="C76" s="34" t="s">
        <v>25</v>
      </c>
      <c r="D76" s="3" t="s">
        <v>292</v>
      </c>
      <c r="E76" s="56" t="s">
        <v>304</v>
      </c>
      <c r="F76" s="42" t="s">
        <v>294</v>
      </c>
      <c r="G76" s="56" t="s">
        <v>499</v>
      </c>
      <c r="H76" s="64" t="s">
        <v>306</v>
      </c>
      <c r="I76" s="3" t="s">
        <v>307</v>
      </c>
      <c r="J76" s="42">
        <v>1</v>
      </c>
      <c r="K76" s="25">
        <v>46204</v>
      </c>
      <c r="L76" s="25">
        <v>46387</v>
      </c>
      <c r="M76" s="58">
        <v>26</v>
      </c>
      <c r="N76" s="42"/>
      <c r="O76" s="42" t="s">
        <v>308</v>
      </c>
      <c r="IV76" s="26">
        <f t="shared" ref="IV76:IV128" si="8">+LEN(E76)</f>
        <v>376</v>
      </c>
      <c r="IW76" s="26">
        <f t="shared" ref="IW76:IW128" si="9">+LEN(F76)</f>
        <v>273</v>
      </c>
      <c r="IX76" s="26">
        <f t="shared" ref="IX76:IX128" si="10">+LEN(H76)</f>
        <v>19</v>
      </c>
    </row>
    <row r="77" spans="1:258" s="29" customFormat="1" ht="156.75" customHeight="1" x14ac:dyDescent="0.25">
      <c r="A77" s="48">
        <v>67</v>
      </c>
      <c r="B77" s="15" t="s">
        <v>319</v>
      </c>
      <c r="C77" s="34" t="s">
        <v>25</v>
      </c>
      <c r="D77" s="3" t="s">
        <v>310</v>
      </c>
      <c r="E77" s="56" t="s">
        <v>304</v>
      </c>
      <c r="F77" s="42" t="s">
        <v>294</v>
      </c>
      <c r="G77" s="56" t="s">
        <v>311</v>
      </c>
      <c r="H77" s="64" t="s">
        <v>312</v>
      </c>
      <c r="I77" s="3" t="s">
        <v>313</v>
      </c>
      <c r="J77" s="42">
        <v>1</v>
      </c>
      <c r="K77" s="25">
        <v>46184</v>
      </c>
      <c r="L77" s="25">
        <v>46185</v>
      </c>
      <c r="M77" s="58">
        <v>0</v>
      </c>
      <c r="N77" s="42"/>
      <c r="O77" s="42" t="s">
        <v>314</v>
      </c>
      <c r="IV77" s="26">
        <f t="shared" si="8"/>
        <v>376</v>
      </c>
      <c r="IW77" s="26">
        <f t="shared" si="9"/>
        <v>273</v>
      </c>
      <c r="IX77" s="26">
        <f t="shared" si="10"/>
        <v>75</v>
      </c>
    </row>
    <row r="78" spans="1:258" s="29" customFormat="1" ht="156.75" customHeight="1" x14ac:dyDescent="0.25">
      <c r="A78" s="48">
        <v>68</v>
      </c>
      <c r="B78" s="15" t="s">
        <v>324</v>
      </c>
      <c r="C78" s="34" t="s">
        <v>25</v>
      </c>
      <c r="D78" s="3" t="s">
        <v>292</v>
      </c>
      <c r="E78" s="56" t="s">
        <v>304</v>
      </c>
      <c r="F78" s="42" t="s">
        <v>294</v>
      </c>
      <c r="G78" s="56" t="s">
        <v>316</v>
      </c>
      <c r="H78" s="64" t="s">
        <v>317</v>
      </c>
      <c r="I78" s="3" t="s">
        <v>42</v>
      </c>
      <c r="J78" s="42">
        <v>1</v>
      </c>
      <c r="K78" s="25">
        <v>46204</v>
      </c>
      <c r="L78" s="25">
        <v>46387</v>
      </c>
      <c r="M78" s="58">
        <v>26</v>
      </c>
      <c r="N78" s="42"/>
      <c r="O78" s="42" t="s">
        <v>318</v>
      </c>
      <c r="IV78" s="26">
        <f t="shared" si="8"/>
        <v>376</v>
      </c>
      <c r="IW78" s="26">
        <f t="shared" si="9"/>
        <v>273</v>
      </c>
      <c r="IX78" s="26">
        <f t="shared" si="10"/>
        <v>26</v>
      </c>
    </row>
    <row r="79" spans="1:258" ht="150" customHeight="1" x14ac:dyDescent="0.25">
      <c r="A79" s="75">
        <v>69</v>
      </c>
      <c r="B79" s="15" t="s">
        <v>325</v>
      </c>
      <c r="C79" s="34" t="s">
        <v>25</v>
      </c>
      <c r="D79" s="3" t="s">
        <v>320</v>
      </c>
      <c r="E79" s="9" t="s">
        <v>321</v>
      </c>
      <c r="F79" s="5" t="s">
        <v>294</v>
      </c>
      <c r="G79" s="21" t="s">
        <v>322</v>
      </c>
      <c r="H79" s="37" t="s">
        <v>323</v>
      </c>
      <c r="I79" s="11" t="s">
        <v>42</v>
      </c>
      <c r="J79" s="4">
        <v>1</v>
      </c>
      <c r="K79" s="14">
        <v>46357</v>
      </c>
      <c r="L79" s="14">
        <v>46386</v>
      </c>
      <c r="M79" s="49">
        <v>4</v>
      </c>
      <c r="N79" s="5"/>
      <c r="O79" s="5" t="s">
        <v>536</v>
      </c>
      <c r="IV79" s="26">
        <f t="shared" si="8"/>
        <v>344</v>
      </c>
      <c r="IW79" s="26">
        <f t="shared" si="9"/>
        <v>273</v>
      </c>
      <c r="IX79" s="26">
        <f t="shared" si="10"/>
        <v>131</v>
      </c>
    </row>
    <row r="80" spans="1:258" ht="137.25" customHeight="1" x14ac:dyDescent="0.25">
      <c r="A80" s="48">
        <v>70</v>
      </c>
      <c r="B80" s="15" t="s">
        <v>329</v>
      </c>
      <c r="C80" s="34" t="s">
        <v>25</v>
      </c>
      <c r="D80" s="3" t="s">
        <v>320</v>
      </c>
      <c r="E80" s="9" t="s">
        <v>321</v>
      </c>
      <c r="F80" s="5" t="s">
        <v>294</v>
      </c>
      <c r="G80" s="5" t="s">
        <v>52</v>
      </c>
      <c r="H80" s="11" t="s">
        <v>53</v>
      </c>
      <c r="I80" s="11" t="s">
        <v>54</v>
      </c>
      <c r="J80" s="4">
        <v>1</v>
      </c>
      <c r="K80" s="14">
        <v>46204</v>
      </c>
      <c r="L80" s="14">
        <v>46387</v>
      </c>
      <c r="M80" s="58">
        <v>26</v>
      </c>
      <c r="N80" s="5"/>
      <c r="O80" s="4" t="s">
        <v>308</v>
      </c>
      <c r="IV80" s="26">
        <f t="shared" si="8"/>
        <v>344</v>
      </c>
      <c r="IW80" s="26">
        <f t="shared" si="9"/>
        <v>273</v>
      </c>
      <c r="IX80" s="26">
        <f t="shared" si="10"/>
        <v>66</v>
      </c>
    </row>
    <row r="81" spans="1:258" ht="133.5" customHeight="1" x14ac:dyDescent="0.25">
      <c r="A81" s="48">
        <v>71</v>
      </c>
      <c r="B81" s="15" t="s">
        <v>337</v>
      </c>
      <c r="C81" s="34" t="s">
        <v>25</v>
      </c>
      <c r="D81" s="3" t="s">
        <v>320</v>
      </c>
      <c r="E81" s="9" t="s">
        <v>321</v>
      </c>
      <c r="F81" s="5" t="s">
        <v>294</v>
      </c>
      <c r="G81" s="4" t="s">
        <v>326</v>
      </c>
      <c r="H81" s="37" t="s">
        <v>317</v>
      </c>
      <c r="I81" s="11" t="s">
        <v>327</v>
      </c>
      <c r="J81" s="4">
        <v>2</v>
      </c>
      <c r="K81" s="14">
        <v>46357</v>
      </c>
      <c r="L81" s="14">
        <v>46386</v>
      </c>
      <c r="M81" s="58">
        <v>4</v>
      </c>
      <c r="N81" s="5"/>
      <c r="O81" s="4" t="s">
        <v>328</v>
      </c>
      <c r="IV81" s="26">
        <f t="shared" si="8"/>
        <v>344</v>
      </c>
      <c r="IW81" s="26">
        <f t="shared" si="9"/>
        <v>273</v>
      </c>
      <c r="IX81" s="26">
        <f t="shared" si="10"/>
        <v>26</v>
      </c>
    </row>
    <row r="82" spans="1:258" ht="152.25" customHeight="1" x14ac:dyDescent="0.25">
      <c r="A82" s="75">
        <v>72</v>
      </c>
      <c r="B82" s="15" t="s">
        <v>341</v>
      </c>
      <c r="C82" s="34" t="s">
        <v>25</v>
      </c>
      <c r="D82" s="1" t="s">
        <v>330</v>
      </c>
      <c r="E82" s="4" t="s">
        <v>331</v>
      </c>
      <c r="F82" s="6" t="s">
        <v>332</v>
      </c>
      <c r="G82" s="5" t="s">
        <v>333</v>
      </c>
      <c r="H82" s="11" t="s">
        <v>334</v>
      </c>
      <c r="I82" s="11" t="s">
        <v>335</v>
      </c>
      <c r="J82" s="5">
        <v>1</v>
      </c>
      <c r="K82" s="14">
        <v>46218</v>
      </c>
      <c r="L82" s="14">
        <v>46234</v>
      </c>
      <c r="M82" s="49">
        <v>2</v>
      </c>
      <c r="N82" s="5"/>
      <c r="O82" s="5" t="s">
        <v>336</v>
      </c>
      <c r="IV82" s="26">
        <f t="shared" si="8"/>
        <v>345</v>
      </c>
      <c r="IW82" s="26">
        <f t="shared" si="9"/>
        <v>356</v>
      </c>
      <c r="IX82" s="26">
        <f t="shared" si="10"/>
        <v>286</v>
      </c>
    </row>
    <row r="83" spans="1:258" ht="126.75" customHeight="1" x14ac:dyDescent="0.25">
      <c r="A83" s="48">
        <v>73</v>
      </c>
      <c r="B83" s="15" t="s">
        <v>345</v>
      </c>
      <c r="C83" s="34" t="s">
        <v>25</v>
      </c>
      <c r="D83" s="6" t="s">
        <v>330</v>
      </c>
      <c r="E83" s="4" t="s">
        <v>331</v>
      </c>
      <c r="F83" s="6" t="s">
        <v>332</v>
      </c>
      <c r="G83" s="5" t="s">
        <v>333</v>
      </c>
      <c r="H83" s="13" t="s">
        <v>338</v>
      </c>
      <c r="I83" s="11" t="s">
        <v>339</v>
      </c>
      <c r="J83" s="4">
        <v>1</v>
      </c>
      <c r="K83" s="14">
        <v>46218</v>
      </c>
      <c r="L83" s="14">
        <v>46326</v>
      </c>
      <c r="M83" s="49">
        <v>15</v>
      </c>
      <c r="N83" s="5"/>
      <c r="O83" s="5" t="s">
        <v>340</v>
      </c>
      <c r="IV83" s="26">
        <f t="shared" si="8"/>
        <v>345</v>
      </c>
      <c r="IW83" s="26">
        <f t="shared" si="9"/>
        <v>356</v>
      </c>
      <c r="IX83" s="26">
        <f t="shared" si="10"/>
        <v>164</v>
      </c>
    </row>
    <row r="84" spans="1:258" ht="103.5" customHeight="1" x14ac:dyDescent="0.25">
      <c r="A84" s="48">
        <v>74</v>
      </c>
      <c r="B84" s="15" t="s">
        <v>349</v>
      </c>
      <c r="C84" s="34" t="s">
        <v>25</v>
      </c>
      <c r="D84" s="1" t="s">
        <v>330</v>
      </c>
      <c r="E84" s="4" t="s">
        <v>331</v>
      </c>
      <c r="F84" s="6" t="s">
        <v>332</v>
      </c>
      <c r="G84" s="5" t="s">
        <v>333</v>
      </c>
      <c r="H84" s="13" t="s">
        <v>342</v>
      </c>
      <c r="I84" s="13" t="s">
        <v>343</v>
      </c>
      <c r="J84" s="5" t="s">
        <v>344</v>
      </c>
      <c r="K84" s="14">
        <v>46218</v>
      </c>
      <c r="L84" s="14">
        <v>46387</v>
      </c>
      <c r="M84" s="49">
        <v>24</v>
      </c>
      <c r="N84" s="5"/>
      <c r="O84" s="5" t="s">
        <v>340</v>
      </c>
      <c r="IV84" s="26">
        <f t="shared" si="8"/>
        <v>345</v>
      </c>
      <c r="IW84" s="26">
        <f t="shared" si="9"/>
        <v>356</v>
      </c>
      <c r="IX84" s="26">
        <f t="shared" si="10"/>
        <v>217</v>
      </c>
    </row>
    <row r="85" spans="1:258" ht="100.5" customHeight="1" x14ac:dyDescent="0.25">
      <c r="A85" s="75">
        <v>75</v>
      </c>
      <c r="B85" s="15" t="s">
        <v>350</v>
      </c>
      <c r="C85" s="34" t="s">
        <v>25</v>
      </c>
      <c r="D85" s="1" t="s">
        <v>330</v>
      </c>
      <c r="E85" s="4" t="s">
        <v>331</v>
      </c>
      <c r="F85" s="6" t="s">
        <v>332</v>
      </c>
      <c r="G85" s="5" t="s">
        <v>333</v>
      </c>
      <c r="H85" s="4" t="s">
        <v>346</v>
      </c>
      <c r="I85" s="4" t="s">
        <v>347</v>
      </c>
      <c r="J85" s="5">
        <v>6</v>
      </c>
      <c r="K85" s="14">
        <v>46204</v>
      </c>
      <c r="L85" s="14">
        <v>46387</v>
      </c>
      <c r="M85" s="49">
        <v>26</v>
      </c>
      <c r="N85" s="5"/>
      <c r="O85" s="4" t="s">
        <v>348</v>
      </c>
      <c r="IV85" s="26">
        <f t="shared" si="8"/>
        <v>345</v>
      </c>
      <c r="IW85" s="26">
        <f t="shared" si="9"/>
        <v>356</v>
      </c>
      <c r="IX85" s="26">
        <f t="shared" si="10"/>
        <v>164</v>
      </c>
    </row>
    <row r="86" spans="1:258" ht="131.25" customHeight="1" x14ac:dyDescent="0.25">
      <c r="A86" s="48">
        <v>76</v>
      </c>
      <c r="B86" s="15" t="s">
        <v>355</v>
      </c>
      <c r="C86" s="34" t="s">
        <v>25</v>
      </c>
      <c r="D86" s="1" t="s">
        <v>330</v>
      </c>
      <c r="E86" s="4" t="s">
        <v>331</v>
      </c>
      <c r="F86" s="6" t="s">
        <v>332</v>
      </c>
      <c r="G86" s="5" t="s">
        <v>333</v>
      </c>
      <c r="H86" s="13" t="s">
        <v>188</v>
      </c>
      <c r="I86" s="13" t="s">
        <v>42</v>
      </c>
      <c r="J86" s="5">
        <v>1</v>
      </c>
      <c r="K86" s="14">
        <v>46218</v>
      </c>
      <c r="L86" s="14">
        <v>46325</v>
      </c>
      <c r="M86" s="49">
        <v>15</v>
      </c>
      <c r="N86" s="5"/>
      <c r="O86" s="5" t="s">
        <v>340</v>
      </c>
      <c r="IV86" s="26">
        <f t="shared" si="8"/>
        <v>345</v>
      </c>
      <c r="IW86" s="26">
        <f t="shared" si="9"/>
        <v>356</v>
      </c>
      <c r="IX86" s="26">
        <f t="shared" si="10"/>
        <v>17</v>
      </c>
    </row>
    <row r="87" spans="1:258" ht="138.75" customHeight="1" x14ac:dyDescent="0.25">
      <c r="A87" s="48">
        <v>77</v>
      </c>
      <c r="B87" s="15" t="s">
        <v>361</v>
      </c>
      <c r="C87" s="34" t="s">
        <v>25</v>
      </c>
      <c r="D87" s="1" t="s">
        <v>330</v>
      </c>
      <c r="E87" s="4" t="s">
        <v>351</v>
      </c>
      <c r="F87" s="6" t="s">
        <v>332</v>
      </c>
      <c r="G87" s="5" t="s">
        <v>333</v>
      </c>
      <c r="H87" s="13" t="s">
        <v>352</v>
      </c>
      <c r="I87" s="13" t="s">
        <v>353</v>
      </c>
      <c r="J87" s="5">
        <v>1</v>
      </c>
      <c r="K87" s="14">
        <v>46248</v>
      </c>
      <c r="L87" s="14">
        <v>46310</v>
      </c>
      <c r="M87" s="49">
        <v>8</v>
      </c>
      <c r="N87" s="5"/>
      <c r="O87" s="5" t="s">
        <v>354</v>
      </c>
      <c r="IV87" s="26">
        <f t="shared" si="8"/>
        <v>345</v>
      </c>
      <c r="IW87" s="26">
        <f t="shared" si="9"/>
        <v>356</v>
      </c>
      <c r="IX87" s="26">
        <f t="shared" si="10"/>
        <v>172</v>
      </c>
    </row>
    <row r="88" spans="1:258" ht="105.75" customHeight="1" x14ac:dyDescent="0.25">
      <c r="A88" s="75">
        <v>78</v>
      </c>
      <c r="B88" s="15" t="s">
        <v>363</v>
      </c>
      <c r="C88" s="34" t="s">
        <v>25</v>
      </c>
      <c r="D88" s="3" t="s">
        <v>356</v>
      </c>
      <c r="E88" s="4" t="s">
        <v>357</v>
      </c>
      <c r="F88" s="4" t="s">
        <v>358</v>
      </c>
      <c r="G88" s="5" t="s">
        <v>501</v>
      </c>
      <c r="H88" s="11" t="s">
        <v>359</v>
      </c>
      <c r="I88" s="11" t="s">
        <v>500</v>
      </c>
      <c r="J88" s="5">
        <v>1</v>
      </c>
      <c r="K88" s="14">
        <v>46363</v>
      </c>
      <c r="L88" s="14">
        <v>46367</v>
      </c>
      <c r="M88" s="58">
        <f>+INT((L88-K88)/7)</f>
        <v>0</v>
      </c>
      <c r="N88" s="24">
        <v>0</v>
      </c>
      <c r="O88" s="9" t="s">
        <v>360</v>
      </c>
      <c r="IV88" s="26">
        <f t="shared" si="8"/>
        <v>336</v>
      </c>
      <c r="IW88" s="26">
        <f t="shared" si="9"/>
        <v>268</v>
      </c>
      <c r="IX88" s="26">
        <f t="shared" si="10"/>
        <v>91</v>
      </c>
    </row>
    <row r="89" spans="1:258" ht="114.75" customHeight="1" x14ac:dyDescent="0.25">
      <c r="A89" s="48">
        <v>79</v>
      </c>
      <c r="B89" s="15" t="s">
        <v>365</v>
      </c>
      <c r="C89" s="34" t="s">
        <v>25</v>
      </c>
      <c r="D89" s="3" t="s">
        <v>356</v>
      </c>
      <c r="E89" s="4" t="s">
        <v>357</v>
      </c>
      <c r="F89" s="4" t="s">
        <v>358</v>
      </c>
      <c r="G89" s="5" t="s">
        <v>502</v>
      </c>
      <c r="H89" s="55" t="s">
        <v>548</v>
      </c>
      <c r="I89" s="11" t="s">
        <v>503</v>
      </c>
      <c r="J89" s="5">
        <v>1</v>
      </c>
      <c r="K89" s="14">
        <v>46182</v>
      </c>
      <c r="L89" s="14">
        <v>46387</v>
      </c>
      <c r="M89" s="58">
        <v>29</v>
      </c>
      <c r="N89" s="68">
        <v>0</v>
      </c>
      <c r="O89" s="6" t="s">
        <v>362</v>
      </c>
      <c r="IV89" s="26">
        <f t="shared" si="8"/>
        <v>336</v>
      </c>
      <c r="IW89" s="26">
        <f t="shared" si="9"/>
        <v>268</v>
      </c>
      <c r="IX89" s="26">
        <f t="shared" si="10"/>
        <v>387</v>
      </c>
    </row>
    <row r="90" spans="1:258" ht="95.25" customHeight="1" x14ac:dyDescent="0.25">
      <c r="A90" s="48">
        <v>80</v>
      </c>
      <c r="B90" s="15" t="s">
        <v>366</v>
      </c>
      <c r="C90" s="34" t="s">
        <v>25</v>
      </c>
      <c r="D90" s="3" t="s">
        <v>356</v>
      </c>
      <c r="E90" s="10" t="s">
        <v>364</v>
      </c>
      <c r="F90" s="4" t="s">
        <v>358</v>
      </c>
      <c r="G90" s="5" t="s">
        <v>183</v>
      </c>
      <c r="H90" s="11" t="s">
        <v>184</v>
      </c>
      <c r="I90" s="11" t="s">
        <v>185</v>
      </c>
      <c r="J90" s="5">
        <v>1</v>
      </c>
      <c r="K90" s="14">
        <v>46235</v>
      </c>
      <c r="L90" s="14">
        <v>46752</v>
      </c>
      <c r="M90" s="58">
        <f>+INT((L90-K90)/7)</f>
        <v>73</v>
      </c>
      <c r="N90" s="5"/>
      <c r="O90" s="5" t="s">
        <v>504</v>
      </c>
      <c r="IV90" s="26">
        <f t="shared" si="8"/>
        <v>336</v>
      </c>
      <c r="IW90" s="26">
        <f t="shared" si="9"/>
        <v>268</v>
      </c>
      <c r="IX90" s="26">
        <f t="shared" si="10"/>
        <v>243</v>
      </c>
    </row>
    <row r="91" spans="1:258" ht="95.25" customHeight="1" x14ac:dyDescent="0.25">
      <c r="A91" s="75">
        <v>81</v>
      </c>
      <c r="B91" s="15" t="s">
        <v>373</v>
      </c>
      <c r="C91" s="34" t="s">
        <v>25</v>
      </c>
      <c r="D91" s="3" t="s">
        <v>356</v>
      </c>
      <c r="E91" s="10" t="s">
        <v>364</v>
      </c>
      <c r="F91" s="4" t="s">
        <v>358</v>
      </c>
      <c r="G91" s="5" t="s">
        <v>187</v>
      </c>
      <c r="H91" s="11" t="s">
        <v>144</v>
      </c>
      <c r="I91" s="11" t="s">
        <v>42</v>
      </c>
      <c r="J91" s="5">
        <v>1</v>
      </c>
      <c r="K91" s="14">
        <v>46447</v>
      </c>
      <c r="L91" s="14">
        <v>46477</v>
      </c>
      <c r="M91" s="58">
        <f>+INT((L91-K91)/7)</f>
        <v>4</v>
      </c>
      <c r="N91" s="5"/>
      <c r="O91" s="5" t="s">
        <v>505</v>
      </c>
      <c r="IV91" s="26">
        <f t="shared" si="8"/>
        <v>336</v>
      </c>
      <c r="IW91" s="26">
        <f t="shared" si="9"/>
        <v>268</v>
      </c>
      <c r="IX91" s="26">
        <f t="shared" si="10"/>
        <v>17</v>
      </c>
    </row>
    <row r="92" spans="1:258" ht="120" customHeight="1" x14ac:dyDescent="0.25">
      <c r="A92" s="48">
        <v>82</v>
      </c>
      <c r="B92" s="15" t="s">
        <v>376</v>
      </c>
      <c r="C92" s="34" t="s">
        <v>25</v>
      </c>
      <c r="D92" s="7" t="s">
        <v>367</v>
      </c>
      <c r="E92" s="4" t="s">
        <v>368</v>
      </c>
      <c r="F92" s="21" t="s">
        <v>369</v>
      </c>
      <c r="G92" s="5" t="s">
        <v>370</v>
      </c>
      <c r="H92" s="11" t="s">
        <v>371</v>
      </c>
      <c r="I92" s="11" t="s">
        <v>49</v>
      </c>
      <c r="J92" s="5">
        <v>1</v>
      </c>
      <c r="K92" s="14">
        <v>46174</v>
      </c>
      <c r="L92" s="14">
        <v>46178</v>
      </c>
      <c r="M92" s="49">
        <v>0</v>
      </c>
      <c r="N92" s="24">
        <v>0</v>
      </c>
      <c r="O92" s="5" t="s">
        <v>372</v>
      </c>
      <c r="IV92" s="26">
        <f t="shared" si="8"/>
        <v>287</v>
      </c>
      <c r="IW92" s="26">
        <f t="shared" si="9"/>
        <v>299</v>
      </c>
      <c r="IX92" s="26">
        <f t="shared" si="10"/>
        <v>244</v>
      </c>
    </row>
    <row r="93" spans="1:258" ht="93.75" customHeight="1" x14ac:dyDescent="0.25">
      <c r="A93" s="48">
        <v>83</v>
      </c>
      <c r="B93" s="15" t="s">
        <v>377</v>
      </c>
      <c r="C93" s="34" t="s">
        <v>25</v>
      </c>
      <c r="D93" s="7" t="s">
        <v>367</v>
      </c>
      <c r="E93" s="4" t="s">
        <v>368</v>
      </c>
      <c r="F93" s="21" t="s">
        <v>369</v>
      </c>
      <c r="G93" s="5" t="s">
        <v>506</v>
      </c>
      <c r="H93" s="13" t="s">
        <v>374</v>
      </c>
      <c r="I93" s="13" t="s">
        <v>42</v>
      </c>
      <c r="J93" s="5">
        <v>1</v>
      </c>
      <c r="K93" s="14">
        <v>46182</v>
      </c>
      <c r="L93" s="14">
        <v>46371</v>
      </c>
      <c r="M93" s="49">
        <v>27</v>
      </c>
      <c r="N93" s="24">
        <v>0</v>
      </c>
      <c r="O93" s="5" t="s">
        <v>375</v>
      </c>
      <c r="IV93" s="26">
        <f t="shared" si="8"/>
        <v>287</v>
      </c>
      <c r="IW93" s="26">
        <f t="shared" si="9"/>
        <v>299</v>
      </c>
      <c r="IX93" s="26">
        <f t="shared" si="10"/>
        <v>178</v>
      </c>
    </row>
    <row r="94" spans="1:258" ht="99.75" customHeight="1" x14ac:dyDescent="0.25">
      <c r="A94" s="75">
        <v>84</v>
      </c>
      <c r="B94" s="15" t="s">
        <v>378</v>
      </c>
      <c r="C94" s="34" t="s">
        <v>25</v>
      </c>
      <c r="D94" s="7" t="s">
        <v>367</v>
      </c>
      <c r="E94" s="4" t="s">
        <v>368</v>
      </c>
      <c r="F94" s="21" t="s">
        <v>369</v>
      </c>
      <c r="G94" s="6" t="s">
        <v>273</v>
      </c>
      <c r="H94" s="6" t="s">
        <v>202</v>
      </c>
      <c r="I94" s="4" t="s">
        <v>274</v>
      </c>
      <c r="J94" s="5">
        <v>1</v>
      </c>
      <c r="K94" s="14">
        <v>46184</v>
      </c>
      <c r="L94" s="14">
        <v>46203</v>
      </c>
      <c r="M94" s="58">
        <v>2</v>
      </c>
      <c r="N94" s="5"/>
      <c r="O94" s="5" t="s">
        <v>537</v>
      </c>
      <c r="IV94" s="26">
        <f t="shared" si="8"/>
        <v>287</v>
      </c>
      <c r="IW94" s="26">
        <f t="shared" si="9"/>
        <v>299</v>
      </c>
      <c r="IX94" s="26">
        <f t="shared" si="10"/>
        <v>354</v>
      </c>
    </row>
    <row r="95" spans="1:258" ht="99.75" customHeight="1" x14ac:dyDescent="0.25">
      <c r="A95" s="48">
        <v>85</v>
      </c>
      <c r="B95" s="15" t="s">
        <v>383</v>
      </c>
      <c r="C95" s="34" t="s">
        <v>25</v>
      </c>
      <c r="D95" s="7" t="s">
        <v>367</v>
      </c>
      <c r="E95" s="4" t="s">
        <v>368</v>
      </c>
      <c r="F95" s="21" t="s">
        <v>369</v>
      </c>
      <c r="G95" s="6" t="s">
        <v>40</v>
      </c>
      <c r="H95" s="6" t="s">
        <v>144</v>
      </c>
      <c r="I95" s="4" t="s">
        <v>42</v>
      </c>
      <c r="J95" s="5">
        <v>1</v>
      </c>
      <c r="K95" s="14">
        <v>46447</v>
      </c>
      <c r="L95" s="14">
        <v>46477</v>
      </c>
      <c r="M95" s="58">
        <f>+INT((L95-K95)/7)</f>
        <v>4</v>
      </c>
      <c r="N95" s="5"/>
      <c r="O95" s="5" t="s">
        <v>538</v>
      </c>
      <c r="IV95" s="26">
        <f t="shared" si="8"/>
        <v>287</v>
      </c>
      <c r="IW95" s="26">
        <f t="shared" si="9"/>
        <v>299</v>
      </c>
      <c r="IX95" s="26">
        <f t="shared" si="10"/>
        <v>17</v>
      </c>
    </row>
    <row r="96" spans="1:258" ht="162.75" customHeight="1" x14ac:dyDescent="0.25">
      <c r="A96" s="48">
        <v>86</v>
      </c>
      <c r="B96" s="15" t="s">
        <v>384</v>
      </c>
      <c r="C96" s="34" t="s">
        <v>25</v>
      </c>
      <c r="D96" s="3" t="s">
        <v>379</v>
      </c>
      <c r="E96" s="10" t="s">
        <v>380</v>
      </c>
      <c r="F96" s="4" t="s">
        <v>381</v>
      </c>
      <c r="G96" s="16" t="s">
        <v>507</v>
      </c>
      <c r="H96" s="16" t="s">
        <v>168</v>
      </c>
      <c r="I96" s="19" t="s">
        <v>382</v>
      </c>
      <c r="J96" s="25">
        <v>1</v>
      </c>
      <c r="K96" s="33">
        <v>46193</v>
      </c>
      <c r="L96" s="33">
        <v>46238</v>
      </c>
      <c r="M96" s="49">
        <f>+INT((L96-K96)/7)</f>
        <v>6</v>
      </c>
      <c r="N96" s="19"/>
      <c r="O96" s="17" t="s">
        <v>539</v>
      </c>
      <c r="IV96" s="26">
        <f t="shared" si="8"/>
        <v>389</v>
      </c>
      <c r="IW96" s="26">
        <f t="shared" si="9"/>
        <v>294</v>
      </c>
      <c r="IX96" s="26">
        <f t="shared" si="10"/>
        <v>32</v>
      </c>
    </row>
    <row r="97" spans="1:258" ht="156.75" customHeight="1" x14ac:dyDescent="0.25">
      <c r="A97" s="75">
        <v>87</v>
      </c>
      <c r="B97" s="15" t="s">
        <v>385</v>
      </c>
      <c r="C97" s="34" t="s">
        <v>25</v>
      </c>
      <c r="D97" s="3" t="s">
        <v>379</v>
      </c>
      <c r="E97" s="10" t="s">
        <v>380</v>
      </c>
      <c r="F97" s="4" t="s">
        <v>381</v>
      </c>
      <c r="G97" s="16" t="s">
        <v>508</v>
      </c>
      <c r="H97" s="16" t="s">
        <v>174</v>
      </c>
      <c r="I97" s="19" t="s">
        <v>204</v>
      </c>
      <c r="J97" s="3">
        <v>1</v>
      </c>
      <c r="K97" s="53">
        <v>46193</v>
      </c>
      <c r="L97" s="53">
        <v>46246</v>
      </c>
      <c r="M97" s="49">
        <f>+INT((L97-K97)/7)</f>
        <v>7</v>
      </c>
      <c r="N97" s="19"/>
      <c r="O97" s="17" t="s">
        <v>539</v>
      </c>
      <c r="IV97" s="26">
        <f t="shared" si="8"/>
        <v>389</v>
      </c>
      <c r="IW97" s="26">
        <f t="shared" si="9"/>
        <v>294</v>
      </c>
      <c r="IX97" s="26">
        <f t="shared" si="10"/>
        <v>29</v>
      </c>
    </row>
    <row r="98" spans="1:258" ht="163.5" customHeight="1" x14ac:dyDescent="0.25">
      <c r="A98" s="48">
        <v>88</v>
      </c>
      <c r="B98" s="15" t="s">
        <v>387</v>
      </c>
      <c r="C98" s="34" t="s">
        <v>25</v>
      </c>
      <c r="D98" s="3" t="s">
        <v>379</v>
      </c>
      <c r="E98" s="4" t="s">
        <v>386</v>
      </c>
      <c r="F98" s="4" t="s">
        <v>381</v>
      </c>
      <c r="G98" s="4" t="s">
        <v>183</v>
      </c>
      <c r="H98" s="11" t="s">
        <v>184</v>
      </c>
      <c r="I98" s="11" t="s">
        <v>185</v>
      </c>
      <c r="J98" s="5">
        <v>1</v>
      </c>
      <c r="K98" s="14">
        <v>46235</v>
      </c>
      <c r="L98" s="14">
        <v>46752</v>
      </c>
      <c r="M98" s="58">
        <v>17</v>
      </c>
      <c r="N98" s="5"/>
      <c r="O98" s="5" t="s">
        <v>540</v>
      </c>
      <c r="IV98" s="26">
        <f t="shared" si="8"/>
        <v>388</v>
      </c>
      <c r="IW98" s="26">
        <f t="shared" si="9"/>
        <v>294</v>
      </c>
      <c r="IX98" s="26">
        <f t="shared" si="10"/>
        <v>243</v>
      </c>
    </row>
    <row r="99" spans="1:258" ht="186.75" customHeight="1" x14ac:dyDescent="0.25">
      <c r="A99" s="48">
        <v>89</v>
      </c>
      <c r="B99" s="15" t="s">
        <v>388</v>
      </c>
      <c r="C99" s="34" t="s">
        <v>25</v>
      </c>
      <c r="D99" s="3" t="s">
        <v>379</v>
      </c>
      <c r="E99" s="4" t="s">
        <v>386</v>
      </c>
      <c r="F99" s="4" t="s">
        <v>381</v>
      </c>
      <c r="G99" s="4" t="s">
        <v>40</v>
      </c>
      <c r="H99" s="11" t="s">
        <v>188</v>
      </c>
      <c r="I99" s="11" t="s">
        <v>389</v>
      </c>
      <c r="J99" s="5">
        <v>1</v>
      </c>
      <c r="K99" s="14">
        <v>46753</v>
      </c>
      <c r="L99" s="14">
        <v>46812</v>
      </c>
      <c r="M99" s="58">
        <f>+INT((L99-K99)/7)</f>
        <v>8</v>
      </c>
      <c r="N99" s="5"/>
      <c r="O99" s="5" t="s">
        <v>509</v>
      </c>
      <c r="IV99" s="26">
        <f t="shared" si="8"/>
        <v>388</v>
      </c>
      <c r="IW99" s="26">
        <f t="shared" si="9"/>
        <v>294</v>
      </c>
      <c r="IX99" s="26">
        <f t="shared" si="10"/>
        <v>17</v>
      </c>
    </row>
    <row r="100" spans="1:258" ht="129" x14ac:dyDescent="0.25">
      <c r="A100" s="75">
        <v>90</v>
      </c>
      <c r="B100" s="15" t="s">
        <v>390</v>
      </c>
      <c r="C100" s="34" t="s">
        <v>25</v>
      </c>
      <c r="D100" s="3" t="s">
        <v>391</v>
      </c>
      <c r="E100" s="10" t="s">
        <v>392</v>
      </c>
      <c r="F100" s="5" t="s">
        <v>369</v>
      </c>
      <c r="G100" s="11" t="s">
        <v>393</v>
      </c>
      <c r="H100" s="4" t="s">
        <v>510</v>
      </c>
      <c r="I100" s="13" t="s">
        <v>394</v>
      </c>
      <c r="J100" s="5">
        <v>1</v>
      </c>
      <c r="K100" s="25">
        <v>46193</v>
      </c>
      <c r="L100" s="25">
        <v>46387</v>
      </c>
      <c r="M100" s="58">
        <v>27</v>
      </c>
      <c r="N100" s="24">
        <v>0</v>
      </c>
      <c r="O100" s="5" t="s">
        <v>395</v>
      </c>
      <c r="IV100" s="26">
        <f t="shared" si="8"/>
        <v>363</v>
      </c>
      <c r="IW100" s="26">
        <f t="shared" si="9"/>
        <v>299</v>
      </c>
      <c r="IX100" s="26">
        <f t="shared" si="10"/>
        <v>200</v>
      </c>
    </row>
    <row r="101" spans="1:258" ht="129" x14ac:dyDescent="0.25">
      <c r="A101" s="48">
        <v>91</v>
      </c>
      <c r="B101" s="15" t="s">
        <v>396</v>
      </c>
      <c r="C101" s="34" t="s">
        <v>25</v>
      </c>
      <c r="D101" s="3" t="s">
        <v>391</v>
      </c>
      <c r="E101" s="69" t="s">
        <v>397</v>
      </c>
      <c r="F101" s="5" t="s">
        <v>369</v>
      </c>
      <c r="G101" s="11" t="s">
        <v>398</v>
      </c>
      <c r="H101" s="4" t="s">
        <v>399</v>
      </c>
      <c r="I101" s="13" t="s">
        <v>400</v>
      </c>
      <c r="J101" s="5">
        <v>1</v>
      </c>
      <c r="K101" s="25">
        <v>46204</v>
      </c>
      <c r="L101" s="25">
        <v>46387</v>
      </c>
      <c r="M101" s="58">
        <v>26</v>
      </c>
      <c r="N101" s="24"/>
      <c r="O101" s="5" t="s">
        <v>32</v>
      </c>
      <c r="IV101" s="26">
        <f t="shared" si="8"/>
        <v>363</v>
      </c>
      <c r="IW101" s="26">
        <f t="shared" si="9"/>
        <v>299</v>
      </c>
      <c r="IX101" s="26">
        <f t="shared" si="10"/>
        <v>25</v>
      </c>
    </row>
    <row r="102" spans="1:258" ht="129" x14ac:dyDescent="0.25">
      <c r="A102" s="48">
        <v>92</v>
      </c>
      <c r="B102" s="15" t="s">
        <v>401</v>
      </c>
      <c r="C102" s="34" t="s">
        <v>25</v>
      </c>
      <c r="D102" s="3" t="s">
        <v>391</v>
      </c>
      <c r="E102" s="10" t="s">
        <v>392</v>
      </c>
      <c r="F102" s="5" t="s">
        <v>369</v>
      </c>
      <c r="G102" s="11" t="s">
        <v>40</v>
      </c>
      <c r="H102" s="4" t="s">
        <v>188</v>
      </c>
      <c r="I102" s="13" t="s">
        <v>389</v>
      </c>
      <c r="J102" s="5"/>
      <c r="K102" s="25">
        <v>46447</v>
      </c>
      <c r="L102" s="25">
        <v>46477</v>
      </c>
      <c r="M102" s="58">
        <f>+INT((L102-K102)/7)</f>
        <v>4</v>
      </c>
      <c r="N102" s="24"/>
      <c r="O102" s="5" t="s">
        <v>32</v>
      </c>
      <c r="IV102" s="26">
        <f t="shared" si="8"/>
        <v>363</v>
      </c>
      <c r="IW102" s="26">
        <f t="shared" si="9"/>
        <v>299</v>
      </c>
      <c r="IX102" s="26">
        <f t="shared" si="10"/>
        <v>17</v>
      </c>
    </row>
    <row r="103" spans="1:258" ht="164.25" customHeight="1" x14ac:dyDescent="0.25">
      <c r="A103" s="75">
        <v>93</v>
      </c>
      <c r="B103" s="15" t="s">
        <v>402</v>
      </c>
      <c r="C103" s="34" t="s">
        <v>25</v>
      </c>
      <c r="D103" s="8" t="s">
        <v>403</v>
      </c>
      <c r="E103" s="10" t="s">
        <v>404</v>
      </c>
      <c r="F103" s="6" t="s">
        <v>405</v>
      </c>
      <c r="G103" s="15" t="s">
        <v>406</v>
      </c>
      <c r="H103" s="22" t="s">
        <v>407</v>
      </c>
      <c r="I103" s="6" t="s">
        <v>408</v>
      </c>
      <c r="J103" s="6">
        <v>6</v>
      </c>
      <c r="K103" s="14">
        <v>46193</v>
      </c>
      <c r="L103" s="14">
        <v>46418</v>
      </c>
      <c r="M103" s="49">
        <v>32</v>
      </c>
      <c r="N103" s="24">
        <v>0</v>
      </c>
      <c r="O103" s="5" t="s">
        <v>409</v>
      </c>
      <c r="IV103" s="26">
        <f t="shared" si="8"/>
        <v>378</v>
      </c>
      <c r="IW103" s="26">
        <f t="shared" si="9"/>
        <v>178</v>
      </c>
      <c r="IX103" s="26">
        <f t="shared" si="10"/>
        <v>284</v>
      </c>
    </row>
    <row r="104" spans="1:258" ht="161.25" customHeight="1" x14ac:dyDescent="0.25">
      <c r="A104" s="48">
        <v>94</v>
      </c>
      <c r="B104" s="15" t="s">
        <v>410</v>
      </c>
      <c r="C104" s="34" t="s">
        <v>25</v>
      </c>
      <c r="D104" s="8" t="s">
        <v>403</v>
      </c>
      <c r="E104" s="10" t="s">
        <v>404</v>
      </c>
      <c r="F104" s="6" t="s">
        <v>405</v>
      </c>
      <c r="G104" s="15" t="s">
        <v>40</v>
      </c>
      <c r="H104" s="22" t="s">
        <v>411</v>
      </c>
      <c r="I104" s="6" t="s">
        <v>412</v>
      </c>
      <c r="J104" s="6">
        <v>1</v>
      </c>
      <c r="K104" s="14">
        <v>46193</v>
      </c>
      <c r="L104" s="14">
        <v>46418</v>
      </c>
      <c r="M104" s="49">
        <v>32</v>
      </c>
      <c r="N104" s="24">
        <v>0</v>
      </c>
      <c r="O104" s="5" t="s">
        <v>409</v>
      </c>
      <c r="IV104" s="26">
        <f t="shared" si="8"/>
        <v>378</v>
      </c>
      <c r="IW104" s="26">
        <f t="shared" si="9"/>
        <v>178</v>
      </c>
      <c r="IX104" s="26">
        <f t="shared" si="10"/>
        <v>165</v>
      </c>
    </row>
    <row r="105" spans="1:258" ht="143.25" x14ac:dyDescent="0.25">
      <c r="A105" s="48">
        <v>95</v>
      </c>
      <c r="B105" s="15" t="s">
        <v>413</v>
      </c>
      <c r="C105" s="34" t="s">
        <v>25</v>
      </c>
      <c r="D105" s="3" t="s">
        <v>414</v>
      </c>
      <c r="E105" s="4" t="s">
        <v>415</v>
      </c>
      <c r="F105" s="4" t="s">
        <v>416</v>
      </c>
      <c r="G105" s="5" t="s">
        <v>417</v>
      </c>
      <c r="H105" s="11" t="s">
        <v>418</v>
      </c>
      <c r="I105" s="11" t="s">
        <v>419</v>
      </c>
      <c r="J105" s="5">
        <v>1</v>
      </c>
      <c r="K105" s="14">
        <v>46174</v>
      </c>
      <c r="L105" s="14">
        <v>46387</v>
      </c>
      <c r="M105" s="49">
        <f>+INT((L105-K105)/7)</f>
        <v>30</v>
      </c>
      <c r="N105" s="5"/>
      <c r="O105" s="5" t="s">
        <v>420</v>
      </c>
      <c r="IV105" s="26">
        <f t="shared" si="8"/>
        <v>390</v>
      </c>
      <c r="IW105" s="26">
        <f t="shared" si="9"/>
        <v>261</v>
      </c>
      <c r="IX105" s="26">
        <f t="shared" si="10"/>
        <v>145</v>
      </c>
    </row>
    <row r="106" spans="1:258" ht="114.75" x14ac:dyDescent="0.25">
      <c r="A106" s="75">
        <v>96</v>
      </c>
      <c r="B106" s="15" t="s">
        <v>421</v>
      </c>
      <c r="C106" s="34" t="s">
        <v>25</v>
      </c>
      <c r="D106" s="3" t="s">
        <v>414</v>
      </c>
      <c r="E106" s="4" t="s">
        <v>422</v>
      </c>
      <c r="F106" s="4" t="s">
        <v>416</v>
      </c>
      <c r="G106" s="5" t="s">
        <v>417</v>
      </c>
      <c r="H106" s="11" t="s">
        <v>423</v>
      </c>
      <c r="I106" s="11" t="s">
        <v>424</v>
      </c>
      <c r="J106" s="5">
        <v>1</v>
      </c>
      <c r="K106" s="14">
        <v>46174</v>
      </c>
      <c r="L106" s="14">
        <v>46387</v>
      </c>
      <c r="M106" s="49">
        <f>+INT((L106-K106)/7)</f>
        <v>30</v>
      </c>
      <c r="N106" s="5"/>
      <c r="O106" s="5" t="s">
        <v>420</v>
      </c>
      <c r="IV106" s="26">
        <f t="shared" si="8"/>
        <v>289</v>
      </c>
      <c r="IW106" s="26">
        <f t="shared" si="9"/>
        <v>261</v>
      </c>
      <c r="IX106" s="26">
        <f t="shared" si="10"/>
        <v>136</v>
      </c>
    </row>
    <row r="107" spans="1:258" ht="114.75" x14ac:dyDescent="0.25">
      <c r="A107" s="48">
        <v>97</v>
      </c>
      <c r="B107" s="15" t="s">
        <v>425</v>
      </c>
      <c r="C107" s="34" t="s">
        <v>25</v>
      </c>
      <c r="D107" s="3" t="s">
        <v>414</v>
      </c>
      <c r="E107" s="4" t="s">
        <v>422</v>
      </c>
      <c r="F107" s="4" t="s">
        <v>416</v>
      </c>
      <c r="G107" s="5" t="s">
        <v>417</v>
      </c>
      <c r="H107" s="11" t="s">
        <v>426</v>
      </c>
      <c r="I107" s="11" t="s">
        <v>427</v>
      </c>
      <c r="J107" s="5">
        <v>2</v>
      </c>
      <c r="K107" s="14">
        <v>46174</v>
      </c>
      <c r="L107" s="14">
        <v>46387</v>
      </c>
      <c r="M107" s="49">
        <f>+INT((L107-K107)/7)</f>
        <v>30</v>
      </c>
      <c r="N107" s="5"/>
      <c r="O107" s="5" t="s">
        <v>420</v>
      </c>
      <c r="IV107" s="26">
        <f t="shared" si="8"/>
        <v>289</v>
      </c>
      <c r="IW107" s="26">
        <f t="shared" si="9"/>
        <v>261</v>
      </c>
      <c r="IX107" s="26">
        <f t="shared" si="10"/>
        <v>139</v>
      </c>
    </row>
    <row r="108" spans="1:258" ht="114.75" x14ac:dyDescent="0.25">
      <c r="A108" s="48">
        <v>98</v>
      </c>
      <c r="B108" s="15" t="s">
        <v>428</v>
      </c>
      <c r="C108" s="34" t="s">
        <v>25</v>
      </c>
      <c r="D108" s="3" t="s">
        <v>414</v>
      </c>
      <c r="E108" s="4" t="s">
        <v>422</v>
      </c>
      <c r="F108" s="4" t="s">
        <v>416</v>
      </c>
      <c r="G108" s="13" t="s">
        <v>429</v>
      </c>
      <c r="H108" s="13" t="s">
        <v>430</v>
      </c>
      <c r="I108" s="13" t="s">
        <v>431</v>
      </c>
      <c r="J108" s="5">
        <v>1</v>
      </c>
      <c r="K108" s="14">
        <v>46235</v>
      </c>
      <c r="L108" s="14">
        <v>46266</v>
      </c>
      <c r="M108" s="58">
        <f>+INT((L108-K108)/7)</f>
        <v>4</v>
      </c>
      <c r="N108" s="5"/>
      <c r="O108" s="5" t="s">
        <v>541</v>
      </c>
      <c r="IV108" s="26">
        <f t="shared" si="8"/>
        <v>289</v>
      </c>
      <c r="IW108" s="26">
        <f t="shared" si="9"/>
        <v>261</v>
      </c>
      <c r="IX108" s="26">
        <f t="shared" si="10"/>
        <v>114</v>
      </c>
    </row>
    <row r="109" spans="1:258" ht="114.75" x14ac:dyDescent="0.25">
      <c r="A109" s="75">
        <v>99</v>
      </c>
      <c r="B109" s="15" t="s">
        <v>432</v>
      </c>
      <c r="C109" s="34" t="s">
        <v>25</v>
      </c>
      <c r="D109" s="3" t="s">
        <v>414</v>
      </c>
      <c r="E109" s="4" t="s">
        <v>422</v>
      </c>
      <c r="F109" s="4" t="s">
        <v>416</v>
      </c>
      <c r="G109" s="13" t="s">
        <v>40</v>
      </c>
      <c r="H109" s="13" t="s">
        <v>188</v>
      </c>
      <c r="I109" s="13" t="s">
        <v>42</v>
      </c>
      <c r="J109" s="5">
        <v>1</v>
      </c>
      <c r="K109" s="14">
        <v>46388</v>
      </c>
      <c r="L109" s="14">
        <v>46477</v>
      </c>
      <c r="M109" s="58">
        <f>+INT((L109-K109)/7)</f>
        <v>12</v>
      </c>
      <c r="N109" s="5"/>
      <c r="O109" s="5" t="s">
        <v>420</v>
      </c>
      <c r="IV109" s="26">
        <f t="shared" si="8"/>
        <v>289</v>
      </c>
      <c r="IW109" s="26">
        <f t="shared" si="9"/>
        <v>261</v>
      </c>
      <c r="IX109" s="26">
        <f t="shared" si="10"/>
        <v>17</v>
      </c>
    </row>
    <row r="110" spans="1:258" ht="114" customHeight="1" x14ac:dyDescent="0.25">
      <c r="A110" s="48">
        <v>100</v>
      </c>
      <c r="B110" s="15" t="s">
        <v>433</v>
      </c>
      <c r="C110" s="34" t="s">
        <v>25</v>
      </c>
      <c r="D110" s="2" t="s">
        <v>434</v>
      </c>
      <c r="E110" s="10" t="s">
        <v>435</v>
      </c>
      <c r="F110" s="4" t="s">
        <v>436</v>
      </c>
      <c r="G110" s="5" t="s">
        <v>437</v>
      </c>
      <c r="H110" s="11" t="s">
        <v>438</v>
      </c>
      <c r="I110" s="11" t="s">
        <v>439</v>
      </c>
      <c r="J110" s="5">
        <v>1</v>
      </c>
      <c r="K110" s="14">
        <v>46029</v>
      </c>
      <c r="L110" s="14">
        <v>46387</v>
      </c>
      <c r="M110" s="49">
        <v>51</v>
      </c>
      <c r="N110" s="5"/>
      <c r="O110" s="5" t="s">
        <v>32</v>
      </c>
      <c r="IV110" s="26">
        <f t="shared" si="8"/>
        <v>287</v>
      </c>
      <c r="IW110" s="26">
        <f t="shared" si="9"/>
        <v>277</v>
      </c>
      <c r="IX110" s="26">
        <f t="shared" si="10"/>
        <v>209</v>
      </c>
    </row>
    <row r="111" spans="1:258" ht="131.25" customHeight="1" x14ac:dyDescent="0.25">
      <c r="A111" s="48">
        <v>101</v>
      </c>
      <c r="B111" s="15" t="s">
        <v>440</v>
      </c>
      <c r="C111" s="34" t="s">
        <v>25</v>
      </c>
      <c r="D111" s="2" t="s">
        <v>434</v>
      </c>
      <c r="E111" s="10" t="s">
        <v>435</v>
      </c>
      <c r="F111" s="4" t="s">
        <v>436</v>
      </c>
      <c r="G111" s="5" t="s">
        <v>441</v>
      </c>
      <c r="H111" s="5" t="s">
        <v>442</v>
      </c>
      <c r="I111" s="11" t="s">
        <v>443</v>
      </c>
      <c r="J111" s="5">
        <v>2</v>
      </c>
      <c r="K111" s="14">
        <v>46029</v>
      </c>
      <c r="L111" s="14">
        <v>46387</v>
      </c>
      <c r="M111" s="49">
        <v>51</v>
      </c>
      <c r="N111" s="5"/>
      <c r="O111" s="5" t="s">
        <v>32</v>
      </c>
      <c r="IV111" s="26">
        <f t="shared" si="8"/>
        <v>287</v>
      </c>
      <c r="IW111" s="26">
        <f t="shared" si="9"/>
        <v>277</v>
      </c>
      <c r="IX111" s="26">
        <f t="shared" si="10"/>
        <v>105</v>
      </c>
    </row>
    <row r="112" spans="1:258" ht="120.75" customHeight="1" x14ac:dyDescent="0.25">
      <c r="A112" s="75">
        <v>102</v>
      </c>
      <c r="B112" s="15" t="s">
        <v>444</v>
      </c>
      <c r="C112" s="34" t="s">
        <v>25</v>
      </c>
      <c r="D112" s="2" t="s">
        <v>434</v>
      </c>
      <c r="E112" s="10" t="s">
        <v>435</v>
      </c>
      <c r="F112" s="4" t="s">
        <v>436</v>
      </c>
      <c r="G112" s="4" t="s">
        <v>40</v>
      </c>
      <c r="H112" s="11" t="s">
        <v>41</v>
      </c>
      <c r="I112" s="11" t="s">
        <v>42</v>
      </c>
      <c r="J112" s="5">
        <v>1</v>
      </c>
      <c r="K112" s="14">
        <v>46029</v>
      </c>
      <c r="L112" s="14">
        <v>46387</v>
      </c>
      <c r="M112" s="49">
        <v>51</v>
      </c>
      <c r="N112" s="5"/>
      <c r="O112" s="5" t="s">
        <v>32</v>
      </c>
      <c r="IV112" s="26">
        <f t="shared" si="8"/>
        <v>287</v>
      </c>
      <c r="IW112" s="26">
        <f t="shared" si="9"/>
        <v>277</v>
      </c>
      <c r="IX112" s="26">
        <f t="shared" si="10"/>
        <v>42</v>
      </c>
    </row>
    <row r="113" spans="1:258" ht="142.5" x14ac:dyDescent="0.25">
      <c r="A113" s="48">
        <v>103</v>
      </c>
      <c r="B113" s="15" t="s">
        <v>445</v>
      </c>
      <c r="C113" s="34" t="s">
        <v>25</v>
      </c>
      <c r="D113" s="1" t="s">
        <v>446</v>
      </c>
      <c r="E113" s="4" t="s">
        <v>447</v>
      </c>
      <c r="F113" s="4" t="s">
        <v>448</v>
      </c>
      <c r="G113" s="5" t="s">
        <v>449</v>
      </c>
      <c r="H113" s="11" t="s">
        <v>450</v>
      </c>
      <c r="I113" s="11" t="s">
        <v>451</v>
      </c>
      <c r="J113" s="5">
        <v>6</v>
      </c>
      <c r="K113" s="14">
        <v>46204</v>
      </c>
      <c r="L113" s="14">
        <v>46388</v>
      </c>
      <c r="M113" s="49">
        <f>+INT((L113-K113)/7)</f>
        <v>26</v>
      </c>
      <c r="N113" s="5"/>
      <c r="O113" s="5" t="s">
        <v>452</v>
      </c>
      <c r="IV113" s="26">
        <f t="shared" si="8"/>
        <v>367</v>
      </c>
      <c r="IW113" s="26">
        <f t="shared" si="9"/>
        <v>387</v>
      </c>
      <c r="IX113" s="26">
        <f t="shared" si="10"/>
        <v>206</v>
      </c>
    </row>
    <row r="114" spans="1:258" ht="142.5" x14ac:dyDescent="0.25">
      <c r="A114" s="48">
        <v>104</v>
      </c>
      <c r="B114" s="15" t="s">
        <v>453</v>
      </c>
      <c r="C114" s="34" t="s">
        <v>25</v>
      </c>
      <c r="D114" s="1" t="s">
        <v>446</v>
      </c>
      <c r="E114" s="4" t="s">
        <v>447</v>
      </c>
      <c r="F114" s="4" t="s">
        <v>448</v>
      </c>
      <c r="G114" s="5" t="s">
        <v>454</v>
      </c>
      <c r="H114" s="11" t="s">
        <v>454</v>
      </c>
      <c r="I114" s="11" t="s">
        <v>514</v>
      </c>
      <c r="J114" s="5">
        <v>1</v>
      </c>
      <c r="K114" s="14">
        <v>46235</v>
      </c>
      <c r="L114" s="14">
        <v>46388</v>
      </c>
      <c r="M114" s="58">
        <f>+INT((L114-K114)/7)</f>
        <v>21</v>
      </c>
      <c r="N114" s="5"/>
      <c r="O114" s="5" t="s">
        <v>515</v>
      </c>
      <c r="IV114" s="26">
        <f t="shared" si="8"/>
        <v>367</v>
      </c>
      <c r="IW114" s="26">
        <f t="shared" si="9"/>
        <v>387</v>
      </c>
      <c r="IX114" s="26">
        <f t="shared" si="10"/>
        <v>120</v>
      </c>
    </row>
    <row r="115" spans="1:258" ht="142.5" x14ac:dyDescent="0.25">
      <c r="A115" s="75">
        <v>105</v>
      </c>
      <c r="B115" s="15" t="s">
        <v>455</v>
      </c>
      <c r="C115" s="34" t="s">
        <v>25</v>
      </c>
      <c r="D115" s="1" t="s">
        <v>446</v>
      </c>
      <c r="E115" s="4" t="s">
        <v>447</v>
      </c>
      <c r="F115" s="4" t="s">
        <v>448</v>
      </c>
      <c r="G115" s="5" t="s">
        <v>456</v>
      </c>
      <c r="H115" s="11" t="s">
        <v>456</v>
      </c>
      <c r="I115" s="11" t="s">
        <v>457</v>
      </c>
      <c r="J115" s="5">
        <v>8</v>
      </c>
      <c r="K115" s="14">
        <v>46235</v>
      </c>
      <c r="L115" s="14">
        <v>46388</v>
      </c>
      <c r="M115" s="58">
        <f>+INT((L115-K115)/7)</f>
        <v>21</v>
      </c>
      <c r="N115" s="5"/>
      <c r="O115" s="5" t="s">
        <v>515</v>
      </c>
      <c r="IV115" s="26">
        <f t="shared" si="8"/>
        <v>367</v>
      </c>
      <c r="IW115" s="26">
        <f t="shared" si="9"/>
        <v>387</v>
      </c>
      <c r="IX115" s="26">
        <f t="shared" si="10"/>
        <v>148</v>
      </c>
    </row>
    <row r="116" spans="1:258" ht="142.5" x14ac:dyDescent="0.25">
      <c r="A116" s="48">
        <v>106</v>
      </c>
      <c r="B116" s="15" t="s">
        <v>458</v>
      </c>
      <c r="C116" s="34" t="s">
        <v>25</v>
      </c>
      <c r="D116" s="1" t="s">
        <v>446</v>
      </c>
      <c r="E116" s="4" t="s">
        <v>447</v>
      </c>
      <c r="F116" s="4" t="s">
        <v>448</v>
      </c>
      <c r="G116" s="5" t="s">
        <v>40</v>
      </c>
      <c r="H116" s="11" t="s">
        <v>188</v>
      </c>
      <c r="I116" s="11" t="s">
        <v>42</v>
      </c>
      <c r="J116" s="5"/>
      <c r="K116" s="14">
        <v>46447</v>
      </c>
      <c r="L116" s="14">
        <v>46477</v>
      </c>
      <c r="M116" s="58">
        <f>+INT((L116-K116)/7)</f>
        <v>4</v>
      </c>
      <c r="N116" s="5"/>
      <c r="O116" s="5" t="s">
        <v>542</v>
      </c>
      <c r="IV116" s="26">
        <f t="shared" si="8"/>
        <v>367</v>
      </c>
      <c r="IW116" s="26">
        <f t="shared" si="9"/>
        <v>387</v>
      </c>
      <c r="IX116" s="26">
        <f t="shared" si="10"/>
        <v>17</v>
      </c>
    </row>
    <row r="117" spans="1:258" ht="143.25" x14ac:dyDescent="0.25">
      <c r="A117" s="48">
        <v>107</v>
      </c>
      <c r="B117" s="15" t="s">
        <v>459</v>
      </c>
      <c r="C117" s="34" t="s">
        <v>25</v>
      </c>
      <c r="D117" s="1" t="s">
        <v>460</v>
      </c>
      <c r="E117" s="10" t="s">
        <v>461</v>
      </c>
      <c r="F117" s="6" t="s">
        <v>462</v>
      </c>
      <c r="G117" s="5" t="s">
        <v>463</v>
      </c>
      <c r="H117" s="6" t="s">
        <v>464</v>
      </c>
      <c r="I117" s="4" t="s">
        <v>465</v>
      </c>
      <c r="J117" s="4">
        <v>1</v>
      </c>
      <c r="K117" s="14">
        <v>46387</v>
      </c>
      <c r="L117" s="14">
        <v>46418</v>
      </c>
      <c r="M117" s="58">
        <v>4</v>
      </c>
      <c r="N117" s="4"/>
      <c r="O117" s="4" t="s">
        <v>466</v>
      </c>
      <c r="IV117" s="26">
        <f t="shared" si="8"/>
        <v>372</v>
      </c>
      <c r="IW117" s="26">
        <f t="shared" si="9"/>
        <v>199</v>
      </c>
      <c r="IX117" s="26">
        <f t="shared" si="10"/>
        <v>285</v>
      </c>
    </row>
    <row r="118" spans="1:258" ht="143.25" x14ac:dyDescent="0.25">
      <c r="A118" s="75">
        <v>108</v>
      </c>
      <c r="B118" s="15" t="s">
        <v>467</v>
      </c>
      <c r="C118" s="34" t="s">
        <v>25</v>
      </c>
      <c r="D118" s="1" t="s">
        <v>460</v>
      </c>
      <c r="E118" s="10" t="s">
        <v>461</v>
      </c>
      <c r="F118" s="6" t="s">
        <v>462</v>
      </c>
      <c r="G118" s="11" t="s">
        <v>468</v>
      </c>
      <c r="H118" s="4" t="s">
        <v>399</v>
      </c>
      <c r="I118" s="13" t="s">
        <v>400</v>
      </c>
      <c r="J118" s="5">
        <v>1</v>
      </c>
      <c r="K118" s="14">
        <v>46204</v>
      </c>
      <c r="L118" s="14">
        <v>46387</v>
      </c>
      <c r="M118" s="58">
        <v>26</v>
      </c>
      <c r="N118" s="4"/>
      <c r="O118" s="4" t="s">
        <v>469</v>
      </c>
      <c r="IV118" s="26">
        <f t="shared" si="8"/>
        <v>372</v>
      </c>
      <c r="IW118" s="26">
        <f t="shared" si="9"/>
        <v>199</v>
      </c>
      <c r="IX118" s="26">
        <f t="shared" si="10"/>
        <v>25</v>
      </c>
    </row>
    <row r="119" spans="1:258" ht="141" customHeight="1" x14ac:dyDescent="0.25">
      <c r="A119" s="48">
        <v>109</v>
      </c>
      <c r="B119" s="15" t="s">
        <v>470</v>
      </c>
      <c r="C119" s="34" t="s">
        <v>25</v>
      </c>
      <c r="D119" s="1" t="s">
        <v>460</v>
      </c>
      <c r="E119" s="10" t="s">
        <v>461</v>
      </c>
      <c r="F119" s="6" t="s">
        <v>462</v>
      </c>
      <c r="G119" s="5" t="s">
        <v>463</v>
      </c>
      <c r="H119" s="6" t="s">
        <v>188</v>
      </c>
      <c r="I119" s="4" t="s">
        <v>42</v>
      </c>
      <c r="J119" s="4">
        <v>1</v>
      </c>
      <c r="K119" s="14">
        <v>46419</v>
      </c>
      <c r="L119" s="14">
        <v>46433</v>
      </c>
      <c r="M119" s="58">
        <v>2</v>
      </c>
      <c r="N119" s="4"/>
      <c r="O119" s="4" t="s">
        <v>518</v>
      </c>
      <c r="IV119" s="26">
        <f t="shared" si="8"/>
        <v>372</v>
      </c>
      <c r="IW119" s="26">
        <f t="shared" si="9"/>
        <v>199</v>
      </c>
      <c r="IX119" s="26">
        <f t="shared" si="10"/>
        <v>17</v>
      </c>
    </row>
    <row r="120" spans="1:258" ht="128.25" x14ac:dyDescent="0.25">
      <c r="A120" s="48">
        <v>110</v>
      </c>
      <c r="B120" s="15" t="s">
        <v>471</v>
      </c>
      <c r="C120" s="34" t="s">
        <v>25</v>
      </c>
      <c r="D120" s="3" t="s">
        <v>472</v>
      </c>
      <c r="E120" s="4" t="s">
        <v>473</v>
      </c>
      <c r="F120" s="4" t="s">
        <v>474</v>
      </c>
      <c r="G120" s="5" t="s">
        <v>475</v>
      </c>
      <c r="H120" s="11" t="s">
        <v>476</v>
      </c>
      <c r="I120" s="11" t="s">
        <v>520</v>
      </c>
      <c r="J120" s="5" t="s">
        <v>521</v>
      </c>
      <c r="K120" s="14">
        <v>46113</v>
      </c>
      <c r="L120" s="14">
        <v>46387</v>
      </c>
      <c r="M120" s="49">
        <f>+INT((L120-K120)/7)</f>
        <v>39</v>
      </c>
      <c r="N120" s="5"/>
      <c r="O120" s="5" t="s">
        <v>519</v>
      </c>
      <c r="IV120" s="26">
        <f t="shared" si="8"/>
        <v>300</v>
      </c>
      <c r="IW120" s="26">
        <f t="shared" si="9"/>
        <v>357</v>
      </c>
      <c r="IX120" s="26">
        <f t="shared" si="10"/>
        <v>28</v>
      </c>
    </row>
    <row r="121" spans="1:258" ht="128.25" x14ac:dyDescent="0.25">
      <c r="A121" s="75">
        <v>111</v>
      </c>
      <c r="B121" s="15" t="s">
        <v>477</v>
      </c>
      <c r="C121" s="34" t="s">
        <v>25</v>
      </c>
      <c r="D121" s="3" t="s">
        <v>472</v>
      </c>
      <c r="E121" s="4" t="s">
        <v>473</v>
      </c>
      <c r="F121" s="4" t="s">
        <v>474</v>
      </c>
      <c r="G121" s="5" t="s">
        <v>479</v>
      </c>
      <c r="H121" s="11" t="s">
        <v>480</v>
      </c>
      <c r="I121" s="11" t="s">
        <v>327</v>
      </c>
      <c r="J121" s="5">
        <v>8</v>
      </c>
      <c r="K121" s="14">
        <v>46204</v>
      </c>
      <c r="L121" s="14">
        <v>46387</v>
      </c>
      <c r="M121" s="58">
        <f>+INT((L121-K121)/7)</f>
        <v>26</v>
      </c>
      <c r="N121" s="5">
        <v>0</v>
      </c>
      <c r="O121" s="5" t="s">
        <v>481</v>
      </c>
      <c r="IV121" s="26">
        <f t="shared" si="8"/>
        <v>300</v>
      </c>
      <c r="IW121" s="26">
        <f t="shared" si="9"/>
        <v>357</v>
      </c>
      <c r="IX121" s="26">
        <f t="shared" si="10"/>
        <v>188</v>
      </c>
    </row>
    <row r="122" spans="1:258" ht="128.25" x14ac:dyDescent="0.25">
      <c r="A122" s="48">
        <v>112</v>
      </c>
      <c r="B122" s="15" t="s">
        <v>478</v>
      </c>
      <c r="C122" s="34" t="s">
        <v>25</v>
      </c>
      <c r="D122" s="3" t="s">
        <v>472</v>
      </c>
      <c r="E122" s="4" t="s">
        <v>473</v>
      </c>
      <c r="F122" s="4" t="s">
        <v>474</v>
      </c>
      <c r="G122" s="5" t="s">
        <v>187</v>
      </c>
      <c r="H122" s="11" t="s">
        <v>42</v>
      </c>
      <c r="I122" s="11" t="s">
        <v>42</v>
      </c>
      <c r="J122" s="5">
        <v>1</v>
      </c>
      <c r="K122" s="14">
        <v>46388</v>
      </c>
      <c r="L122" s="14">
        <v>46477</v>
      </c>
      <c r="M122" s="58">
        <v>12</v>
      </c>
      <c r="N122" s="5"/>
      <c r="O122" s="5" t="s">
        <v>522</v>
      </c>
      <c r="IV122" s="26">
        <f t="shared" si="8"/>
        <v>300</v>
      </c>
      <c r="IW122" s="26">
        <f t="shared" si="9"/>
        <v>357</v>
      </c>
      <c r="IX122" s="26">
        <f t="shared" si="10"/>
        <v>7</v>
      </c>
    </row>
    <row r="123" spans="1:258" ht="155.25" customHeight="1" x14ac:dyDescent="0.25">
      <c r="A123" s="48">
        <v>113</v>
      </c>
      <c r="B123" s="15" t="s">
        <v>517</v>
      </c>
      <c r="C123" s="34" t="s">
        <v>25</v>
      </c>
      <c r="D123" s="3" t="s">
        <v>484</v>
      </c>
      <c r="E123" s="10" t="s">
        <v>485</v>
      </c>
      <c r="F123" s="4" t="s">
        <v>486</v>
      </c>
      <c r="G123" s="4" t="s">
        <v>487</v>
      </c>
      <c r="H123" s="11" t="s">
        <v>488</v>
      </c>
      <c r="I123" s="11" t="s">
        <v>408</v>
      </c>
      <c r="J123" s="4">
        <v>1</v>
      </c>
      <c r="K123" s="14">
        <v>46193</v>
      </c>
      <c r="L123" s="14">
        <v>46295</v>
      </c>
      <c r="M123" s="49">
        <v>14</v>
      </c>
      <c r="N123" s="4">
        <v>0</v>
      </c>
      <c r="O123" s="4" t="s">
        <v>523</v>
      </c>
      <c r="IV123" s="26">
        <f t="shared" si="8"/>
        <v>334</v>
      </c>
      <c r="IW123" s="26">
        <f t="shared" si="9"/>
        <v>364</v>
      </c>
      <c r="IX123" s="26">
        <f t="shared" si="10"/>
        <v>304</v>
      </c>
    </row>
    <row r="124" spans="1:258" ht="105" customHeight="1" x14ac:dyDescent="0.25">
      <c r="A124" s="75">
        <v>114</v>
      </c>
      <c r="B124" s="15" t="s">
        <v>482</v>
      </c>
      <c r="C124" s="34" t="s">
        <v>25</v>
      </c>
      <c r="D124" s="3" t="s">
        <v>484</v>
      </c>
      <c r="E124" s="4" t="s">
        <v>490</v>
      </c>
      <c r="F124" s="4" t="s">
        <v>486</v>
      </c>
      <c r="G124" s="4" t="s">
        <v>491</v>
      </c>
      <c r="H124" s="11" t="s">
        <v>492</v>
      </c>
      <c r="I124" s="11" t="s">
        <v>493</v>
      </c>
      <c r="J124" s="4">
        <v>1</v>
      </c>
      <c r="K124" s="14">
        <v>46193</v>
      </c>
      <c r="L124" s="14">
        <v>46295</v>
      </c>
      <c r="M124" s="49">
        <v>14</v>
      </c>
      <c r="N124" s="4">
        <v>0</v>
      </c>
      <c r="O124" s="4" t="s">
        <v>523</v>
      </c>
      <c r="IV124" s="26">
        <f t="shared" si="8"/>
        <v>387</v>
      </c>
      <c r="IW124" s="26">
        <f t="shared" si="9"/>
        <v>364</v>
      </c>
      <c r="IX124" s="26">
        <f t="shared" si="10"/>
        <v>79</v>
      </c>
    </row>
    <row r="125" spans="1:258" ht="129" x14ac:dyDescent="0.25">
      <c r="A125" s="48">
        <v>115</v>
      </c>
      <c r="B125" s="15" t="s">
        <v>483</v>
      </c>
      <c r="C125" s="34" t="s">
        <v>25</v>
      </c>
      <c r="D125" s="3" t="s">
        <v>484</v>
      </c>
      <c r="E125" s="4" t="s">
        <v>490</v>
      </c>
      <c r="F125" s="4" t="s">
        <v>486</v>
      </c>
      <c r="G125" s="12" t="s">
        <v>494</v>
      </c>
      <c r="H125" s="13" t="s">
        <v>549</v>
      </c>
      <c r="I125" s="13" t="s">
        <v>495</v>
      </c>
      <c r="J125" s="4">
        <v>1</v>
      </c>
      <c r="K125" s="14">
        <v>46193</v>
      </c>
      <c r="L125" s="14">
        <v>46387</v>
      </c>
      <c r="M125" s="49">
        <v>27</v>
      </c>
      <c r="N125" s="4">
        <v>0</v>
      </c>
      <c r="O125" s="4" t="s">
        <v>524</v>
      </c>
      <c r="IV125" s="26">
        <f t="shared" si="8"/>
        <v>387</v>
      </c>
      <c r="IW125" s="26">
        <f t="shared" si="9"/>
        <v>364</v>
      </c>
      <c r="IX125" s="26">
        <f t="shared" si="10"/>
        <v>341</v>
      </c>
    </row>
    <row r="126" spans="1:258" ht="103.5" customHeight="1" x14ac:dyDescent="0.25">
      <c r="A126" s="48">
        <v>116</v>
      </c>
      <c r="B126" s="15" t="s">
        <v>489</v>
      </c>
      <c r="C126" s="34" t="s">
        <v>25</v>
      </c>
      <c r="D126" s="3" t="s">
        <v>484</v>
      </c>
      <c r="E126" s="4" t="s">
        <v>490</v>
      </c>
      <c r="F126" s="4" t="s">
        <v>486</v>
      </c>
      <c r="G126" s="12" t="s">
        <v>496</v>
      </c>
      <c r="H126" s="13" t="s">
        <v>497</v>
      </c>
      <c r="I126" s="13" t="s">
        <v>389</v>
      </c>
      <c r="J126" s="4">
        <v>1</v>
      </c>
      <c r="K126" s="14">
        <v>46193</v>
      </c>
      <c r="L126" s="23">
        <v>46418</v>
      </c>
      <c r="M126" s="49">
        <v>32</v>
      </c>
      <c r="N126" s="4">
        <v>0</v>
      </c>
      <c r="O126" s="4" t="s">
        <v>524</v>
      </c>
      <c r="IV126" s="26">
        <f t="shared" si="8"/>
        <v>387</v>
      </c>
      <c r="IW126" s="26">
        <f t="shared" si="9"/>
        <v>364</v>
      </c>
      <c r="IX126" s="26">
        <f t="shared" si="10"/>
        <v>173</v>
      </c>
    </row>
    <row r="127" spans="1:258" ht="128.25" x14ac:dyDescent="0.25">
      <c r="A127" s="26" t="s">
        <v>25</v>
      </c>
      <c r="IV127" s="26">
        <f t="shared" si="8"/>
        <v>0</v>
      </c>
      <c r="IW127" s="26">
        <f t="shared" si="9"/>
        <v>0</v>
      </c>
      <c r="IX127" s="26">
        <f t="shared" si="10"/>
        <v>0</v>
      </c>
    </row>
    <row r="128" spans="1:258" ht="156.75" x14ac:dyDescent="0.25">
      <c r="A128" s="26" t="s">
        <v>498</v>
      </c>
      <c r="IV128" s="26">
        <f t="shared" si="8"/>
        <v>0</v>
      </c>
      <c r="IW128" s="26">
        <f t="shared" si="9"/>
        <v>0</v>
      </c>
      <c r="IX128" s="26">
        <f t="shared" si="10"/>
        <v>0</v>
      </c>
    </row>
  </sheetData>
  <autoFilter ref="O10:IX128" xr:uid="{00000000-0001-0000-0000-000000000000}"/>
  <mergeCells count="1">
    <mergeCell ref="B8:O8"/>
  </mergeCells>
  <phoneticPr fontId="13" type="noConversion"/>
  <dataValidations count="13">
    <dataValidation type="textLength" allowBlank="1" showInputMessage="1" showErrorMessage="1" errorTitle="Entrada no válida" error="Escriba un texto  Maximo 390 Caracteres" promptTitle="Cualquier contenido Maximo 390 Caracteres" prompt=" Registre HALLAZGO contenido en Inf de Auditoría(Suscripción), ó q se encuentra en Plan ya suscrito(Avance o Seguim) SI SUPERA 390 CARACTERES, RESÚMALO. Insterte tantas filas como ACTIVIDADES sean." sqref="E14:E21 E82:E95 E105:E112 E43:E51 E73:E78 E59:E67 E120:E126" xr:uid="{00000000-0002-0000-0000-000002000000}">
      <formula1>0</formula1>
      <formula2>390</formula2>
    </dataValidation>
    <dataValidation type="textLength" allowBlank="1" showInputMessage="1" showErrorMessage="1" errorTitle="Entrada no válida" error="Escriba un texto  Maximo 390 Caracteres" promptTitle="Cualquier contenido Maximo 390 Caracteres" prompt=" Registre CAUSA contenida en Inf de Auditoría(Suscripción), ó q se encuentra en Plan ya suscrito(Avance o Seguimiento) SI SUPERA 390 CARACTERES, RESÚMALA. Insterte tantas filas como ACTIVIDADES sean." sqref="G13 G24:G27 G39:G42 F88:F95 G29:G33 F105:F112 F18:G18 G20:G21 G112 F11:F17 G81 F19:F21 F59:F63 F120:F126" xr:uid="{00000000-0002-0000-0000-000003000000}">
      <formula1>0</formula1>
      <formula2>390</formula2>
    </dataValidation>
    <dataValidation type="textLength" allowBlank="1" showInputMessage="1" showErrorMessage="1" errorTitle="Entrada no válida" error="Escriba un texto  Maximo 390 Caracteres" promptTitle="Cualquier contenido Maximo 390 Caracteres" prompt=" Registre DE MANERA BREVE acción (correctiva y/o preventiva) q adopta la Entidad p/ subsanar o corregir causa que genera hallazgo. (MÁX. 390 CARACTERES) Inserte tantas filas como ACTIVIDADES tenga." sqref="G53:G55 G98:G99 G79 H49 G46:G48 H64" xr:uid="{00000000-0002-0000-0000-000004000000}">
      <formula1>0</formula1>
      <formula2>390</formula2>
    </dataValidation>
    <dataValidation type="textLength" allowBlank="1" showInputMessage="1" showErrorMessage="1" errorTitle="Entrada no válida" error="Escriba un texto  Maximo 390 Caracteres" promptTitle="Cualquier contenido Maximo 390 Caracteres" prompt=" Registre DE MANERA BREVE las actividades a desarrollar para el cumplimiento de la Acción  de mejoramiento.  Insterte UNA FILA  por ACTIVIDAD. (MÁX. 390 CARACTERES)" sqref="H73 H85 G73:G74 H100:H102 H118 G76:G78" xr:uid="{00000000-0002-0000-0000-000005000000}">
      <formula1>0</formula1>
      <formula2>390</formula2>
    </dataValidation>
    <dataValidation type="textLength" allowBlank="1" showInputMessage="1" showErrorMessage="1" errorTitle="Entrada no válida" error="Escriba un texto  Maximo 390 Caracteres" promptTitle="Cualquier contenido Maximo 390 Caracteres" prompt=" Registre DE MANERA BREVE la Unidad de Medida de la actividad. (Ej.: Informes, jornadas de capacitación, etc.) (MÁX. 390 CARACTERES)" sqref="H76:I79 I85 I22 I53:I56 I94:I95 I119 I83 H81:I81 H69:I70 H51 H74 I71:I74 I117 H59:I63 I66:I68" xr:uid="{00000000-0002-0000-0000-000006000000}">
      <formula1>0</formula1>
      <formula2>390</formula2>
    </dataValidation>
    <dataValidation type="decimal" allowBlank="1" showInputMessage="1" showErrorMessage="1" errorTitle="Entrada no válida" error="Por favor escriba un número" promptTitle="Escriba un número en esta casilla" prompt=" Registre EN NÚMERO la cantidad, volumen o tamaño de la actividad (en unidades o porcentajes).  Ej.: Si en col. 28 registró INFORMES y son 5 informes, aquí se registra el número 5." sqref="J53:J56 J22 J83 J79:J81 J119 J117 J59:J63" xr:uid="{00000000-0002-0000-0000-000007000000}">
      <formula1>-9223372036854770000</formula1>
      <formula2>9223372036854770000</formula2>
    </dataValidation>
    <dataValidation type="date" allowBlank="1" showInputMessage="1" errorTitle="Entrada no válida" error="Por favor escriba una fecha válida (AAAA/MM/DD)" promptTitle="Ingrese una fecha (AAAA/MM/DD)" prompt=" Registre la FECHA PROGRAMADA para el inicio de la actividad. (FORMATO AAAA/MM/DD)" sqref="L119 K54:K56 K69:K70 K73:K78 K79:L81 K60:K63 K117:K121" xr:uid="{00000000-0002-0000-0000-000008000000}">
      <formula1>1900/1/1</formula1>
      <formula2>3000/1/1</formula2>
    </dataValidation>
    <dataValidation type="date" allowBlank="1" showInputMessage="1" errorTitle="Entrada no válida" error="Por favor escriba una fecha válida (AAAA/MM/DD)" promptTitle="Ingrese una fecha (AAAA/MM/DD)" prompt=" Registre la FECHA PROGRAMADA para la terminación de la actividad. (FORMATO AAAA/MM/DD)" sqref="L46:L49 L82 L11:L13 L117:L118 L53:L63 L69:L70 L90:L92 L88 K53 L73:L78 L15:L43 L98:L99 L120:L126" xr:uid="{00000000-0002-0000-0000-000009000000}">
      <formula1>1900/1/1</formula1>
      <formula2>3000/1/1</formula2>
    </dataValidation>
    <dataValidation type="decimal" allowBlank="1" showInputMessage="1" showErrorMessage="1" errorTitle="Entrada no válida" error="Por favor escriba un número" promptTitle="Escriba un número en esta casilla" prompt=" Registre EN NÚMERO el avance fisico a la fecha de corte del informe, respecto a las cantidades de las unidades de medida. (Únicamente para AVANCE ó SEGUIMIENTO del Plan de Mejoramiento)" sqref="N53:N56 N117:N119 N59:N63" xr:uid="{00000000-0002-0000-0000-00000B000000}">
      <formula1>-9223372036854770000</formula1>
      <formula2>9223372036854770000</formula2>
    </dataValidation>
    <dataValidation type="textLength" allowBlank="1" showInputMessage="1" showErrorMessage="1" errorTitle="Entrada no válida" error="Escriba un texto  Maximo 390 Caracteres" promptTitle="Cualquier contenido Maximo 390 Caracteres" prompt=" Registre aspectos importantes a considerar. (MÁX. 390 CARACTERES)" sqref="O117:O119 O85 O53:O54 O59:O63 O80:O81" xr:uid="{00000000-0002-0000-0000-00000C000000}">
      <formula1>0</formula1>
      <formula2>390</formula2>
    </dataValidation>
    <dataValidation type="textLength" allowBlank="1" showInputMessage="1" showErrorMessage="1" errorTitle="Entrada no válida" error="Escriba un texto  Maximo 9 Caracteres" promptTitle="Cualquier contenido Maximo 9 Caracteres" prompt=" Registre EL CÓDIGO contenido en Inf de Auditoría(Suscripción), ó que se encuentra en Plan ya suscrito(Avance o Seguimiento) Insterte tantas filas como ACTIVIDADES sean. Ej.: 11 01 001 (Con espacios)" sqref="D105 D53 D110:D112 D11:D45 D49:D50 D88:D95 D100:D102 D57:D81 D120:D126" xr:uid="{00000000-0002-0000-0000-000001000000}">
      <formula1>0</formula1>
      <formula2>9</formula2>
    </dataValidation>
    <dataValidation type="decimal" allowBlank="1" showInputMessage="1" showErrorMessage="1" errorTitle="Entrada no válida" error="Por favor escriba un número" promptTitle="Escriba un número en esta casilla" prompt=" Registre el numero de semanas que existen entre las fecha de inicio y la fecha final de la actividad." sqref="K97 M68" xr:uid="{00000000-0002-0000-0000-00000A000000}">
      <formula1>-9223372036854770000</formula1>
      <formula2>9223372036854770000</formula2>
    </dataValidation>
    <dataValidation type="list" allowBlank="1" showInputMessage="1" showErrorMessage="1" errorTitle="Entrada no válida" error="Por favor seleccione un elemento de la lista" promptTitle="Seleccione un elemento de la lista" prompt=" Seleccione de la lista si registra la SUSCRIPCIÓN, ó el AVANCE (SEGUIMIENTO) del Plan de Mejoramiento." sqref="C11:C126" xr:uid="{0B7A200E-1286-4AB0-B4EB-9CA0C7DB033D}">
      <formula1>#REF!</formula1>
    </dataValidation>
  </dataValidations>
  <pageMargins left="0.7" right="0.7" top="0.75" bottom="0.75" header="0.3" footer="0.3"/>
  <pageSetup paperSize="128" orientation="portrait" r:id="rId1"/>
  <drawing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activity xmlns="67565b40-c562-428e-b6ac-5d1310a1e655"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0152C5B5A00223418934E512CC588B14" ma:contentTypeVersion="11" ma:contentTypeDescription="Create a new document." ma:contentTypeScope="" ma:versionID="be2bdc5930a37547ec2db32a08e6fdb7">
  <xsd:schema xmlns:xsd="http://www.w3.org/2001/XMLSchema" xmlns:xs="http://www.w3.org/2001/XMLSchema" xmlns:p="http://schemas.microsoft.com/office/2006/metadata/properties" xmlns:ns3="67565b40-c562-428e-b6ac-5d1310a1e655" xmlns:ns4="cbda1ab9-2e6c-4520-8518-f8d96c2d4890" targetNamespace="http://schemas.microsoft.com/office/2006/metadata/properties" ma:root="true" ma:fieldsID="0c40e478bcc9d523dcf9654f9ba5f9d0" ns3:_="" ns4:_="">
    <xsd:import namespace="67565b40-c562-428e-b6ac-5d1310a1e655"/>
    <xsd:import namespace="cbda1ab9-2e6c-4520-8518-f8d96c2d4890"/>
    <xsd:element name="properties">
      <xsd:complexType>
        <xsd:sequence>
          <xsd:element name="documentManagement">
            <xsd:complexType>
              <xsd:all>
                <xsd:element ref="ns3:MediaServiceDateTaken" minOccurs="0"/>
                <xsd:element ref="ns4:MigrationSourceID" minOccurs="0"/>
                <xsd:element ref="ns3:MediaServiceMetadata" minOccurs="0"/>
                <xsd:element ref="ns3:MediaServiceFastMetadata" minOccurs="0"/>
                <xsd:element ref="ns3:MediaServiceSearchProperties" minOccurs="0"/>
                <xsd:element ref="ns3:MediaServiceSystemTags" minOccurs="0"/>
                <xsd:element ref="ns3:MediaServiceOCR" minOccurs="0"/>
                <xsd:element ref="ns3:MediaServiceGenerationTime" minOccurs="0"/>
                <xsd:element ref="ns3:MediaServiceEventHashCode" minOccurs="0"/>
                <xsd:element ref="ns3:_activity" minOccurs="0"/>
                <xsd:element ref="ns3: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7565b40-c562-428e-b6ac-5d1310a1e655" elementFormDefault="qualified">
    <xsd:import namespace="http://schemas.microsoft.com/office/2006/documentManagement/types"/>
    <xsd:import namespace="http://schemas.microsoft.com/office/infopath/2007/PartnerControls"/>
    <xsd:element name="MediaServiceDateTaken" ma:index="8" nillable="true" ma:displayName="MediaServiceDateTaken" ma:hidden="true" ma:indexed="true" ma:internalName="MediaServiceDateTaken" ma:readOnly="true">
      <xsd:simpleType>
        <xsd:restriction base="dms:Text"/>
      </xsd:simpleType>
    </xsd:element>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SearchProperties" ma:index="12" nillable="true" ma:displayName="MediaServiceSearchProperties" ma:hidden="true" ma:internalName="MediaServiceSearchProperties" ma:readOnly="true">
      <xsd:simpleType>
        <xsd:restriction base="dms:Note"/>
      </xsd:simpleType>
    </xsd:element>
    <xsd:element name="MediaServiceSystemTags" ma:index="13" nillable="true" ma:displayName="MediaServiceSystemTags" ma:hidden="true" ma:internalName="MediaServiceSystemTags" ma:readOnly="true">
      <xsd:simpleType>
        <xsd:restriction base="dms:Note"/>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_activity" ma:index="17" nillable="true" ma:displayName="_activity" ma:hidden="true" ma:internalName="_activity">
      <xsd:simpleType>
        <xsd:restriction base="dms:Note"/>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cbda1ab9-2e6c-4520-8518-f8d96c2d4890" elementFormDefault="qualified">
    <xsd:import namespace="http://schemas.microsoft.com/office/2006/documentManagement/types"/>
    <xsd:import namespace="http://schemas.microsoft.com/office/infopath/2007/PartnerControls"/>
    <xsd:element name="MigrationSourceID" ma:index="9" nillable="true" ma:displayName="MigrationSourceID" ma:internalName="MigrationSourceID"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4F6FA6B-B46D-461A-87DF-5EBA4C3B4663}">
  <ds:schemaRefs>
    <ds:schemaRef ds:uri="http://schemas.microsoft.com/sharepoint/v3/contenttype/forms"/>
  </ds:schemaRefs>
</ds:datastoreItem>
</file>

<file path=customXml/itemProps2.xml><?xml version="1.0" encoding="utf-8"?>
<ds:datastoreItem xmlns:ds="http://schemas.openxmlformats.org/officeDocument/2006/customXml" ds:itemID="{E5AAA232-953A-41AD-934D-6CBA4D28B216}">
  <ds:schemaRefs>
    <ds:schemaRef ds:uri="http://schemas.microsoft.com/office/2006/metadata/properties"/>
    <ds:schemaRef ds:uri="http://schemas.microsoft.com/office/infopath/2007/PartnerControls"/>
    <ds:schemaRef ds:uri="67565b40-c562-428e-b6ac-5d1310a1e655"/>
  </ds:schemaRefs>
</ds:datastoreItem>
</file>

<file path=customXml/itemProps3.xml><?xml version="1.0" encoding="utf-8"?>
<ds:datastoreItem xmlns:ds="http://schemas.openxmlformats.org/officeDocument/2006/customXml" ds:itemID="{17D52850-ABC1-40A0-8C38-56FCDAC6866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7565b40-c562-428e-b6ac-5d1310a1e655"/>
    <ds:schemaRef ds:uri="cbda1ab9-2e6c-4520-8518-f8d96c2d489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879d5b8a-c467-44f9-adf4-877c61adddce}" enabled="0" method="" siteId="{879d5b8a-c467-44f9-adf4-877c61adddce}"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400 F14.1  PLANES DE MEJORAM...</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Apache POI</dc:creator>
  <cp:keywords/>
  <dc:description/>
  <cp:lastModifiedBy>Maria Paula Veloza Torres</cp:lastModifiedBy>
  <cp:revision/>
  <dcterms:created xsi:type="dcterms:W3CDTF">2025-06-03T15:27:38Z</dcterms:created>
  <dcterms:modified xsi:type="dcterms:W3CDTF">2026-06-17T22:08:54Z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0x0101000152C5B5A00223418934E512CC588B14</vt:lpwstr>
  </property>
</Properties>
</file>