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https://sanveleza-my.sharepoint.com/personal/nestor_guerra_sanvelez_com/Documents/SENA/DOCUMENTOS LP SENA ASEGURADORAS 2026-2027/Anexos del proceso/ANEXOS POLIZA TRDM/"/>
    </mc:Choice>
  </mc:AlternateContent>
  <xr:revisionPtr revIDLastSave="0" documentId="8_{2D159D4F-12D8-4992-B4EB-326722DCE44F}" xr6:coauthVersionLast="47" xr6:coauthVersionMax="47" xr10:uidLastSave="{00000000-0000-0000-0000-000000000000}"/>
  <bookViews>
    <workbookView xWindow="-120" yWindow="-120" windowWidth="20730" windowHeight="11040" firstSheet="2" activeTab="2" xr2:uid="{420B574E-9CAB-488B-AC9E-43FEED70834A}"/>
  </bookViews>
  <sheets>
    <sheet name="ENERO" sheetId="14" state="hidden" r:id="rId1"/>
    <sheet name="FEBRERO - MARZO" sheetId="15" state="hidden" r:id="rId2"/>
    <sheet name="JULIO" sheetId="20" r:id="rId3"/>
  </sheets>
  <definedNames>
    <definedName name="_xlnm._FilterDatabase" localSheetId="0" hidden="1">ENERO!$A$1:$K$277</definedName>
    <definedName name="_xlnm._FilterDatabase" localSheetId="1" hidden="1">'FEBRERO - MARZO'!$A$1:$K$281</definedName>
    <definedName name="_xlnm._FilterDatabase" localSheetId="2" hidden="1">JULIO!$A$1:$I$284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2" i="20" l="1"/>
  <c r="H282" i="20"/>
  <c r="F282" i="20"/>
  <c r="H137" i="20"/>
  <c r="H116" i="20"/>
  <c r="H226" i="20" l="1"/>
  <c r="H224" i="20"/>
  <c r="H211" i="20"/>
  <c r="H205" i="20"/>
  <c r="H197" i="20"/>
  <c r="H131" i="20"/>
  <c r="H124" i="20"/>
  <c r="H85" i="20"/>
  <c r="H84" i="20"/>
  <c r="G230" i="15" l="1"/>
  <c r="G279" i="15" s="1"/>
  <c r="F279" i="15"/>
  <c r="J94" i="15" l="1"/>
  <c r="I160" i="15"/>
  <c r="I96" i="15"/>
  <c r="I92" i="15"/>
  <c r="H64" i="15"/>
  <c r="H65" i="15"/>
  <c r="I279" i="15" l="1"/>
  <c r="J274" i="15"/>
  <c r="H273" i="15"/>
  <c r="J273" i="15" s="1"/>
  <c r="H272" i="15"/>
  <c r="J272" i="15" s="1"/>
  <c r="H271" i="15"/>
  <c r="J271" i="15" s="1"/>
  <c r="H270" i="15"/>
  <c r="J270" i="15" s="1"/>
  <c r="H269" i="15"/>
  <c r="J269" i="15" s="1"/>
  <c r="H268" i="15"/>
  <c r="J268" i="15" s="1"/>
  <c r="H261" i="15"/>
  <c r="J261" i="15" s="1"/>
  <c r="H260" i="15"/>
  <c r="J260" i="15" s="1"/>
  <c r="H259" i="15"/>
  <c r="J259" i="15" s="1"/>
  <c r="H258" i="15"/>
  <c r="J258" i="15" s="1"/>
  <c r="H257" i="15"/>
  <c r="J257" i="15" s="1"/>
  <c r="H256" i="15"/>
  <c r="J256" i="15" s="1"/>
  <c r="H255" i="15"/>
  <c r="J255" i="15" s="1"/>
  <c r="H254" i="15"/>
  <c r="J254" i="15" s="1"/>
  <c r="H253" i="15"/>
  <c r="J253" i="15" s="1"/>
  <c r="H252" i="15"/>
  <c r="J252" i="15" s="1"/>
  <c r="H251" i="15"/>
  <c r="J251" i="15" s="1"/>
  <c r="H249" i="15"/>
  <c r="J249" i="15" s="1"/>
  <c r="H248" i="15"/>
  <c r="J248" i="15" s="1"/>
  <c r="H247" i="15"/>
  <c r="J247" i="15" s="1"/>
  <c r="H246" i="15"/>
  <c r="J246" i="15" s="1"/>
  <c r="H245" i="15"/>
  <c r="J245" i="15" s="1"/>
  <c r="H244" i="15"/>
  <c r="J244" i="15" s="1"/>
  <c r="H242" i="15"/>
  <c r="J242" i="15" s="1"/>
  <c r="H241" i="15"/>
  <c r="J241" i="15" s="1"/>
  <c r="H240" i="15"/>
  <c r="J240" i="15" s="1"/>
  <c r="H239" i="15"/>
  <c r="J239" i="15" s="1"/>
  <c r="H238" i="15"/>
  <c r="J238" i="15" s="1"/>
  <c r="H237" i="15"/>
  <c r="J237" i="15" s="1"/>
  <c r="H236" i="15"/>
  <c r="J236" i="15" s="1"/>
  <c r="H235" i="15"/>
  <c r="J235" i="15" s="1"/>
  <c r="H234" i="15"/>
  <c r="J234" i="15" s="1"/>
  <c r="H233" i="15"/>
  <c r="J233" i="15" s="1"/>
  <c r="H232" i="15"/>
  <c r="J232" i="15" s="1"/>
  <c r="H231" i="15"/>
  <c r="J231" i="15" s="1"/>
  <c r="H229" i="15"/>
  <c r="J229" i="15" s="1"/>
  <c r="H228" i="15"/>
  <c r="J228" i="15" s="1"/>
  <c r="H227" i="15"/>
  <c r="J227" i="15" s="1"/>
  <c r="H226" i="15"/>
  <c r="J226" i="15" s="1"/>
  <c r="H225" i="15"/>
  <c r="J225" i="15" s="1"/>
  <c r="H224" i="15"/>
  <c r="J224" i="15" s="1"/>
  <c r="H223" i="15"/>
  <c r="J223" i="15" s="1"/>
  <c r="H222" i="15"/>
  <c r="J222" i="15" s="1"/>
  <c r="H221" i="15"/>
  <c r="J221" i="15" s="1"/>
  <c r="H220" i="15"/>
  <c r="J220" i="15" s="1"/>
  <c r="H219" i="15"/>
  <c r="J219" i="15" s="1"/>
  <c r="H218" i="15"/>
  <c r="J218" i="15" s="1"/>
  <c r="H217" i="15"/>
  <c r="J217" i="15" s="1"/>
  <c r="H216" i="15"/>
  <c r="J216" i="15" s="1"/>
  <c r="H215" i="15"/>
  <c r="J215" i="15" s="1"/>
  <c r="H214" i="15"/>
  <c r="J214" i="15" s="1"/>
  <c r="H213" i="15"/>
  <c r="J213" i="15" s="1"/>
  <c r="H212" i="15"/>
  <c r="J212" i="15" s="1"/>
  <c r="H211" i="15"/>
  <c r="J211" i="15" s="1"/>
  <c r="H210" i="15"/>
  <c r="J210" i="15" s="1"/>
  <c r="H209" i="15"/>
  <c r="J209" i="15" s="1"/>
  <c r="H208" i="15"/>
  <c r="J208" i="15" s="1"/>
  <c r="H207" i="15"/>
  <c r="J207" i="15" s="1"/>
  <c r="H206" i="15"/>
  <c r="J206" i="15" s="1"/>
  <c r="H205" i="15"/>
  <c r="J205" i="15" s="1"/>
  <c r="H204" i="15"/>
  <c r="J204" i="15" s="1"/>
  <c r="H203" i="15"/>
  <c r="J203" i="15" s="1"/>
  <c r="H202" i="15"/>
  <c r="J202" i="15" s="1"/>
  <c r="H201" i="15"/>
  <c r="J201" i="15" s="1"/>
  <c r="H200" i="15"/>
  <c r="J200" i="15" s="1"/>
  <c r="H199" i="15"/>
  <c r="J199" i="15" s="1"/>
  <c r="H198" i="15"/>
  <c r="J198" i="15" s="1"/>
  <c r="H197" i="15"/>
  <c r="J197" i="15" s="1"/>
  <c r="H196" i="15"/>
  <c r="J196" i="15" s="1"/>
  <c r="H195" i="15"/>
  <c r="J195" i="15" s="1"/>
  <c r="H194" i="15"/>
  <c r="J194" i="15" s="1"/>
  <c r="H192" i="15"/>
  <c r="J192" i="15" s="1"/>
  <c r="H190" i="15"/>
  <c r="J190" i="15" s="1"/>
  <c r="H189" i="15"/>
  <c r="J189" i="15" s="1"/>
  <c r="H187" i="15"/>
  <c r="J187" i="15" s="1"/>
  <c r="H184" i="15"/>
  <c r="J184" i="15" s="1"/>
  <c r="H183" i="15"/>
  <c r="J183" i="15" s="1"/>
  <c r="H182" i="15"/>
  <c r="J182" i="15" s="1"/>
  <c r="H181" i="15"/>
  <c r="J181" i="15" s="1"/>
  <c r="H180" i="15"/>
  <c r="J180" i="15" s="1"/>
  <c r="H179" i="15"/>
  <c r="J179" i="15" s="1"/>
  <c r="H178" i="15"/>
  <c r="J178" i="15" s="1"/>
  <c r="H177" i="15"/>
  <c r="J177" i="15" s="1"/>
  <c r="H176" i="15"/>
  <c r="J176" i="15" s="1"/>
  <c r="H175" i="15"/>
  <c r="J175" i="15" s="1"/>
  <c r="H174" i="15"/>
  <c r="J174" i="15" s="1"/>
  <c r="H169" i="15"/>
  <c r="J169" i="15" s="1"/>
  <c r="H168" i="15"/>
  <c r="J168" i="15" s="1"/>
  <c r="H167" i="15"/>
  <c r="J167" i="15" s="1"/>
  <c r="H166" i="15"/>
  <c r="J166" i="15" s="1"/>
  <c r="H165" i="15"/>
  <c r="J165" i="15" s="1"/>
  <c r="H164" i="15"/>
  <c r="J164" i="15" s="1"/>
  <c r="H163" i="15"/>
  <c r="J163" i="15" s="1"/>
  <c r="H162" i="15"/>
  <c r="J162" i="15" s="1"/>
  <c r="H161" i="15"/>
  <c r="J161" i="15" s="1"/>
  <c r="H160" i="15"/>
  <c r="J160" i="15" s="1"/>
  <c r="H159" i="15"/>
  <c r="J159" i="15" s="1"/>
  <c r="H158" i="15"/>
  <c r="J158" i="15" s="1"/>
  <c r="H157" i="15"/>
  <c r="J157" i="15" s="1"/>
  <c r="H156" i="15"/>
  <c r="J156" i="15" s="1"/>
  <c r="H155" i="15"/>
  <c r="J155" i="15" s="1"/>
  <c r="H154" i="15"/>
  <c r="J154" i="15" s="1"/>
  <c r="H153" i="15"/>
  <c r="J153" i="15" s="1"/>
  <c r="H152" i="15"/>
  <c r="J152" i="15" s="1"/>
  <c r="H151" i="15"/>
  <c r="J151" i="15" s="1"/>
  <c r="H150" i="15"/>
  <c r="J150" i="15" s="1"/>
  <c r="H149" i="15"/>
  <c r="J149" i="15" s="1"/>
  <c r="H148" i="15"/>
  <c r="J148" i="15" s="1"/>
  <c r="H147" i="15"/>
  <c r="J147" i="15" s="1"/>
  <c r="J146" i="15"/>
  <c r="H145" i="15"/>
  <c r="J145" i="15" s="1"/>
  <c r="H144" i="15"/>
  <c r="J144" i="15" s="1"/>
  <c r="H143" i="15"/>
  <c r="J143" i="15" s="1"/>
  <c r="H142" i="15"/>
  <c r="J142" i="15" s="1"/>
  <c r="H141" i="15"/>
  <c r="J141" i="15" s="1"/>
  <c r="H140" i="15"/>
  <c r="J140" i="15" s="1"/>
  <c r="H139" i="15"/>
  <c r="J139" i="15" s="1"/>
  <c r="H138" i="15"/>
  <c r="J138" i="15" s="1"/>
  <c r="H137" i="15"/>
  <c r="J137" i="15" s="1"/>
  <c r="H136" i="15"/>
  <c r="J136" i="15" s="1"/>
  <c r="J135" i="15"/>
  <c r="J134" i="15"/>
  <c r="J133" i="15"/>
  <c r="J132" i="15"/>
  <c r="J131" i="15"/>
  <c r="J130" i="15"/>
  <c r="J129" i="15"/>
  <c r="J128" i="15"/>
  <c r="J127" i="15"/>
  <c r="J126" i="15"/>
  <c r="J125" i="15"/>
  <c r="J124" i="15"/>
  <c r="H122" i="15"/>
  <c r="J122" i="15" s="1"/>
  <c r="H121" i="15"/>
  <c r="J121" i="15" s="1"/>
  <c r="H120" i="15"/>
  <c r="J120" i="15" s="1"/>
  <c r="H119" i="15"/>
  <c r="J119" i="15" s="1"/>
  <c r="H118" i="15"/>
  <c r="J118" i="15" s="1"/>
  <c r="H117" i="15"/>
  <c r="J117" i="15" s="1"/>
  <c r="H116" i="15"/>
  <c r="J116" i="15" s="1"/>
  <c r="H115" i="15"/>
  <c r="J115" i="15" s="1"/>
  <c r="H114" i="15"/>
  <c r="J114" i="15" s="1"/>
  <c r="H113" i="15"/>
  <c r="J113" i="15" s="1"/>
  <c r="H112" i="15"/>
  <c r="J112" i="15" s="1"/>
  <c r="H111" i="15"/>
  <c r="J111" i="15" s="1"/>
  <c r="H110" i="15"/>
  <c r="J110" i="15" s="1"/>
  <c r="H109" i="15"/>
  <c r="J109" i="15" s="1"/>
  <c r="H108" i="15"/>
  <c r="J108" i="15" s="1"/>
  <c r="H107" i="15"/>
  <c r="J107" i="15" s="1"/>
  <c r="H105" i="15"/>
  <c r="J105" i="15" s="1"/>
  <c r="H104" i="15"/>
  <c r="J104" i="15" s="1"/>
  <c r="H103" i="15"/>
  <c r="J103" i="15" s="1"/>
  <c r="H102" i="15"/>
  <c r="J102" i="15" s="1"/>
  <c r="H101" i="15"/>
  <c r="J101" i="15" s="1"/>
  <c r="H100" i="15"/>
  <c r="J100" i="15" s="1"/>
  <c r="H99" i="15"/>
  <c r="J99" i="15" s="1"/>
  <c r="H98" i="15"/>
  <c r="J98" i="15" s="1"/>
  <c r="H97" i="15"/>
  <c r="J97" i="15" s="1"/>
  <c r="H96" i="15"/>
  <c r="J96" i="15" s="1"/>
  <c r="H95" i="15"/>
  <c r="J95" i="15" s="1"/>
  <c r="H93" i="15"/>
  <c r="J93" i="15" s="1"/>
  <c r="J92" i="15"/>
  <c r="H91" i="15"/>
  <c r="J91" i="15" s="1"/>
  <c r="J90" i="15"/>
  <c r="H89" i="15"/>
  <c r="J89" i="15" s="1"/>
  <c r="H88" i="15"/>
  <c r="J88" i="15" s="1"/>
  <c r="H87" i="15"/>
  <c r="J87" i="15" s="1"/>
  <c r="H86" i="15"/>
  <c r="J86" i="15" s="1"/>
  <c r="H85" i="15"/>
  <c r="J85" i="15" s="1"/>
  <c r="H84" i="15"/>
  <c r="J84" i="15" s="1"/>
  <c r="H83" i="15"/>
  <c r="J83" i="15" s="1"/>
  <c r="H82" i="15"/>
  <c r="J82" i="15" s="1"/>
  <c r="H81" i="15"/>
  <c r="J81" i="15" s="1"/>
  <c r="H80" i="15"/>
  <c r="J80" i="15" s="1"/>
  <c r="H79" i="15"/>
  <c r="J79" i="15" s="1"/>
  <c r="H78" i="15"/>
  <c r="J78" i="15" s="1"/>
  <c r="H77" i="15"/>
  <c r="J77" i="15" s="1"/>
  <c r="H75" i="15"/>
  <c r="J75" i="15" s="1"/>
  <c r="H74" i="15"/>
  <c r="J74" i="15" s="1"/>
  <c r="H73" i="15"/>
  <c r="J73" i="15" s="1"/>
  <c r="H72" i="15"/>
  <c r="J72" i="15" s="1"/>
  <c r="H71" i="15"/>
  <c r="J71" i="15" s="1"/>
  <c r="H70" i="15"/>
  <c r="J70" i="15" s="1"/>
  <c r="H69" i="15"/>
  <c r="J69" i="15" s="1"/>
  <c r="H68" i="15"/>
  <c r="J68" i="15" s="1"/>
  <c r="H67" i="15"/>
  <c r="J67" i="15" s="1"/>
  <c r="J66" i="15"/>
  <c r="J65" i="15"/>
  <c r="J64" i="15"/>
  <c r="J63" i="15"/>
  <c r="H62" i="15"/>
  <c r="J62" i="15" s="1"/>
  <c r="H61" i="15"/>
  <c r="J61" i="15" s="1"/>
  <c r="H60" i="15"/>
  <c r="J60" i="15" s="1"/>
  <c r="H59" i="15"/>
  <c r="J59" i="15" s="1"/>
  <c r="H58" i="15"/>
  <c r="J58" i="15" s="1"/>
  <c r="H57" i="15"/>
  <c r="J57" i="15" s="1"/>
  <c r="H56" i="15"/>
  <c r="J56" i="15" s="1"/>
  <c r="H55" i="15"/>
  <c r="J55" i="15" s="1"/>
  <c r="H54" i="15"/>
  <c r="J54" i="15" s="1"/>
  <c r="H53" i="15"/>
  <c r="J53" i="15" s="1"/>
  <c r="H52" i="15"/>
  <c r="J52" i="15" s="1"/>
  <c r="H51" i="15"/>
  <c r="J51" i="15" s="1"/>
  <c r="H50" i="15"/>
  <c r="J50" i="15" s="1"/>
  <c r="H49" i="15"/>
  <c r="J49" i="15" s="1"/>
  <c r="H48" i="15"/>
  <c r="J48" i="15" s="1"/>
  <c r="H47" i="15"/>
  <c r="J47" i="15" s="1"/>
  <c r="H46" i="15"/>
  <c r="J46" i="15" s="1"/>
  <c r="H45" i="15"/>
  <c r="J45" i="15" s="1"/>
  <c r="H44" i="15"/>
  <c r="J44" i="15" s="1"/>
  <c r="H43" i="15"/>
  <c r="J43" i="15" s="1"/>
  <c r="H42" i="15"/>
  <c r="J42" i="15" s="1"/>
  <c r="H41" i="15"/>
  <c r="J41" i="15" s="1"/>
  <c r="H40" i="15"/>
  <c r="J40" i="15" s="1"/>
  <c r="H39" i="15"/>
  <c r="J39" i="15" s="1"/>
  <c r="H38" i="15"/>
  <c r="J38" i="15" s="1"/>
  <c r="H37" i="15"/>
  <c r="J37" i="15" s="1"/>
  <c r="H36" i="15"/>
  <c r="J36" i="15" s="1"/>
  <c r="H35" i="15"/>
  <c r="J35" i="15" s="1"/>
  <c r="H34" i="15"/>
  <c r="J34" i="15" s="1"/>
  <c r="H33" i="15"/>
  <c r="J33" i="15" s="1"/>
  <c r="H32" i="15"/>
  <c r="J32" i="15" s="1"/>
  <c r="H31" i="15"/>
  <c r="J31" i="15" s="1"/>
  <c r="H30" i="15"/>
  <c r="J30" i="15" s="1"/>
  <c r="H29" i="15"/>
  <c r="J29" i="15" s="1"/>
  <c r="H28" i="15"/>
  <c r="J28" i="15" s="1"/>
  <c r="H27" i="15"/>
  <c r="J27" i="15" s="1"/>
  <c r="H26" i="15"/>
  <c r="J26" i="15" s="1"/>
  <c r="H25" i="15"/>
  <c r="J25" i="15" s="1"/>
  <c r="H24" i="15"/>
  <c r="J24" i="15" s="1"/>
  <c r="H23" i="15"/>
  <c r="J23" i="15" s="1"/>
  <c r="H22" i="15"/>
  <c r="J22" i="15" s="1"/>
  <c r="H20" i="15"/>
  <c r="J20" i="15" s="1"/>
  <c r="H19" i="15"/>
  <c r="J19" i="15" s="1"/>
  <c r="H18" i="15"/>
  <c r="J18" i="15" s="1"/>
  <c r="H17" i="15"/>
  <c r="J17" i="15" s="1"/>
  <c r="H16" i="15"/>
  <c r="J16" i="15" s="1"/>
  <c r="H15" i="15"/>
  <c r="J15" i="15" s="1"/>
  <c r="H14" i="15"/>
  <c r="J14" i="15" s="1"/>
  <c r="H13" i="15"/>
  <c r="J13" i="15" s="1"/>
  <c r="H12" i="15"/>
  <c r="J12" i="15" s="1"/>
  <c r="H11" i="15"/>
  <c r="J11" i="15" s="1"/>
  <c r="H10" i="15"/>
  <c r="J10" i="15" s="1"/>
  <c r="H9" i="15"/>
  <c r="J9" i="15" s="1"/>
  <c r="H8" i="15"/>
  <c r="J8" i="15" s="1"/>
  <c r="H7" i="15"/>
  <c r="J7" i="15" s="1"/>
  <c r="H6" i="15"/>
  <c r="J6" i="15" s="1"/>
  <c r="H5" i="15"/>
  <c r="J5" i="15" s="1"/>
  <c r="H4" i="15"/>
  <c r="J4" i="15" s="1"/>
  <c r="H3" i="15"/>
  <c r="J3" i="15" s="1"/>
  <c r="H2" i="15"/>
  <c r="J274" i="14"/>
  <c r="I92" i="14"/>
  <c r="I275" i="14" s="1"/>
  <c r="H187" i="14"/>
  <c r="H189" i="14"/>
  <c r="H190" i="14"/>
  <c r="H192" i="14"/>
  <c r="H107" i="14"/>
  <c r="H108" i="14"/>
  <c r="H109" i="14"/>
  <c r="H110" i="14"/>
  <c r="H111" i="14"/>
  <c r="H112" i="14"/>
  <c r="H113" i="14"/>
  <c r="H114" i="14"/>
  <c r="H115" i="14"/>
  <c r="H116" i="14"/>
  <c r="H117" i="14"/>
  <c r="H118" i="14"/>
  <c r="H119" i="14"/>
  <c r="H174" i="14"/>
  <c r="H175" i="14"/>
  <c r="H176" i="14"/>
  <c r="H279" i="15" l="1"/>
  <c r="J2" i="15"/>
  <c r="J279" i="15" s="1"/>
  <c r="G230" i="14"/>
  <c r="G275" i="14" s="1"/>
  <c r="F275" i="14"/>
  <c r="J146" i="14"/>
  <c r="H273" i="14"/>
  <c r="J273" i="14" s="1"/>
  <c r="H272" i="14"/>
  <c r="J272" i="14" s="1"/>
  <c r="H271" i="14"/>
  <c r="J271" i="14" s="1"/>
  <c r="H270" i="14"/>
  <c r="J270" i="14" s="1"/>
  <c r="H269" i="14"/>
  <c r="J269" i="14" s="1"/>
  <c r="H268" i="14"/>
  <c r="J268" i="14" s="1"/>
  <c r="H261" i="14"/>
  <c r="J261" i="14" s="1"/>
  <c r="H260" i="14"/>
  <c r="J260" i="14" s="1"/>
  <c r="H259" i="14"/>
  <c r="J259" i="14" s="1"/>
  <c r="H258" i="14"/>
  <c r="J258" i="14" s="1"/>
  <c r="H257" i="14"/>
  <c r="J257" i="14" s="1"/>
  <c r="H256" i="14"/>
  <c r="J256" i="14" s="1"/>
  <c r="H255" i="14"/>
  <c r="J255" i="14" s="1"/>
  <c r="H254" i="14"/>
  <c r="J254" i="14" s="1"/>
  <c r="H253" i="14"/>
  <c r="J253" i="14" s="1"/>
  <c r="H252" i="14"/>
  <c r="J252" i="14" s="1"/>
  <c r="H251" i="14"/>
  <c r="J251" i="14" s="1"/>
  <c r="H249" i="14"/>
  <c r="J249" i="14" s="1"/>
  <c r="H248" i="14"/>
  <c r="J248" i="14" s="1"/>
  <c r="H247" i="14"/>
  <c r="J247" i="14" s="1"/>
  <c r="H246" i="14"/>
  <c r="J246" i="14" s="1"/>
  <c r="H245" i="14"/>
  <c r="J245" i="14" s="1"/>
  <c r="H244" i="14"/>
  <c r="J244" i="14" s="1"/>
  <c r="H242" i="14"/>
  <c r="J242" i="14" s="1"/>
  <c r="H241" i="14"/>
  <c r="J241" i="14" s="1"/>
  <c r="H240" i="14"/>
  <c r="J240" i="14" s="1"/>
  <c r="H239" i="14"/>
  <c r="J239" i="14" s="1"/>
  <c r="H238" i="14"/>
  <c r="J238" i="14" s="1"/>
  <c r="H237" i="14"/>
  <c r="J237" i="14" s="1"/>
  <c r="H236" i="14"/>
  <c r="J236" i="14" s="1"/>
  <c r="H235" i="14"/>
  <c r="J235" i="14" s="1"/>
  <c r="H234" i="14"/>
  <c r="J234" i="14" s="1"/>
  <c r="H233" i="14"/>
  <c r="J233" i="14" s="1"/>
  <c r="H232" i="14"/>
  <c r="J232" i="14" s="1"/>
  <c r="H231" i="14"/>
  <c r="J231" i="14" s="1"/>
  <c r="H229" i="14"/>
  <c r="J229" i="14" s="1"/>
  <c r="H228" i="14"/>
  <c r="J228" i="14" s="1"/>
  <c r="H227" i="14"/>
  <c r="J227" i="14" s="1"/>
  <c r="H226" i="14"/>
  <c r="J226" i="14" s="1"/>
  <c r="H225" i="14"/>
  <c r="J225" i="14" s="1"/>
  <c r="H224" i="14"/>
  <c r="J224" i="14" s="1"/>
  <c r="H223" i="14"/>
  <c r="J223" i="14" s="1"/>
  <c r="H222" i="14"/>
  <c r="J222" i="14" s="1"/>
  <c r="H221" i="14"/>
  <c r="J221" i="14" s="1"/>
  <c r="H220" i="14"/>
  <c r="J220" i="14" s="1"/>
  <c r="H219" i="14"/>
  <c r="J219" i="14" s="1"/>
  <c r="H218" i="14"/>
  <c r="J218" i="14" s="1"/>
  <c r="H217" i="14"/>
  <c r="J217" i="14" s="1"/>
  <c r="H216" i="14"/>
  <c r="J216" i="14" s="1"/>
  <c r="H215" i="14"/>
  <c r="J215" i="14" s="1"/>
  <c r="H214" i="14"/>
  <c r="J214" i="14" s="1"/>
  <c r="H213" i="14"/>
  <c r="J213" i="14" s="1"/>
  <c r="H212" i="14"/>
  <c r="J212" i="14" s="1"/>
  <c r="H211" i="14"/>
  <c r="J211" i="14" s="1"/>
  <c r="H210" i="14"/>
  <c r="J210" i="14" s="1"/>
  <c r="H209" i="14"/>
  <c r="J209" i="14" s="1"/>
  <c r="H208" i="14"/>
  <c r="J208" i="14" s="1"/>
  <c r="H207" i="14"/>
  <c r="J207" i="14" s="1"/>
  <c r="H206" i="14"/>
  <c r="J206" i="14" s="1"/>
  <c r="H205" i="14"/>
  <c r="J205" i="14" s="1"/>
  <c r="H204" i="14"/>
  <c r="J204" i="14" s="1"/>
  <c r="H203" i="14"/>
  <c r="J203" i="14" s="1"/>
  <c r="H202" i="14"/>
  <c r="J202" i="14" s="1"/>
  <c r="H201" i="14"/>
  <c r="J201" i="14" s="1"/>
  <c r="H200" i="14"/>
  <c r="J200" i="14" s="1"/>
  <c r="H199" i="14"/>
  <c r="J199" i="14" s="1"/>
  <c r="H198" i="14"/>
  <c r="J198" i="14" s="1"/>
  <c r="H197" i="14"/>
  <c r="J197" i="14" s="1"/>
  <c r="H196" i="14"/>
  <c r="J196" i="14" s="1"/>
  <c r="H195" i="14"/>
  <c r="J195" i="14" s="1"/>
  <c r="H194" i="14"/>
  <c r="J194" i="14" s="1"/>
  <c r="J192" i="14"/>
  <c r="J190" i="14"/>
  <c r="J189" i="14"/>
  <c r="J187" i="14"/>
  <c r="H184" i="14"/>
  <c r="J184" i="14" s="1"/>
  <c r="H183" i="14"/>
  <c r="J183" i="14" s="1"/>
  <c r="H182" i="14"/>
  <c r="J182" i="14" s="1"/>
  <c r="H181" i="14"/>
  <c r="J181" i="14" s="1"/>
  <c r="H180" i="14"/>
  <c r="J180" i="14" s="1"/>
  <c r="H179" i="14"/>
  <c r="J179" i="14" s="1"/>
  <c r="H178" i="14"/>
  <c r="J178" i="14" s="1"/>
  <c r="H177" i="14"/>
  <c r="J177" i="14" s="1"/>
  <c r="J176" i="14"/>
  <c r="J175" i="14"/>
  <c r="J174" i="14"/>
  <c r="H169" i="14"/>
  <c r="J169" i="14" s="1"/>
  <c r="H168" i="14"/>
  <c r="J168" i="14" s="1"/>
  <c r="H167" i="14"/>
  <c r="J167" i="14" s="1"/>
  <c r="H166" i="14"/>
  <c r="J166" i="14" s="1"/>
  <c r="H165" i="14"/>
  <c r="J165" i="14" s="1"/>
  <c r="H164" i="14"/>
  <c r="J164" i="14" s="1"/>
  <c r="H163" i="14"/>
  <c r="J163" i="14" s="1"/>
  <c r="H162" i="14"/>
  <c r="J162" i="14" s="1"/>
  <c r="H161" i="14"/>
  <c r="J161" i="14" s="1"/>
  <c r="H160" i="14"/>
  <c r="J160" i="14" s="1"/>
  <c r="H159" i="14"/>
  <c r="J159" i="14" s="1"/>
  <c r="H158" i="14"/>
  <c r="J158" i="14" s="1"/>
  <c r="H157" i="14"/>
  <c r="J157" i="14" s="1"/>
  <c r="H156" i="14"/>
  <c r="J156" i="14" s="1"/>
  <c r="H155" i="14"/>
  <c r="J155" i="14" s="1"/>
  <c r="H154" i="14"/>
  <c r="J154" i="14" s="1"/>
  <c r="H153" i="14"/>
  <c r="J153" i="14" s="1"/>
  <c r="H152" i="14"/>
  <c r="J152" i="14" s="1"/>
  <c r="H151" i="14"/>
  <c r="J151" i="14" s="1"/>
  <c r="H150" i="14"/>
  <c r="J150" i="14" s="1"/>
  <c r="H149" i="14"/>
  <c r="J149" i="14" s="1"/>
  <c r="H148" i="14"/>
  <c r="J148" i="14" s="1"/>
  <c r="H147" i="14"/>
  <c r="J147" i="14" s="1"/>
  <c r="H145" i="14"/>
  <c r="J145" i="14" s="1"/>
  <c r="H144" i="14"/>
  <c r="J144" i="14" s="1"/>
  <c r="H143" i="14"/>
  <c r="J143" i="14" s="1"/>
  <c r="H142" i="14"/>
  <c r="J142" i="14" s="1"/>
  <c r="H141" i="14"/>
  <c r="J141" i="14" s="1"/>
  <c r="H140" i="14"/>
  <c r="J140" i="14" s="1"/>
  <c r="H139" i="14"/>
  <c r="J139" i="14" s="1"/>
  <c r="H138" i="14"/>
  <c r="J138" i="14" s="1"/>
  <c r="H137" i="14"/>
  <c r="J137" i="14" s="1"/>
  <c r="H136" i="14"/>
  <c r="J136" i="14" s="1"/>
  <c r="J135" i="14"/>
  <c r="J134" i="14"/>
  <c r="J133" i="14"/>
  <c r="J132" i="14"/>
  <c r="J131" i="14"/>
  <c r="J130" i="14"/>
  <c r="J129" i="14"/>
  <c r="J128" i="14"/>
  <c r="J127" i="14"/>
  <c r="J126" i="14"/>
  <c r="J125" i="14"/>
  <c r="J124" i="14"/>
  <c r="H122" i="14"/>
  <c r="J122" i="14" s="1"/>
  <c r="H121" i="14"/>
  <c r="J121" i="14" s="1"/>
  <c r="H120" i="14"/>
  <c r="J120" i="14" s="1"/>
  <c r="J119" i="14"/>
  <c r="J118" i="14"/>
  <c r="J117" i="14"/>
  <c r="J116" i="14"/>
  <c r="J115" i="14"/>
  <c r="J114" i="14"/>
  <c r="J113" i="14"/>
  <c r="J112" i="14"/>
  <c r="J111" i="14"/>
  <c r="J110" i="14"/>
  <c r="J109" i="14"/>
  <c r="J108" i="14"/>
  <c r="J107" i="14"/>
  <c r="H105" i="14"/>
  <c r="H104" i="14"/>
  <c r="H103" i="14"/>
  <c r="J103" i="14" s="1"/>
  <c r="H102" i="14"/>
  <c r="J102" i="14" s="1"/>
  <c r="H101" i="14"/>
  <c r="J101" i="14" s="1"/>
  <c r="H100" i="14"/>
  <c r="J100" i="14" s="1"/>
  <c r="H99" i="14"/>
  <c r="J99" i="14" s="1"/>
  <c r="H98" i="14"/>
  <c r="J98" i="14" s="1"/>
  <c r="H97" i="14"/>
  <c r="J97" i="14" s="1"/>
  <c r="H96" i="14"/>
  <c r="J96" i="14" s="1"/>
  <c r="H95" i="14"/>
  <c r="J95" i="14" s="1"/>
  <c r="H93" i="14"/>
  <c r="J93" i="14" s="1"/>
  <c r="H92" i="14"/>
  <c r="J92" i="14" s="1"/>
  <c r="H91" i="14"/>
  <c r="J91" i="14" s="1"/>
  <c r="H90" i="14"/>
  <c r="J90" i="14" s="1"/>
  <c r="H89" i="14"/>
  <c r="J89" i="14" s="1"/>
  <c r="H88" i="14"/>
  <c r="J88" i="14" s="1"/>
  <c r="H87" i="14"/>
  <c r="J87" i="14" s="1"/>
  <c r="H86" i="14"/>
  <c r="J86" i="14" s="1"/>
  <c r="H85" i="14"/>
  <c r="J85" i="14" s="1"/>
  <c r="H84" i="14"/>
  <c r="J84" i="14" s="1"/>
  <c r="H83" i="14"/>
  <c r="J83" i="14" s="1"/>
  <c r="H82" i="14"/>
  <c r="J82" i="14" s="1"/>
  <c r="H81" i="14"/>
  <c r="J81" i="14" s="1"/>
  <c r="H80" i="14"/>
  <c r="J80" i="14" s="1"/>
  <c r="H79" i="14"/>
  <c r="J79" i="14" s="1"/>
  <c r="H78" i="14"/>
  <c r="J78" i="14" s="1"/>
  <c r="H77" i="14"/>
  <c r="J77" i="14" s="1"/>
  <c r="H75" i="14"/>
  <c r="J75" i="14" s="1"/>
  <c r="H74" i="14"/>
  <c r="J74" i="14" s="1"/>
  <c r="H73" i="14"/>
  <c r="J73" i="14" s="1"/>
  <c r="H72" i="14"/>
  <c r="J72" i="14" s="1"/>
  <c r="H71" i="14"/>
  <c r="J71" i="14" s="1"/>
  <c r="H70" i="14"/>
  <c r="J70" i="14" s="1"/>
  <c r="H69" i="14"/>
  <c r="J69" i="14" s="1"/>
  <c r="H68" i="14"/>
  <c r="J68" i="14" s="1"/>
  <c r="H67" i="14"/>
  <c r="J67" i="14" s="1"/>
  <c r="H66" i="14"/>
  <c r="J66" i="14" s="1"/>
  <c r="H65" i="14"/>
  <c r="J65" i="14" s="1"/>
  <c r="H64" i="14"/>
  <c r="J64" i="14" s="1"/>
  <c r="H63" i="14"/>
  <c r="J63" i="14" s="1"/>
  <c r="H62" i="14"/>
  <c r="J62" i="14" s="1"/>
  <c r="H61" i="14"/>
  <c r="J61" i="14" s="1"/>
  <c r="H60" i="14"/>
  <c r="J60" i="14" s="1"/>
  <c r="H59" i="14"/>
  <c r="J59" i="14" s="1"/>
  <c r="H58" i="14"/>
  <c r="J58" i="14" s="1"/>
  <c r="H57" i="14"/>
  <c r="J57" i="14" s="1"/>
  <c r="H56" i="14"/>
  <c r="J56" i="14" s="1"/>
  <c r="H55" i="14"/>
  <c r="J55" i="14" s="1"/>
  <c r="H54" i="14"/>
  <c r="J54" i="14" s="1"/>
  <c r="H53" i="14"/>
  <c r="J53" i="14" s="1"/>
  <c r="H52" i="14"/>
  <c r="J52" i="14" s="1"/>
  <c r="H51" i="14"/>
  <c r="J51" i="14" s="1"/>
  <c r="H50" i="14"/>
  <c r="J50" i="14" s="1"/>
  <c r="H49" i="14"/>
  <c r="J49" i="14" s="1"/>
  <c r="H48" i="14"/>
  <c r="J48" i="14" s="1"/>
  <c r="H47" i="14"/>
  <c r="J47" i="14" s="1"/>
  <c r="H46" i="14"/>
  <c r="J46" i="14" s="1"/>
  <c r="H45" i="14"/>
  <c r="J45" i="14" s="1"/>
  <c r="H44" i="14"/>
  <c r="J44" i="14" s="1"/>
  <c r="H43" i="14"/>
  <c r="J43" i="14" s="1"/>
  <c r="H42" i="14"/>
  <c r="J42" i="14" s="1"/>
  <c r="H41" i="14"/>
  <c r="J41" i="14" s="1"/>
  <c r="H40" i="14"/>
  <c r="J40" i="14" s="1"/>
  <c r="H39" i="14"/>
  <c r="J39" i="14" s="1"/>
  <c r="H38" i="14"/>
  <c r="J38" i="14" s="1"/>
  <c r="H37" i="14"/>
  <c r="J37" i="14" s="1"/>
  <c r="H36" i="14"/>
  <c r="J36" i="14" s="1"/>
  <c r="H35" i="14"/>
  <c r="J35" i="14" s="1"/>
  <c r="H34" i="14"/>
  <c r="J34" i="14" s="1"/>
  <c r="H33" i="14"/>
  <c r="J33" i="14" s="1"/>
  <c r="H32" i="14"/>
  <c r="J32" i="14" s="1"/>
  <c r="H31" i="14"/>
  <c r="J31" i="14" s="1"/>
  <c r="H30" i="14"/>
  <c r="J30" i="14" s="1"/>
  <c r="H29" i="14"/>
  <c r="J29" i="14" s="1"/>
  <c r="H28" i="14"/>
  <c r="J28" i="14" s="1"/>
  <c r="H27" i="14"/>
  <c r="J27" i="14" s="1"/>
  <c r="H26" i="14"/>
  <c r="J26" i="14" s="1"/>
  <c r="H25" i="14"/>
  <c r="J25" i="14" s="1"/>
  <c r="H24" i="14"/>
  <c r="J24" i="14" s="1"/>
  <c r="H23" i="14"/>
  <c r="J23" i="14" s="1"/>
  <c r="H22" i="14"/>
  <c r="J22" i="14" s="1"/>
  <c r="H20" i="14"/>
  <c r="J20" i="14" s="1"/>
  <c r="H19" i="14"/>
  <c r="J19" i="14" s="1"/>
  <c r="H18" i="14"/>
  <c r="J18" i="14" s="1"/>
  <c r="H17" i="14"/>
  <c r="J17" i="14" s="1"/>
  <c r="H16" i="14"/>
  <c r="J16" i="14" s="1"/>
  <c r="H15" i="14"/>
  <c r="J15" i="14" s="1"/>
  <c r="H14" i="14"/>
  <c r="J14" i="14" s="1"/>
  <c r="H13" i="14"/>
  <c r="J13" i="14" s="1"/>
  <c r="H12" i="14"/>
  <c r="J12" i="14" s="1"/>
  <c r="H11" i="14"/>
  <c r="J11" i="14" s="1"/>
  <c r="H10" i="14"/>
  <c r="J10" i="14" s="1"/>
  <c r="H9" i="14"/>
  <c r="J9" i="14" s="1"/>
  <c r="H8" i="14"/>
  <c r="J8" i="14" s="1"/>
  <c r="H7" i="14"/>
  <c r="J7" i="14" s="1"/>
  <c r="H6" i="14"/>
  <c r="J6" i="14" s="1"/>
  <c r="H5" i="14"/>
  <c r="J5" i="14" s="1"/>
  <c r="H4" i="14"/>
  <c r="J4" i="14" s="1"/>
  <c r="H3" i="14"/>
  <c r="J3" i="14" s="1"/>
  <c r="H2" i="14"/>
  <c r="J2" i="14" l="1"/>
  <c r="H275" i="14"/>
  <c r="J104" i="14"/>
  <c r="J105" i="14"/>
  <c r="J275" i="14" l="1"/>
</calcChain>
</file>

<file path=xl/sharedStrings.xml><?xml version="1.0" encoding="utf-8"?>
<sst xmlns="http://schemas.openxmlformats.org/spreadsheetml/2006/main" count="3379" uniqueCount="768">
  <si>
    <t>No.</t>
  </si>
  <si>
    <t>REGIONAL</t>
  </si>
  <si>
    <t>CIUDAD/MUNICIPIO</t>
  </si>
  <si>
    <t>INMUEBLE</t>
  </si>
  <si>
    <t>MATRICULA  INMOBILIARIA</t>
  </si>
  <si>
    <t xml:space="preserve">VALOR FINAL ASEGURADO </t>
  </si>
  <si>
    <t>VALOR NOVEDAD REPORTADA</t>
  </si>
  <si>
    <t>VALOR TOTAL ASEGURADO A DICIEMBRE 2025</t>
  </si>
  <si>
    <t>VALOR REPORTADO</t>
  </si>
  <si>
    <t xml:space="preserve">VALOR FINAL ASEGURADO CON EL CIERRE CONTABLE </t>
  </si>
  <si>
    <t xml:space="preserve">NOVEDAD </t>
  </si>
  <si>
    <t>AMAZONAS</t>
  </si>
  <si>
    <t>LETICIA</t>
  </si>
  <si>
    <t>CL 12 # 10-54/58/60/62</t>
  </si>
  <si>
    <t>400-066</t>
  </si>
  <si>
    <t>VIA AL AEROPUERTO KM 3 VIA SENA EL LAGO</t>
  </si>
  <si>
    <t>400-7739</t>
  </si>
  <si>
    <t>ANTIOQUIA</t>
  </si>
  <si>
    <t>APARTADO</t>
  </si>
  <si>
    <t>CARRERA 91 #103A - 81</t>
  </si>
  <si>
    <t>008-73821</t>
  </si>
  <si>
    <t>APARTADÓ</t>
  </si>
  <si>
    <t xml:space="preserve">DG 105 # 100-136 </t>
  </si>
  <si>
    <t>08-40887</t>
  </si>
  <si>
    <t>CALDAS</t>
  </si>
  <si>
    <t>KM 6 VIA LA PINTADA, VEREDA LA SALADA</t>
  </si>
  <si>
    <t>001-335609</t>
  </si>
  <si>
    <t>CAUCASIA</t>
  </si>
  <si>
    <t>LAS MALVINAS</t>
  </si>
  <si>
    <t>015-81261</t>
  </si>
  <si>
    <t>TV 16 # 33 -14 Y CL 33 # 16-64</t>
  </si>
  <si>
    <t>015-46853</t>
  </si>
  <si>
    <t>CISNEROS</t>
  </si>
  <si>
    <t>CL 18 # 17-61</t>
  </si>
  <si>
    <t>038-7326</t>
  </si>
  <si>
    <t>EL BAGRE</t>
  </si>
  <si>
    <t>KR 41 # 32-110</t>
  </si>
  <si>
    <t>027-25012</t>
  </si>
  <si>
    <t>KR 41 # 32-193</t>
  </si>
  <si>
    <t>017-36739</t>
  </si>
  <si>
    <t>GOMEZ PLATA</t>
  </si>
  <si>
    <t>CARRERA 51 # 49 - 27 /23/07/15</t>
  </si>
  <si>
    <t>025-11433</t>
  </si>
  <si>
    <t>GUARNE</t>
  </si>
  <si>
    <t>CL 56 # 52B-26 LA RAMADA</t>
  </si>
  <si>
    <t>020-24935</t>
  </si>
  <si>
    <t>ITAGÜI</t>
  </si>
  <si>
    <t>CL 63 # 58B-03 SECTOR TERRANOVA</t>
  </si>
  <si>
    <t>01-95428</t>
  </si>
  <si>
    <t>ITUANGO</t>
  </si>
  <si>
    <t>KR 19 # 20-42</t>
  </si>
  <si>
    <t>013-05736</t>
  </si>
  <si>
    <t>LA CEJA</t>
  </si>
  <si>
    <t>CALLE 19 # 13-37D</t>
  </si>
  <si>
    <t>17-28955</t>
  </si>
  <si>
    <t>MEDELLIN</t>
  </si>
  <si>
    <t>CL 104 # 67-120</t>
  </si>
  <si>
    <t xml:space="preserve">01N-5013378; 01N-5013379; 01N-5014715; 01N-5013380; 
</t>
  </si>
  <si>
    <t>CL 51 # 57-70 SENA SEDE REGIONAL ANTIOQUIA</t>
  </si>
  <si>
    <t xml:space="preserve">01N-237125;  01N-65817                                       
01N-15330;            
01N-5014745;                                 
01N-5013376 ;                     
01N-5013377;           
01N-237127; 01N-261471 ; 01N-810096
</t>
  </si>
  <si>
    <t>KR 39 # 75-37</t>
  </si>
  <si>
    <t>01N-442698</t>
  </si>
  <si>
    <t>KR 46 # 56-11 OFICINAS 601 A 609 Y 701 A 709 Y GARAJES</t>
  </si>
  <si>
    <t xml:space="preserve">01N-301836; 01N-301837
01N-301838; 01N-301839
01N-301840; 01N-301841
01N-301842; 01N-301844
01N-301845; 01N-301846
01N-301849; 01N-301850
01N-301857;  01N-301858
01N-301859; 01N-301860
01N-301865; 01N-301864
01N-301868; 01N-301865; 01N-301868
01N-301870; 01N-301877
01N-301878; 01N-301879
01N-301880; 01N-301881
01N-301882; 01N-301883
01N-301884; 01N-301885
01N-301886;  01N-301887
01N-301888; 01N-301889
01N-301890; 01N-301891
01N-301892; 01N-301893
01N-301894; </t>
  </si>
  <si>
    <t xml:space="preserve">MEDELLÍN </t>
  </si>
  <si>
    <t>CALLE 48 CON CARRERAV 27; CALLE 47  27 A - 30; CALLE 48 28 - 01</t>
  </si>
  <si>
    <t>001-1030592; 001-679117; 001-522435</t>
  </si>
  <si>
    <t>PUERTO BERRIO</t>
  </si>
  <si>
    <t xml:space="preserve">CL 43 # 20-141 BARRIO LA MALENA </t>
  </si>
  <si>
    <t xml:space="preserve">REMEDIOS </t>
  </si>
  <si>
    <t>200 METROS DEL PARQUE PRINCIPAL EN LA VÍA QUE DE REMEDIOS CONDUCE A SEGOVIA</t>
  </si>
  <si>
    <t>027-8382</t>
  </si>
  <si>
    <t>RIONEGRO</t>
  </si>
  <si>
    <t>BODEGA 14 - ZONA FRANCA INDUSTRIAL DE BIENES Y SERVICIOS DE RIONEGRO VEREDA CHACHAFRUTO</t>
  </si>
  <si>
    <t>. 20-47980</t>
  </si>
  <si>
    <t>BODEGA 49 MANZANA 6 II ETAPA- ZONA FRANCA, RIONEGRO.</t>
  </si>
  <si>
    <t>020-49240</t>
  </si>
  <si>
    <t>CALLE 51 NO. 47-67</t>
  </si>
  <si>
    <t>020-49006</t>
  </si>
  <si>
    <t>KR 48 # 49-62/64/50 CASA DE LA CONVENCION</t>
  </si>
  <si>
    <t>020-29118</t>
  </si>
  <si>
    <t>MANZANA 2 BODEGA 15 ZONA FRANCA RIONEGRO</t>
  </si>
  <si>
    <t>020-47981</t>
  </si>
  <si>
    <t>SANTA FE DE ANTIOQUIA</t>
  </si>
  <si>
    <t>CL 11 # 12-42 /52/62/66 Y CRA 13 NO. 11-32</t>
  </si>
  <si>
    <t>024-20826</t>
  </si>
  <si>
    <t>SANTA ROSA DE OSOS</t>
  </si>
  <si>
    <t>CL 29 # 25-27</t>
  </si>
  <si>
    <t>025-18137
025-32744</t>
  </si>
  <si>
    <t>SANTUARIO</t>
  </si>
  <si>
    <t>TRANSVERSAL 45 a # 39 - 270</t>
  </si>
  <si>
    <t>018-106372</t>
  </si>
  <si>
    <t>SEGOVIA</t>
  </si>
  <si>
    <t>KR 48 # 49-05/29/35</t>
  </si>
  <si>
    <t>027-013947</t>
  </si>
  <si>
    <t xml:space="preserve">ARAUCA </t>
  </si>
  <si>
    <t>ARAUCA</t>
  </si>
  <si>
    <t>CALLE 24  19- 17</t>
  </si>
  <si>
    <t>410-21788</t>
  </si>
  <si>
    <t>CL 1 # 1-130 VIA AL AEROPUERTO</t>
  </si>
  <si>
    <t>410-20239</t>
  </si>
  <si>
    <t>KR 20 NO. 29-67/71 Y KR 20 NO. 29-77/85</t>
  </si>
  <si>
    <t xml:space="preserve">410-8774
</t>
  </si>
  <si>
    <t>ARAUQUITA</t>
  </si>
  <si>
    <t>MUNDO NUEVO I Y II VEREDA CAMPO ALEGRE</t>
  </si>
  <si>
    <t>7290 - 7291</t>
  </si>
  <si>
    <t>SARAVENA</t>
  </si>
  <si>
    <t>KR 16A # 28-11/23/25/29</t>
  </si>
  <si>
    <t>410-54346</t>
  </si>
  <si>
    <t>TAME</t>
  </si>
  <si>
    <t>CL 15 # 37A-155</t>
  </si>
  <si>
    <t>410-56331</t>
  </si>
  <si>
    <t>ATLANTICO</t>
  </si>
  <si>
    <t>BARRANQUILLA</t>
  </si>
  <si>
    <t xml:space="preserve"> Calle 39 No. 50 - 89. Parte posterior Estacion Montoya.</t>
  </si>
  <si>
    <t xml:space="preserve">040- 27053 </t>
  </si>
  <si>
    <t>AV. CIRCUNVALAR (JUNTO AL MEGA COLEGIO GERMAN VARGAS CANTILLO.) LAS CAYENAS . CARRERA 15 SUR NO. 46-500</t>
  </si>
  <si>
    <t>040-450714</t>
  </si>
  <si>
    <t xml:space="preserve">CALLE 28 NO. 23-18 CRA 23 # 27 -44 JUNTO A MEGACOLEGIO ANGELINA MONTES CRA 23 # 27- 58 </t>
  </si>
  <si>
    <t>040-450472</t>
  </si>
  <si>
    <t>CALLE 33 NO 33-139 HOSPITAL DE BARRANQUILLA</t>
  </si>
  <si>
    <t>040-83741</t>
  </si>
  <si>
    <t>CARRERA 10 NO. 73 E-101 - ANTIGUO COLISEO DEL SUR</t>
  </si>
  <si>
    <t>040-451915</t>
  </si>
  <si>
    <t>CARRERA 21 B CALLE 40 B - JUNTO CENTRO DE OPORTUNIDADES</t>
  </si>
  <si>
    <t>040-476355</t>
  </si>
  <si>
    <t>CARRERA 6 NO. 60 B - 110. CAI EL BOSQUE</t>
  </si>
  <si>
    <t>040-50163</t>
  </si>
  <si>
    <t>CL 30 # 3E-164</t>
  </si>
  <si>
    <t>040-262362</t>
  </si>
  <si>
    <t>CRA 54  NO. 49-09 ESQUINA COLEGIO ESTHER DE PELAEZ, AL LADO DE CASA DEL CARNAVAL</t>
  </si>
  <si>
    <t>040-186618</t>
  </si>
  <si>
    <t>KR 43 # 42-40</t>
  </si>
  <si>
    <t>040-6576</t>
  </si>
  <si>
    <t>KR 54 # 68-80</t>
  </si>
  <si>
    <t>040-65969</t>
  </si>
  <si>
    <t>Mega manzana de cesión para uso institucional Carrera 9 No. 127-109</t>
  </si>
  <si>
    <t>040-640117</t>
  </si>
  <si>
    <t>BARRANQUILLA, B. VILLAS DE SAN PABLO</t>
  </si>
  <si>
    <t>SUPER MANZANA EQUIPAMIENTO INSTITUCIONAL MF EQ 8</t>
  </si>
  <si>
    <t>040-504946</t>
  </si>
  <si>
    <t>GALAPA</t>
  </si>
  <si>
    <t>CALLE 7B entre Carrera 55 y 56</t>
  </si>
  <si>
    <t> A LA FECHA NO SE CONOCE A LA FECHA</t>
  </si>
  <si>
    <t>LURUACO</t>
  </si>
  <si>
    <t>CARRETERA de Luruaco a Santa catalina ( Parador turistico del Luruaco)</t>
  </si>
  <si>
    <t>MALAMBO</t>
  </si>
  <si>
    <t>CARACOLI LOTE 1 A2, CON CARRERA 1 B ANTIGUA FINCA ALTAGRACIA</t>
  </si>
  <si>
    <t>04-152732</t>
  </si>
  <si>
    <t>SABANALARGA</t>
  </si>
  <si>
    <t>CL 9 # 19A-100</t>
  </si>
  <si>
    <t xml:space="preserve">045-298
</t>
  </si>
  <si>
    <t>PREDIO EL CANEY, PARAJE AGUA RANA KM 3 SABANALARGA</t>
  </si>
  <si>
    <t>045- 32325</t>
  </si>
  <si>
    <t xml:space="preserve">SABANALARGA </t>
  </si>
  <si>
    <t>SOLEDAD</t>
  </si>
  <si>
    <t>Carrera 24 No.  48 - 03</t>
  </si>
  <si>
    <t xml:space="preserve">ATLANTICO </t>
  </si>
  <si>
    <t>BARANOA</t>
  </si>
  <si>
    <t>Ruta 90, carretera vía Cordialidad entre carrera 11 y calle 12</t>
  </si>
  <si>
    <t>JUAN DE ACOSTA</t>
  </si>
  <si>
    <t>Carretera Santa verónica - Juan de Acosta, calle 7 1d No. 155</t>
  </si>
  <si>
    <t>BOLIVAR</t>
  </si>
  <si>
    <t>CARTAGENA</t>
  </si>
  <si>
    <t>CL 31 # 30D-134</t>
  </si>
  <si>
    <t>60-66075</t>
  </si>
  <si>
    <t>KR 5 # 30-53 CASA MARQUEZ</t>
  </si>
  <si>
    <t>60-67513</t>
  </si>
  <si>
    <t>KR 56 # 1-125</t>
  </si>
  <si>
    <t>60-54808</t>
  </si>
  <si>
    <t>AUMENTO DE VALOR</t>
  </si>
  <si>
    <t>MOMPOX</t>
  </si>
  <si>
    <t>CL 19 # 1A-24</t>
  </si>
  <si>
    <t>Sin Matricula-Bien de interés cultural.</t>
  </si>
  <si>
    <t>SAN JACINTO</t>
  </si>
  <si>
    <t>KR 41 # 21-54</t>
  </si>
  <si>
    <t>062-4267</t>
  </si>
  <si>
    <t>TURBACO</t>
  </si>
  <si>
    <t>DG 31 # 107-50</t>
  </si>
  <si>
    <t>60-114432</t>
  </si>
  <si>
    <t>BOYACA</t>
  </si>
  <si>
    <t>CHIQUINQUIRÁ</t>
  </si>
  <si>
    <t>KR 8 # 14-70/80</t>
  </si>
  <si>
    <t>72-0055295</t>
  </si>
  <si>
    <t>DUITAMA</t>
  </si>
  <si>
    <t>km 5 VIA PAIPA - DUITAMA</t>
  </si>
  <si>
    <t>074-7808</t>
  </si>
  <si>
    <t>KR 3A # 4-75 - CL 5 # 3A-75</t>
  </si>
  <si>
    <t>074-18724</t>
  </si>
  <si>
    <t>VEREDA SAN LORENZO DE ABAJO KM 1 VIA DUITAMA- CENTRO ATENCIÓN SECTOR AGROPECUARIO</t>
  </si>
  <si>
    <t>074-72084</t>
  </si>
  <si>
    <t>MONIQUIRÁ</t>
  </si>
  <si>
    <t>KR 3 # 16-84</t>
  </si>
  <si>
    <t>083-11952</t>
  </si>
  <si>
    <t>PAIPA</t>
  </si>
  <si>
    <t>Vereda el salitre</t>
  </si>
  <si>
    <t>074-88817</t>
  </si>
  <si>
    <t>SOGAMOSO</t>
  </si>
  <si>
    <t>KR 12 # 55A-51</t>
  </si>
  <si>
    <t>095-33099</t>
  </si>
  <si>
    <t>PREDIO JUAN ANTONIO- VEREDA MORCA- CENTRO MINERO</t>
  </si>
  <si>
    <t>095-14861</t>
  </si>
  <si>
    <t>SUTAMARCHAN</t>
  </si>
  <si>
    <t>VEREDA PEDREGAL SECTOR PEDEGRAL BAJO</t>
  </si>
  <si>
    <t>072-27367</t>
  </si>
  <si>
    <t>TUNJA</t>
  </si>
  <si>
    <t>CL 19 # 12-29</t>
  </si>
  <si>
    <t>70-41453</t>
  </si>
  <si>
    <t>K 7 # 16 - 36 - 92 - 120 A O 16 - 143-K  7 # 16 - 80 Lo 2-K 7 # 16 54 Lo 3</t>
  </si>
  <si>
    <t>KR 1 # 67-110</t>
  </si>
  <si>
    <t>070-141500</t>
  </si>
  <si>
    <t>KR 9 # 28-34</t>
  </si>
  <si>
    <t>070-56810</t>
  </si>
  <si>
    <t>VILLA DE LEYVA</t>
  </si>
  <si>
    <t>CARRERA 8 # 15 A - 36 BARRIO EL CARMEN</t>
  </si>
  <si>
    <t>70-89168</t>
  </si>
  <si>
    <t xml:space="preserve">BOYACA </t>
  </si>
  <si>
    <t>PUERTO BOYACÁ</t>
  </si>
  <si>
    <t>KR 5 3 31-585 VEREDA PUERTO NIÑO</t>
  </si>
  <si>
    <t>088-0003608</t>
  </si>
  <si>
    <t>CHINCHINA</t>
  </si>
  <si>
    <t>CARRERA 6 No. 8 - 35</t>
  </si>
  <si>
    <t>100-69524</t>
  </si>
  <si>
    <t>LA DORADA</t>
  </si>
  <si>
    <t>KR 2 Y 2E # 41-42</t>
  </si>
  <si>
    <t>106-0004748</t>
  </si>
  <si>
    <t>MANIZALES</t>
  </si>
  <si>
    <t>CL 109 # 26-471</t>
  </si>
  <si>
    <t>100-171506</t>
  </si>
  <si>
    <t>CL 109 # 26-520</t>
  </si>
  <si>
    <t>100-171507</t>
  </si>
  <si>
    <t>CL 109 # 26-623</t>
  </si>
  <si>
    <t>100-171505</t>
  </si>
  <si>
    <t>CL 23 # 13-66</t>
  </si>
  <si>
    <t xml:space="preserve"> 100 - 75719</t>
  </si>
  <si>
    <t>KR 23 # 25-32 LOCALES 2D,2E,2F,2G,2H,2I,2J,2K,2L,2M,2O,2N,2P,2Q EDIFICIO ESPONSION PH</t>
  </si>
  <si>
    <t>100-0042037
100-0042038
100-0042039
100-0042040
100-0042041
100-0042042
100-0042043
100-0042044
100-0042045
100-0042046
100-0042047
100-0042048
100-0042049
100-0042050</t>
  </si>
  <si>
    <t>KR 23 # 25-61 LOCAL 103 -108 EDIFICIO DON PEDRO PH</t>
  </si>
  <si>
    <t>100-0056945 - 100-0056950</t>
  </si>
  <si>
    <t>SAMANÁ</t>
  </si>
  <si>
    <t>CARRERA 7 # 1-31</t>
  </si>
  <si>
    <t>114-07549</t>
  </si>
  <si>
    <t>CAQUETA</t>
  </si>
  <si>
    <t>FLORENCIA</t>
  </si>
  <si>
    <t>KR 11 -  KM 3VIA AL AEROPUERTO</t>
  </si>
  <si>
    <t>420-7219</t>
  </si>
  <si>
    <t>SAN VICENTE DEL CAGUÁN</t>
  </si>
  <si>
    <t>CL 4 # 3-12</t>
  </si>
  <si>
    <t>425-71707</t>
  </si>
  <si>
    <t>CASANARE</t>
  </si>
  <si>
    <t>MONTERREY</t>
  </si>
  <si>
    <t xml:space="preserve">LOTE C LOS LAURELES VDA BUENAVISTA PLAZA DE FERIAS </t>
  </si>
  <si>
    <t>470-152487</t>
  </si>
  <si>
    <t>PAZ DE ARIPORO</t>
  </si>
  <si>
    <t>PREDIO EL CERROJO, VEREDA BRITO ALTO</t>
  </si>
  <si>
    <t>475-12448</t>
  </si>
  <si>
    <t>YOPAL</t>
  </si>
  <si>
    <t>KR 19 # 36-68</t>
  </si>
  <si>
    <t>470-3138</t>
  </si>
  <si>
    <t>CAUCA</t>
  </si>
  <si>
    <t>GUAPI</t>
  </si>
  <si>
    <t>BONANZA BAJO GUAPI</t>
  </si>
  <si>
    <t xml:space="preserve">126-3798 </t>
  </si>
  <si>
    <t>DG 13 # 13-15</t>
  </si>
  <si>
    <t>126-4936</t>
  </si>
  <si>
    <t>POPAYÁN</t>
  </si>
  <si>
    <t>CALLE 6 # 23-94 LOTE 1A PARQUE INFORMATICO CARLOS ALBAN</t>
  </si>
  <si>
    <t>120-203142</t>
  </si>
  <si>
    <t>CL 4 # 2-58/80</t>
  </si>
  <si>
    <t>120-42734</t>
  </si>
  <si>
    <t>CL 4 # 2-67</t>
  </si>
  <si>
    <t>120-1628</t>
  </si>
  <si>
    <t>KR 9 # 71N-60</t>
  </si>
  <si>
    <t xml:space="preserve">120-0030474
120-0023699
120-0019980
120-0015870
120-0015861 </t>
  </si>
  <si>
    <t>SANTANDER DE QUILICHAO</t>
  </si>
  <si>
    <t>CL 6 # 11-68</t>
  </si>
  <si>
    <t>132-9287</t>
  </si>
  <si>
    <t>KR 11 # 6-31</t>
  </si>
  <si>
    <t>132-4907</t>
  </si>
  <si>
    <t>LOTE DE TERRENO NO. 2 BARRIO LA SAMARIA</t>
  </si>
  <si>
    <t>132-60543</t>
  </si>
  <si>
    <t>CESAR</t>
  </si>
  <si>
    <t>AGUACHICA</t>
  </si>
  <si>
    <t>KR 40 # 11-170  (AGUACHICA)</t>
  </si>
  <si>
    <t>196-22518</t>
  </si>
  <si>
    <t>BOSCONIA</t>
  </si>
  <si>
    <t>CARRERA 14 A NO 20-04</t>
  </si>
  <si>
    <t xml:space="preserve">190-167129-190-127642 </t>
  </si>
  <si>
    <t>CHIRIGUANA</t>
  </si>
  <si>
    <t>CALLE 2 CON CRA. 13. ALTO DE CHIRIGUANA</t>
  </si>
  <si>
    <t>192-43867</t>
  </si>
  <si>
    <t>CURUMANI</t>
  </si>
  <si>
    <t>Calle 3 con Carrera 20 y 21 Barrio Camilo Torres</t>
  </si>
  <si>
    <t>192-44902</t>
  </si>
  <si>
    <t>LA JAGUA DE IBIRICO</t>
  </si>
  <si>
    <t>DIAGONAL1 CARRETERA NACIONAL SALIDA A BUCARAMANGA</t>
  </si>
  <si>
    <t>192-53727</t>
  </si>
  <si>
    <t>VALLEDUPAR</t>
  </si>
  <si>
    <t>Calle 39 No 5-170</t>
  </si>
  <si>
    <t>190-1031</t>
  </si>
  <si>
    <t>DIAGONAL 18A NO. 29-63</t>
  </si>
  <si>
    <t>190-44511</t>
  </si>
  <si>
    <t>KM 7 SALIDA LA PAZ</t>
  </si>
  <si>
    <t>190-60802</t>
  </si>
  <si>
    <t>KR 19 # 14-50</t>
  </si>
  <si>
    <t>190-29219</t>
  </si>
  <si>
    <t xml:space="preserve">CESAR </t>
  </si>
  <si>
    <t>CHIMICHAGUA</t>
  </si>
  <si>
    <t>Sector Chambacú, barrio Villa esther.</t>
  </si>
  <si>
    <t xml:space="preserve">192-21896 </t>
  </si>
  <si>
    <t>SAN ALBERTO</t>
  </si>
  <si>
    <t>Calle 2B No.16-26.</t>
  </si>
  <si>
    <t>196-16688</t>
  </si>
  <si>
    <t>CHOCO</t>
  </si>
  <si>
    <t>CONDOTO</t>
  </si>
  <si>
    <t>CL 16 # 6-72</t>
  </si>
  <si>
    <t>184-5727</t>
  </si>
  <si>
    <t>QUIBDÓ</t>
  </si>
  <si>
    <t>KR 1 # 28-71</t>
  </si>
  <si>
    <t>180-4637</t>
  </si>
  <si>
    <t>KR 25 # 21A-99</t>
  </si>
  <si>
    <t>180-39170;  180-39171</t>
  </si>
  <si>
    <t>CORDOBA</t>
  </si>
  <si>
    <t>LORICA</t>
  </si>
  <si>
    <t>KR 9 # 1-37</t>
  </si>
  <si>
    <t xml:space="preserve"> 146-17912</t>
  </si>
  <si>
    <t>MONTELÍBANO</t>
  </si>
  <si>
    <t>ZIMARÁ - LOS CHOLOS</t>
  </si>
  <si>
    <t>141-43021</t>
  </si>
  <si>
    <t>ZIMARÁ - LOS CHOLOS2</t>
  </si>
  <si>
    <t>142-37076</t>
  </si>
  <si>
    <t>MONTERÍA</t>
  </si>
  <si>
    <t>KR 14 # 24-20</t>
  </si>
  <si>
    <t>140-25141</t>
  </si>
  <si>
    <t>PREDIO EL PORVENIR- CORREGIMIENTO SANTA ISABEL</t>
  </si>
  <si>
    <t>140-25848</t>
  </si>
  <si>
    <t>PREDIO PROVIDENCIA - CORREGIMINETO LOS GARZONES</t>
  </si>
  <si>
    <t>143-9817</t>
  </si>
  <si>
    <t>CUNDINAMARCA</t>
  </si>
  <si>
    <t>BOGOTÁ</t>
  </si>
  <si>
    <t>DG 45D # 19-72</t>
  </si>
  <si>
    <t>050C-0026616</t>
  </si>
  <si>
    <t>CAJICA</t>
  </si>
  <si>
    <t>CENTRO DE DESARROLLO AGROEMPRESARIAL- VEREDA CANELON</t>
  </si>
  <si>
    <t>176-94797</t>
  </si>
  <si>
    <t>CHÍA</t>
  </si>
  <si>
    <t>KR 11 CON CL 25 VEREDA BOJACA</t>
  </si>
  <si>
    <t>50N-20695447</t>
  </si>
  <si>
    <t>EL COLEGIO</t>
  </si>
  <si>
    <t>CL  7 # 2B - 27/31</t>
  </si>
  <si>
    <t>166-81937</t>
  </si>
  <si>
    <t>FUSAGASUGÁ</t>
  </si>
  <si>
    <t>LOTE  “QUEBRAJACHO”</t>
  </si>
  <si>
    <t>157 - 126032</t>
  </si>
  <si>
    <t>TV 12 # 14-20</t>
  </si>
  <si>
    <t>157-25597; 157-24785</t>
  </si>
  <si>
    <t>GIRARDOT</t>
  </si>
  <si>
    <t>KR 10 # 30-26 Y KR 10 # 31-04</t>
  </si>
  <si>
    <t>307-1650
307-8817</t>
  </si>
  <si>
    <t>LA MESA</t>
  </si>
  <si>
    <t>LOTE NO. 14 POTRERO LOS CHULOS CL 4 # 14-47 - KR 14 # 3-59</t>
  </si>
  <si>
    <t>166-39731</t>
  </si>
  <si>
    <t>MEDINA</t>
  </si>
  <si>
    <t>CARRERA 6 NO. 7-40/46</t>
  </si>
  <si>
    <t>160-49946</t>
  </si>
  <si>
    <t>MOSQUERA</t>
  </si>
  <si>
    <t>KM 10 VIA MOSQUERA</t>
  </si>
  <si>
    <t>50C-949600</t>
  </si>
  <si>
    <t>PACHO</t>
  </si>
  <si>
    <t>LOTE SENA VEREDA LLANO DE LA HACIENDA</t>
  </si>
  <si>
    <t>170-34641</t>
  </si>
  <si>
    <t>SOACHA</t>
  </si>
  <si>
    <t>CALLE 3 # 3-20</t>
  </si>
  <si>
    <t>051-46218</t>
  </si>
  <si>
    <t>CL 13 # 10-63</t>
  </si>
  <si>
    <t>50S-25358</t>
  </si>
  <si>
    <t>TOCANCIPÁ</t>
  </si>
  <si>
    <t xml:space="preserve">VEREDA TIBITÓ - TOCANCIPÁ </t>
  </si>
  <si>
    <t>176-111762</t>
  </si>
  <si>
    <t xml:space="preserve">VILLETA </t>
  </si>
  <si>
    <t>CL 2 # 13-03</t>
  </si>
  <si>
    <t>156-69154</t>
  </si>
  <si>
    <t xml:space="preserve">CUNDINAMARCA </t>
  </si>
  <si>
    <t>ZIPAQUIRA</t>
  </si>
  <si>
    <t xml:space="preserve">“TRÁNSTITO DE ZIPAQUIRÁ”, </t>
  </si>
  <si>
    <t>No. 176-10884</t>
  </si>
  <si>
    <t>DIRECCION GENERAL</t>
  </si>
  <si>
    <t>CL 57 # 8-29 Y KR 8 # 56-03/09/19/39</t>
  </si>
  <si>
    <t xml:space="preserve">50C-468380; 50C-468382
50C-468384; 50C-468386
50C-468405; 50C-468407
50C-726583; 50C-726585
50C-726587; 50C-726589
50C-726591;; 50C-726593
50C-726595; 50C-468463
50C-468432; 50C-726606
50C-468391; 50C-468393
50C-726581; 50C-468470
50C-468472; 50C-468471
50C-468474; 50C-468473
50C-468476; 50C-468475
50C-726597; 50C-726582
50C-726599; 50C-726598
50C-726623; 50C-726600
50C-726625; 50C-726624
50C-726627; 50C-726626
50C-726629; 50C-726628
50C-726631; 50C-726630
50C-468425; 50C-468426
50C-468417;50C-468424
50C-468420; 50C-468418
50C-468422; 50C-468421
50C-468414; 50C-468423
50C-468416; 50C-468415
50C-468408; 50C-468413
50C-468410; 50C-468409
50C-468412; 50C-468411
50C-468465; 50C-468464
50C-726617; 50C-726616
50C-726619; 50C-726618
50C-726621;50C-726620
50C-726609; 50C-726608
50C-726611; 50C-726610
50C-726613; 50C-726612
50C-726622; 50C-726614
50C-726602; 50C-726601
50C-726605; 50C-726604
50C-468430; 50C-468429
50C-468388; 50C-468387; 
50C-468467; 50C-468389
50C-468469; 50C-468468
50C-726596; 50C-468379
50C-468381;; 50C-468383
50C-468385; 50C-468394
50C-468406; 50C-468466
50C-726584; 50C-726586
50C-726588; 50C-726590
50C-76592; 50C-726594
50C-468431; 50C-726607
50C-468428; 50C-726603
50C-468390; 50C-468392
50C-726580; 50C-468433
50C-468434; 50C-901733
50C-726615; 50C-726944
50C-805335; 50C-726636
50C-726635; 50C-726633
50C-805333; 50C-726943
50C-726940; 50C-726941
50C-726938; 50C-726952
50C-726936; 50C-805336
50C-805334; 50C-599567
50C-726939; 50C-726942
50C-726937; 50C-726951
50C-726950 ; 50C-26948
50C- 726949; 50C-726946
50C-726947; 50C-726935
50C-726933;50C-726632
50C-726934;50C-726931
50C-726929; 50C-726930
50C-726932; 50C-726945
50C-726634; 50C-726928
50C-726925; 50C-468379
50C-468380; 50C-468381
50C-468382; 50C-468383
50C-468384; 50C-468385
50C-468386; 50C-468387
50C-468388; 50C-468389
50C-468390; 50C-468391
50C-468392; 50C-468393
50C-468394; 50C-726580   
50C-805333; 50C-901733
</t>
  </si>
  <si>
    <t>CL 57 # 8B-05 LOCAL 52</t>
  </si>
  <si>
    <t>50C-901733</t>
  </si>
  <si>
    <t>KR 13 # 13-17 PISO 12 EDIF COLON</t>
  </si>
  <si>
    <t xml:space="preserve"> 50C-599567 - 50C-599566 - 50C-599565 - 50C-599564 - 50C-599563 - 50C-599562 - 50C-599561 - 50C-599560 - 50C-599559 - 50C-599558 - 50C-599557  50C-597954</t>
  </si>
  <si>
    <t>KR 17 # 39A-30</t>
  </si>
  <si>
    <t>050C-45374</t>
  </si>
  <si>
    <t>KR 8B 57 45</t>
  </si>
  <si>
    <t>50C-1196089</t>
  </si>
  <si>
    <t>DISTRITO CAPITAL</t>
  </si>
  <si>
    <t>BOGOTA</t>
  </si>
  <si>
    <t>KR 116 # 133B-33</t>
  </si>
  <si>
    <t>50N-20379279</t>
  </si>
  <si>
    <t>Kr 81A No 58J-45 SUR  Colegio Argelia II CPF 765</t>
  </si>
  <si>
    <t xml:space="preserve">No. 50S – 239499 </t>
  </si>
  <si>
    <t>AV KR 14 # 13-80</t>
  </si>
  <si>
    <t>50C-599554</t>
  </si>
  <si>
    <t>AV KR 30 # 15-53</t>
  </si>
  <si>
    <t xml:space="preserve">50C-599570 </t>
  </si>
  <si>
    <t>CALLE 19A # 96C-30/40</t>
  </si>
  <si>
    <t>50C-304338-  50C-1575314</t>
  </si>
  <si>
    <t>CALLE 45 SUR 78 P - 18 MJ</t>
  </si>
  <si>
    <t>50S-1115733</t>
  </si>
  <si>
    <t>CL 52 # 13-65</t>
  </si>
  <si>
    <t>50C-393307</t>
  </si>
  <si>
    <t>CL 54 # 10-39</t>
  </si>
  <si>
    <t>050-00332126
050-00332135
050-00332137
050-00332139
050-00332146
050-00332143
050-0032142
050-00332169
050-00332168
050-00332170
050-00223263
050-00332268
050-00332125 ; 50C-297640</t>
  </si>
  <si>
    <t>DG 39A BIS # 14-76</t>
  </si>
  <si>
    <t>50C-501268</t>
  </si>
  <si>
    <t>KR 10A # 90A-20 SUR</t>
  </si>
  <si>
    <t>50S-40430554</t>
  </si>
  <si>
    <t>KR 13 # 65-10</t>
  </si>
  <si>
    <t>50C-101099
50C- 599568</t>
  </si>
  <si>
    <t>KR 18A # 2-18 SUR</t>
  </si>
  <si>
    <t>50S-459459</t>
  </si>
  <si>
    <t>KR 18B 62-17 SUR MEISSEN</t>
  </si>
  <si>
    <t>A PROTOCOLIZAR</t>
  </si>
  <si>
    <t>KR 30 # 17-99 SUR</t>
  </si>
  <si>
    <t>50S-599556</t>
  </si>
  <si>
    <t>KR 32 # 15-39</t>
  </si>
  <si>
    <t>50C-505558</t>
  </si>
  <si>
    <t>KR 39 # 9-22</t>
  </si>
  <si>
    <t>50C-98836</t>
  </si>
  <si>
    <t>KR 6 # 45-52</t>
  </si>
  <si>
    <t>50C-581212</t>
  </si>
  <si>
    <t>KR 7 # 34-50</t>
  </si>
  <si>
    <t>50C-266416</t>
  </si>
  <si>
    <t>KR 89A # 64C-21/33/41/45</t>
  </si>
  <si>
    <t>50C-633537
50C-633527
50C-633528
50C-633529</t>
  </si>
  <si>
    <t>TV 78J # 41D-15 SUR</t>
  </si>
  <si>
    <t>50S-542055</t>
  </si>
  <si>
    <t>CARRERA 4 # 53-54 TECNOPARQUE CAZUCÁ</t>
  </si>
  <si>
    <t>051-259</t>
  </si>
  <si>
    <t xml:space="preserve">DISTRITO CAPITAL </t>
  </si>
  <si>
    <t xml:space="preserve">BOGOTA </t>
  </si>
  <si>
    <t xml:space="preserve">Centro de Talento Creativo ubicado en la Carrera 16 con calle 9 </t>
  </si>
  <si>
    <t xml:space="preserve">
50C-305043, 50C-390297, 50C-416366, 50C-397552, 50C-963542, 50C-1245386, 50C-1245385, 50C-139327, 50C-529569, 50C-25531, 50C-527333, 50C-563986, 50C-92701, 50C-1505467, 50C-1545562, 50C-442187, 50C-553074, 50C-59135, 50C-586391, 50C01627213, 50C01627212 y 50C01627211 </t>
  </si>
  <si>
    <t>GUAINIA</t>
  </si>
  <si>
    <t>PUERTO INÍRIDA</t>
  </si>
  <si>
    <t>TV 6 # 29A-55</t>
  </si>
  <si>
    <t>500-41426</t>
  </si>
  <si>
    <t>GUAJIRA</t>
  </si>
  <si>
    <t>FONSECA</t>
  </si>
  <si>
    <t>KM1 VIA BARRANCAS</t>
  </si>
  <si>
    <t>214-23774</t>
  </si>
  <si>
    <t>MAICAO</t>
  </si>
  <si>
    <t>CARRERA 42 A  Y 45 TRONCAL DEL CARIBE</t>
  </si>
  <si>
    <t>212-39278</t>
  </si>
  <si>
    <t>RIOHACHA</t>
  </si>
  <si>
    <t>KR 15 # 19-40</t>
  </si>
  <si>
    <t>210-11326</t>
  </si>
  <si>
    <t>TRONCAL DEL CARIBE- RIOHACHA - MAICAO KM 5</t>
  </si>
  <si>
    <t>210-9779
210-1226</t>
  </si>
  <si>
    <t>URIBIA</t>
  </si>
  <si>
    <t>CALLE 14 NO. 11-134</t>
  </si>
  <si>
    <t>212-14298</t>
  </si>
  <si>
    <t>GUAVIARE</t>
  </si>
  <si>
    <t>SAN JOSE DEL GUAVIARE</t>
  </si>
  <si>
    <t>CALLE 7 # 23-66</t>
  </si>
  <si>
    <t>480-752; 480-10732</t>
  </si>
  <si>
    <t>CRA 19C 16-48</t>
  </si>
  <si>
    <t>480-21395</t>
  </si>
  <si>
    <t xml:space="preserve">HUILA </t>
  </si>
  <si>
    <t>CAMPOALEGRE</t>
  </si>
  <si>
    <t>KM 38 - CENTRO AGROPECUARIO LA ANGOSTURA VDA VILACO</t>
  </si>
  <si>
    <t>200-909</t>
  </si>
  <si>
    <t>GARZÓN</t>
  </si>
  <si>
    <t>KR 10 # 11-24 - KR 10 # 11-50 Y  KR 9 11-15</t>
  </si>
  <si>
    <t>202-9164
202-9165
202-647</t>
  </si>
  <si>
    <t>LA PLATA</t>
  </si>
  <si>
    <t>KR 7 # 5-69  Y CALLE 6 # 7-45</t>
  </si>
  <si>
    <t xml:space="preserve">204-5090 - 
</t>
  </si>
  <si>
    <t>NEIVA</t>
  </si>
  <si>
    <t>CL 69 # 7-90/8-40</t>
  </si>
  <si>
    <t>200-110515 - 110514</t>
  </si>
  <si>
    <t xml:space="preserve">DG 20 # 37-16 </t>
  </si>
  <si>
    <t>200-174328</t>
  </si>
  <si>
    <t>KR 5 # 16-16</t>
  </si>
  <si>
    <t>200-46785</t>
  </si>
  <si>
    <t>KR 9 # 68-50</t>
  </si>
  <si>
    <t>200-76411</t>
  </si>
  <si>
    <t>PAICOL</t>
  </si>
  <si>
    <t>LOTE DE TERRENO MONSERRATE VDA LA MESA</t>
  </si>
  <si>
    <t>204-30115</t>
  </si>
  <si>
    <t>PITALITO</t>
  </si>
  <si>
    <t>KR 8 # 7-13/29/35</t>
  </si>
  <si>
    <t>206-25263
206-33563</t>
  </si>
  <si>
    <t>PREDIO SAN JULIAN- TECNOPARQUE YAMBORO- VEREDA LA PAZ</t>
  </si>
  <si>
    <t>206-91015; 206-1181</t>
  </si>
  <si>
    <t>SAN AGUSTIN</t>
  </si>
  <si>
    <t>CALLE 2  12A - 23 SAN AGUSTIN</t>
  </si>
  <si>
    <t>206-91015</t>
  </si>
  <si>
    <t xml:space="preserve">MAGDALENA </t>
  </si>
  <si>
    <t>CIENAGA</t>
  </si>
  <si>
    <t>KR 8 # 7-06</t>
  </si>
  <si>
    <t>222-9913</t>
  </si>
  <si>
    <t>EL BANCO</t>
  </si>
  <si>
    <t>CARRERA 5A # 2-27 ESQUINA</t>
  </si>
  <si>
    <t>224-3073</t>
  </si>
  <si>
    <t>FUNDACIÓN</t>
  </si>
  <si>
    <t>KR 4 # 3-16</t>
  </si>
  <si>
    <t>225-298</t>
  </si>
  <si>
    <t>SANTA MARTA</t>
  </si>
  <si>
    <t>AV FERROCARRIL 27-97</t>
  </si>
  <si>
    <t>80-13075</t>
  </si>
  <si>
    <t>CALLE 34 C NO. 12A-85 - SANTA MARTA</t>
  </si>
  <si>
    <t>080-14670</t>
  </si>
  <si>
    <t>HACIEDA SANTA CRUZ GAIRA KM 7</t>
  </si>
  <si>
    <t>80-16056</t>
  </si>
  <si>
    <t>META</t>
  </si>
  <si>
    <t>GRANADA</t>
  </si>
  <si>
    <t>FINCA LOS NARANJOS- VEREDA MUCUYA</t>
  </si>
  <si>
    <t xml:space="preserve"> 236-24753</t>
  </si>
  <si>
    <t>PUERTO GAITAN</t>
  </si>
  <si>
    <t>LOTE VEREDA EL BOLSILLO PUERTO GAITAN</t>
  </si>
  <si>
    <t>234-17896</t>
  </si>
  <si>
    <t>VILLAVICENCIO</t>
  </si>
  <si>
    <t>CARRERA 12 A NO. 24 A- 03</t>
  </si>
  <si>
    <t>230-176387</t>
  </si>
  <si>
    <t>CL 7 # 48-40 URB CALIFORNIA Y KR 48 # 6-40 URB GUAYURIBA</t>
  </si>
  <si>
    <t>230-170071</t>
  </si>
  <si>
    <t>FINCA EL HACHON- VEREDA BELLA SUIZA</t>
  </si>
  <si>
    <t xml:space="preserve"> 230-40368</t>
  </si>
  <si>
    <t>NARIÑO</t>
  </si>
  <si>
    <t>IPIALES</t>
  </si>
  <si>
    <t>KR 7 # 24A-48</t>
  </si>
  <si>
    <t>244-4603</t>
  </si>
  <si>
    <t>LA UNION</t>
  </si>
  <si>
    <t>PREDIO LA CAPILLA</t>
  </si>
  <si>
    <t>248-24770</t>
  </si>
  <si>
    <t>PASTO</t>
  </si>
  <si>
    <t>CL 21E # 9E-270 FINCA LOPE</t>
  </si>
  <si>
    <t xml:space="preserve">244-51319
</t>
  </si>
  <si>
    <t>TUMACO</t>
  </si>
  <si>
    <t>CL 16 # 8-25</t>
  </si>
  <si>
    <t>PREDIO MARANATHA - VDA INGUAPI LA CHIRICANA</t>
  </si>
  <si>
    <t>252-23385</t>
  </si>
  <si>
    <t>TUQUERRES</t>
  </si>
  <si>
    <t>CALLE 27 CRA 13A</t>
  </si>
  <si>
    <t>254-48999</t>
  </si>
  <si>
    <t>NORTE DE SANTANDER</t>
  </si>
  <si>
    <t>CÚCUTA</t>
  </si>
  <si>
    <t>AV 4 Y 5 CL 2N  BARRIO PESCADERO</t>
  </si>
  <si>
    <t>260-74370 - 260-169250</t>
  </si>
  <si>
    <t>AVENIDA CANAL BOGOTA NO. 1N-30 BARRIO PESCADERO</t>
  </si>
  <si>
    <t>260-286</t>
  </si>
  <si>
    <t>CALLE 18 N NO. 5-25</t>
  </si>
  <si>
    <t>260-0037425</t>
  </si>
  <si>
    <t>CL 2N # 1N-142</t>
  </si>
  <si>
    <t>260-9676</t>
  </si>
  <si>
    <t>KR 20 # 8N-36 BARRIO COMUNEROS</t>
  </si>
  <si>
    <t>260-235167</t>
  </si>
  <si>
    <t>LOS PATIOS</t>
  </si>
  <si>
    <t xml:space="preserve">AV 10 CL 29 # 29-06 </t>
  </si>
  <si>
    <t>260-183865</t>
  </si>
  <si>
    <t>OCAÑA</t>
  </si>
  <si>
    <t>CL 12 # 10-48/40</t>
  </si>
  <si>
    <t>270-022514</t>
  </si>
  <si>
    <t xml:space="preserve">OCAÑA </t>
  </si>
  <si>
    <t>CALLE 9 NO.39-56 BARRIO LAS FERIAS</t>
  </si>
  <si>
    <t>270-16911- 270-16895</t>
  </si>
  <si>
    <t>PAMPLONA</t>
  </si>
  <si>
    <t>KR 5 # 4-18</t>
  </si>
  <si>
    <t>272-22174</t>
  </si>
  <si>
    <t>KR 9A # 3-120 - BARRIO EL CAMELLON</t>
  </si>
  <si>
    <t>272-35009</t>
  </si>
  <si>
    <t>ZULIA</t>
  </si>
  <si>
    <t>LOTE ANTIGUA GRANJA DEL COLEGIO INEM, VEREDA LAS PIEDRAS, 14 KM VIA CUCUTA SANTIAGO</t>
  </si>
  <si>
    <t>PUTUMAYO</t>
  </si>
  <si>
    <t>MOCOA</t>
  </si>
  <si>
    <t>CL 10 # 3-40</t>
  </si>
  <si>
    <t>440-26476</t>
  </si>
  <si>
    <t>ORITO</t>
  </si>
  <si>
    <t>CARRERA 14 CALLE 12 ESQUINA BARRIO JARDIN</t>
  </si>
  <si>
    <t>442-6059</t>
  </si>
  <si>
    <t>PUERTO ASÍS</t>
  </si>
  <si>
    <t>CL 19A # 23-57</t>
  </si>
  <si>
    <t>442-35120</t>
  </si>
  <si>
    <t>PUERTO LEGUÍZAMO</t>
  </si>
  <si>
    <t>CL 12 # KRA 10 ESQUINA</t>
  </si>
  <si>
    <t>442-36465</t>
  </si>
  <si>
    <t>SIBUNDOY</t>
  </si>
  <si>
    <t>LAS PALMAS- VEREDA MACHINDINOY</t>
  </si>
  <si>
    <t>440-53433</t>
  </si>
  <si>
    <t>QUINDIO</t>
  </si>
  <si>
    <t>ARMENIA</t>
  </si>
  <si>
    <t>CARRERA 6 NO. 47 N - 15 VEREDA SAN JUAN ARMENIA</t>
  </si>
  <si>
    <t>280-60299
280-73279
280-73280</t>
  </si>
  <si>
    <t xml:space="preserve">CIUDADELA PUERTO ESPEJO </t>
  </si>
  <si>
    <t>280-92160</t>
  </si>
  <si>
    <t>KR 19 # 7-75</t>
  </si>
  <si>
    <t xml:space="preserve"> 280-7974</t>
  </si>
  <si>
    <t>RISARALDA</t>
  </si>
  <si>
    <t>DOS QUEBRADAS</t>
  </si>
  <si>
    <t>TV 7 CON DG 27</t>
  </si>
  <si>
    <t>294-33674</t>
  </si>
  <si>
    <t>PEREIRA</t>
  </si>
  <si>
    <t>CARRERA 13 14 C - 19</t>
  </si>
  <si>
    <t>Sin Matricula-Bien de interés cultural, Estación de Ferrocarril</t>
  </si>
  <si>
    <t>CL 20 # 5-13/21 PISO 2</t>
  </si>
  <si>
    <t>290-60196</t>
  </si>
  <si>
    <t>KR 8 # 26-79</t>
  </si>
  <si>
    <t>290-9981; 290-37109</t>
  </si>
  <si>
    <t>SANTA ROSA DE CABAL</t>
  </si>
  <si>
    <t>LINARES II LOTE 1 Y LOTE 2 EL LEMBO</t>
  </si>
  <si>
    <t>296-64051-  296-64405</t>
  </si>
  <si>
    <t>SAN ANDRES Y PROVIDENCIA</t>
  </si>
  <si>
    <t>SAN ANDRES</t>
  </si>
  <si>
    <t>AV NEWBALL KR 1 # 9-30</t>
  </si>
  <si>
    <t>450-6662</t>
  </si>
  <si>
    <t>SECTOR JOE WOOD POINT O BLACK DOG KRA 5 # 9-45 Y KRA 1 # 9-80</t>
  </si>
  <si>
    <t>450-23398</t>
  </si>
  <si>
    <t>SECTOR LEVER SOUTH END</t>
  </si>
  <si>
    <t>450-1574</t>
  </si>
  <si>
    <t>SANTANDER</t>
  </si>
  <si>
    <t>BARBOSA</t>
  </si>
  <si>
    <t>FINCA VILLA LUZ- VEREDA POZO NEGRO P</t>
  </si>
  <si>
    <t>324-67521</t>
  </si>
  <si>
    <t>BARRANCABERMEJA</t>
  </si>
  <si>
    <t>COMUNA 5 CALLE 54 NO.36E-82</t>
  </si>
  <si>
    <t>303-4793</t>
  </si>
  <si>
    <t>KR 28 # 56-10 Y KR 28 # 55A-08/49</t>
  </si>
  <si>
    <t>303-8036</t>
  </si>
  <si>
    <t>BUCARAMANGA</t>
  </si>
  <si>
    <t>CL 45 # 11-12</t>
  </si>
  <si>
    <t>300-131418</t>
  </si>
  <si>
    <t>KR 27 # 15-07 Y CL 16 # 27-37</t>
  </si>
  <si>
    <t>300-44874</t>
  </si>
  <si>
    <t>CIMITARRA</t>
  </si>
  <si>
    <t>CARRERA 5  10  -  21</t>
  </si>
  <si>
    <t>324-64917</t>
  </si>
  <si>
    <t>EL PLAYÓN</t>
  </si>
  <si>
    <t>PREDIO AGUAS CALIENTES- VEREDA EL PLAYON</t>
  </si>
  <si>
    <t>300-84736</t>
  </si>
  <si>
    <t>FLORIDABLANCA</t>
  </si>
  <si>
    <t>KM 5 # 50-33 AUTOPISTA A FLORIDABLANCA</t>
  </si>
  <si>
    <t>300-2649</t>
  </si>
  <si>
    <t>GIRÓN</t>
  </si>
  <si>
    <t>DIAGONAL 25 SUR NO. 22 - 60</t>
  </si>
  <si>
    <t>300-410509</t>
  </si>
  <si>
    <t>KM 7 PALENQUE GIRON</t>
  </si>
  <si>
    <t>300-74000
300-73116
300-74001</t>
  </si>
  <si>
    <t>MÁLAGA</t>
  </si>
  <si>
    <t>KR 11 # 13-13</t>
  </si>
  <si>
    <t>312-7142</t>
  </si>
  <si>
    <t>PREDIO VENTAQUEMADA- VERADA CALICHAL</t>
  </si>
  <si>
    <t>312-14989</t>
  </si>
  <si>
    <t>PIEDECUESTA</t>
  </si>
  <si>
    <t>KM 2 VIA GUATIGUARA</t>
  </si>
  <si>
    <t>314-39900</t>
  </si>
  <si>
    <t>SAN GIL</t>
  </si>
  <si>
    <t>CALLE 22 9- 32</t>
  </si>
  <si>
    <t>319-8256, 319-66455</t>
  </si>
  <si>
    <t>SOCORRO</t>
  </si>
  <si>
    <t>CL 16 # 14-28</t>
  </si>
  <si>
    <t>321-14606</t>
  </si>
  <si>
    <t>VÉLEZ</t>
  </si>
  <si>
    <t>TV 8 # 8A-50</t>
  </si>
  <si>
    <t>324-27073</t>
  </si>
  <si>
    <t>SUCRE</t>
  </si>
  <si>
    <t>MAJAGUAL</t>
  </si>
  <si>
    <t>FINCA VILLABERTHA LOTE 1- CORREGIMIENTO EL PALOMAR</t>
  </si>
  <si>
    <t>340-110368</t>
  </si>
  <si>
    <t>SINCELEJO</t>
  </si>
  <si>
    <t>CL 32 # 29-162</t>
  </si>
  <si>
    <t>340-20340</t>
  </si>
  <si>
    <t>FINCA EL RODEO- CARRETERA TRONCAL DE OCCIDENTE - CORREGIMINETO LA GALLERA</t>
  </si>
  <si>
    <t>340-100279</t>
  </si>
  <si>
    <t>TOLÚ</t>
  </si>
  <si>
    <t>KR 1 # 20-10</t>
  </si>
  <si>
    <t>340-41091</t>
  </si>
  <si>
    <t>TOLIMA</t>
  </si>
  <si>
    <t>ESPINAL</t>
  </si>
  <si>
    <t>CENTRO AGROPECUARIO LA GRANJA VDA DINDALITO</t>
  </si>
  <si>
    <t>357-48491</t>
  </si>
  <si>
    <t>IBAGUÉ</t>
  </si>
  <si>
    <t>AV 5 NO. 62-89 LC B15 MOD T ARKACENTRO</t>
  </si>
  <si>
    <t>350-0057751</t>
  </si>
  <si>
    <t>KR 45 SUR # 141-05 SECTOR PICALEÑA</t>
  </si>
  <si>
    <t>350-137015</t>
  </si>
  <si>
    <t>TRANSVERSAL 1 44 - 244</t>
  </si>
  <si>
    <t>350-41784</t>
  </si>
  <si>
    <t>MELGAR</t>
  </si>
  <si>
    <t>CENTRO VACACIONAL ARMONIA CEREDA CHIVI BOMBOTE (COMODATO)</t>
  </si>
  <si>
    <t>366-3647</t>
  </si>
  <si>
    <t>VALLE</t>
  </si>
  <si>
    <t>BUENAVENTURA</t>
  </si>
  <si>
    <t>CARRERA 54 1- 40/46/52/60/68/74</t>
  </si>
  <si>
    <t>372-10208- 10453- 10454- 10455- 10456- 10457</t>
  </si>
  <si>
    <t>BUGA</t>
  </si>
  <si>
    <t>KR 24 # 1 SUR - 40 Y CARRETERA CENTRAL VARIANTE BUGA-TULUA</t>
  </si>
  <si>
    <t>373-0026637
373-0026652</t>
  </si>
  <si>
    <t>PREDIO LOTE TERRENO KR 24 # 1 SUR -40 CARRETERA CENTRAL VARIANTE BUGA TULUA Y LINEA FERREA</t>
  </si>
  <si>
    <t>373-0026652</t>
  </si>
  <si>
    <t>CALI</t>
  </si>
  <si>
    <t>CL 14N # 9N-45</t>
  </si>
  <si>
    <t>370-22669</t>
  </si>
  <si>
    <t>CL 23 NORTE # 2N-38</t>
  </si>
  <si>
    <t>370-0207203</t>
  </si>
  <si>
    <t>CL 34 # 17B-23</t>
  </si>
  <si>
    <t>370-160050</t>
  </si>
  <si>
    <t>CL 52 # 2B-15</t>
  </si>
  <si>
    <t>370-199488
370-199487</t>
  </si>
  <si>
    <t>DG 72K # 26J-97</t>
  </si>
  <si>
    <t xml:space="preserve">370-824929 </t>
  </si>
  <si>
    <t>KR 5 # 11-68-OFICINA 201/301/401/501/601/701/801</t>
  </si>
  <si>
    <t>370-704008
370-704009
370-704010
370-704011
370-704012
370-704013
370-704014
370-129748</t>
  </si>
  <si>
    <t>CARTAGO</t>
  </si>
  <si>
    <t>KR 9 # 12-141</t>
  </si>
  <si>
    <t>375-0002266</t>
  </si>
  <si>
    <t>PALMIRA</t>
  </si>
  <si>
    <t>KR 30 # 40-25</t>
  </si>
  <si>
    <t xml:space="preserve">378-0002735 </t>
  </si>
  <si>
    <t>KR 33 A RIVERA ESCOBAR / KR 34 CL 15 LOTE B GUAYACANES DEL SUR</t>
  </si>
  <si>
    <t>378-14414</t>
  </si>
  <si>
    <t>TULUÁ</t>
  </si>
  <si>
    <t>CLEM-KM 2 VIA TULUÁ-BUGA</t>
  </si>
  <si>
    <t>384-13819</t>
  </si>
  <si>
    <t>YUMBO</t>
  </si>
  <si>
    <t>LOTE DE TERRENO # 1 KILOMETRO 1 CARRETERA YUMBO -VIJES CL 16 # 2N-20 (MAYOR EXTENSION)</t>
  </si>
  <si>
    <t>370-907061</t>
  </si>
  <si>
    <t>VAUPES</t>
  </si>
  <si>
    <t>MITÚ</t>
  </si>
  <si>
    <t>AV 15 # 6-184</t>
  </si>
  <si>
    <t>520-41542 y 520-13177</t>
  </si>
  <si>
    <t>CARRERA 6 # 15-11</t>
  </si>
  <si>
    <t>520-39993</t>
  </si>
  <si>
    <t>VICHADA</t>
  </si>
  <si>
    <t>PUERTO CARREÑO</t>
  </si>
  <si>
    <t>KR 10 # 15-41</t>
  </si>
  <si>
    <t>540-11; 540-4025</t>
  </si>
  <si>
    <t>Carrera 9 No. 23N-26</t>
  </si>
  <si>
    <t>120-2602</t>
  </si>
  <si>
    <t>NUEVA NOVEDAD</t>
  </si>
  <si>
    <t xml:space="preserve">VALOR TOTAL </t>
  </si>
  <si>
    <t>VALOR TOTAL ASEGURADO</t>
  </si>
  <si>
    <t>AUMENTO DE VALOR FEBRERO Y MARZO</t>
  </si>
  <si>
    <t>470-152987</t>
  </si>
  <si>
    <t>475-29322</t>
  </si>
  <si>
    <t>KR 19 # 36-78</t>
  </si>
  <si>
    <t>AUMENTO DE VALOR MARZO</t>
  </si>
  <si>
    <t>202-9164;
202-9165;
202-647</t>
  </si>
  <si>
    <t>SOATA</t>
  </si>
  <si>
    <t>Carrera 6 # 8 - 47</t>
  </si>
  <si>
    <t>093-27098</t>
  </si>
  <si>
    <t>PUERTO SALGAR</t>
  </si>
  <si>
    <t>TRANSVERSAL 8, 5-43/51</t>
  </si>
  <si>
    <t>162-24200</t>
  </si>
  <si>
    <t>162-24201</t>
  </si>
  <si>
    <t>AVENIDA SIMON BOLIVAR # 29-08</t>
  </si>
  <si>
    <t>372-36652</t>
  </si>
  <si>
    <t>045-6233</t>
  </si>
  <si>
    <t>AUMENTA VALOR ASEGURADO</t>
  </si>
  <si>
    <t>DISMINUCION VALOR ASEGURADO</t>
  </si>
  <si>
    <t>540-4025</t>
  </si>
  <si>
    <t>CARRERA 36 # 17-206</t>
  </si>
  <si>
    <t>051-207513</t>
  </si>
  <si>
    <t>INCLUSION NUEVO INMUEBLE</t>
  </si>
  <si>
    <t>CL 57 # 8B-05 EDIFICIO SERVICIOS COMPLEMENTARIOS</t>
  </si>
  <si>
    <t>CLEM KM 2 VIA TULUÁ BUGA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</si>
</sst>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dd\-mm\-yyyy"/>
    <numFmt numFmtId="165" formatCode="&quot;$&quot;\ #,##0.00"/>
  </numFmts>
  <fonts count="2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sz val="10"/>
      <color rgb="FF000000"/>
      <name val="Century Gothic"/>
      <family val="2"/>
    </font>
    <font>
      <sz val="10"/>
      <name val="Century Gothic"/>
      <family val="2"/>
    </font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1"/>
      <color rgb="FFFF0000"/>
      <name val="Arial Narrow"/>
      <family val="2"/>
    </font>
    <font>
      <sz val="10"/>
      <color theme="1"/>
      <name val="Dreaming Outloud Pro"/>
      <family val="4"/>
    </font>
    <font>
      <b/>
      <sz val="10"/>
      <color rgb="FFFF0000"/>
      <name val="Century Gothic"/>
      <family val="2"/>
    </font>
    <font>
      <sz val="10"/>
      <color rgb="FF000000"/>
      <name val="Dreaming Outloud Pro"/>
      <family val="4"/>
    </font>
    <font>
      <b/>
      <sz val="10"/>
      <name val="Century Gothic"/>
      <family val="2"/>
    </font>
    <font>
      <b/>
      <sz val="12"/>
      <color theme="1"/>
      <name val="Aptos"/>
      <family val="2"/>
    </font>
    <font>
      <sz val="9"/>
      <color theme="1"/>
      <name val="Century Gothic"/>
      <family val="2"/>
    </font>
    <font>
      <b/>
      <sz val="10"/>
      <color rgb="FF000000"/>
      <name val="Century Gothic"/>
      <family val="2"/>
    </font>
    <font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sz val="10"/>
      <color theme="1" tint="0.34998626667073579"/>
      <name val="Century Gothic"/>
      <family val="2"/>
    </font>
    <font>
      <sz val="11"/>
      <color theme="1" tint="0.34998626667073579"/>
      <name val="Aptos Narrow"/>
      <family val="2"/>
      <scheme val="minor"/>
    </font>
    <font>
      <b/>
      <sz val="11"/>
      <name val="Aptos Narrow"/>
      <family val="2"/>
      <scheme val="minor"/>
    </font>
    <font>
      <sz val="10"/>
      <color rgb="FF000000"/>
      <name val="Aptos Display"/>
      <family val="2"/>
      <charset val="1"/>
    </font>
    <font>
      <sz val="12"/>
      <color rgb="FF000000"/>
      <name val="Aptos"/>
      <charset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110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/>
    <xf numFmtId="0" fontId="4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0" fontId="3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/>
    </xf>
    <xf numFmtId="164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/>
    </xf>
    <xf numFmtId="165" fontId="11" fillId="0" borderId="1" xfId="0" applyNumberFormat="1" applyFont="1" applyBorder="1"/>
    <xf numFmtId="43" fontId="0" fillId="0" borderId="0" xfId="0" applyNumberFormat="1"/>
    <xf numFmtId="165" fontId="10" fillId="2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/>
    <xf numFmtId="165" fontId="8" fillId="0" borderId="0" xfId="0" applyNumberFormat="1" applyFont="1"/>
    <xf numFmtId="165" fontId="2" fillId="2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/>
    <xf numFmtId="165" fontId="7" fillId="0" borderId="0" xfId="0" applyNumberFormat="1" applyFont="1"/>
    <xf numFmtId="165" fontId="0" fillId="0" borderId="0" xfId="0" applyNumberFormat="1"/>
    <xf numFmtId="0" fontId="9" fillId="0" borderId="1" xfId="0" applyFont="1" applyBorder="1"/>
    <xf numFmtId="0" fontId="5" fillId="2" borderId="1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left" vertical="center" wrapText="1"/>
    </xf>
    <xf numFmtId="165" fontId="10" fillId="3" borderId="1" xfId="0" applyNumberFormat="1" applyFont="1" applyFill="1" applyBorder="1"/>
    <xf numFmtId="165" fontId="12" fillId="2" borderId="1" xfId="0" applyNumberFormat="1" applyFont="1" applyFill="1" applyBorder="1"/>
    <xf numFmtId="165" fontId="2" fillId="4" borderId="1" xfId="0" applyNumberFormat="1" applyFont="1" applyFill="1" applyBorder="1"/>
    <xf numFmtId="165" fontId="10" fillId="4" borderId="1" xfId="0" applyNumberFormat="1" applyFont="1" applyFill="1" applyBorder="1"/>
    <xf numFmtId="165" fontId="3" fillId="2" borderId="1" xfId="0" applyNumberFormat="1" applyFont="1" applyFill="1" applyBorder="1"/>
    <xf numFmtId="0" fontId="4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wrapText="1"/>
    </xf>
    <xf numFmtId="0" fontId="0" fillId="2" borderId="1" xfId="0" applyFill="1" applyBorder="1"/>
    <xf numFmtId="165" fontId="1" fillId="2" borderId="1" xfId="0" applyNumberFormat="1" applyFont="1" applyFill="1" applyBorder="1"/>
    <xf numFmtId="44" fontId="3" fillId="2" borderId="1" xfId="1" applyFont="1" applyFill="1" applyBorder="1" applyAlignment="1">
      <alignment horizontal="left" wrapText="1"/>
    </xf>
    <xf numFmtId="0" fontId="14" fillId="5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left" vertical="center" wrapText="1"/>
    </xf>
    <xf numFmtId="44" fontId="3" fillId="2" borderId="1" xfId="0" applyNumberFormat="1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44" fontId="0" fillId="0" borderId="0" xfId="1" applyFont="1"/>
    <xf numFmtId="0" fontId="1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/>
    </xf>
    <xf numFmtId="44" fontId="15" fillId="2" borderId="1" xfId="1" applyFont="1" applyFill="1" applyBorder="1" applyAlignment="1"/>
    <xf numFmtId="44" fontId="15" fillId="2" borderId="1" xfId="1" applyFont="1" applyFill="1" applyBorder="1" applyAlignment="1">
      <alignment horizontal="center"/>
    </xf>
    <xf numFmtId="44" fontId="3" fillId="2" borderId="1" xfId="0" applyNumberFormat="1" applyFont="1" applyFill="1" applyBorder="1" applyAlignment="1">
      <alignment horizontal="center"/>
    </xf>
    <xf numFmtId="0" fontId="14" fillId="5" borderId="1" xfId="0" applyFont="1" applyFill="1" applyBorder="1" applyAlignment="1">
      <alignment horizontal="center" vertical="center"/>
    </xf>
    <xf numFmtId="44" fontId="2" fillId="2" borderId="1" xfId="1" applyFont="1" applyFill="1" applyBorder="1" applyAlignment="1"/>
    <xf numFmtId="44" fontId="2" fillId="2" borderId="1" xfId="0" applyNumberFormat="1" applyFont="1" applyFill="1" applyBorder="1"/>
    <xf numFmtId="0" fontId="14" fillId="2" borderId="1" xfId="0" applyFont="1" applyFill="1" applyBorder="1" applyAlignment="1">
      <alignment horizontal="center" vertical="center"/>
    </xf>
    <xf numFmtId="0" fontId="16" fillId="0" borderId="0" xfId="0" applyFont="1"/>
    <xf numFmtId="0" fontId="17" fillId="0" borderId="0" xfId="0" applyFont="1"/>
    <xf numFmtId="0" fontId="1" fillId="0" borderId="0" xfId="0" applyFont="1"/>
    <xf numFmtId="0" fontId="0" fillId="2" borderId="0" xfId="0" applyFill="1"/>
    <xf numFmtId="0" fontId="18" fillId="2" borderId="1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left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wrapText="1"/>
    </xf>
    <xf numFmtId="0" fontId="18" fillId="2" borderId="1" xfId="0" applyFont="1" applyFill="1" applyBorder="1"/>
    <xf numFmtId="0" fontId="18" fillId="2" borderId="1" xfId="0" applyFont="1" applyFill="1" applyBorder="1" applyAlignment="1">
      <alignment vertical="center" wrapText="1"/>
    </xf>
    <xf numFmtId="165" fontId="1" fillId="0" borderId="0" xfId="0" applyNumberFormat="1" applyFont="1"/>
    <xf numFmtId="0" fontId="19" fillId="2" borderId="1" xfId="0" applyFont="1" applyFill="1" applyBorder="1"/>
    <xf numFmtId="0" fontId="0" fillId="2" borderId="1" xfId="0" applyFill="1" applyBorder="1" applyAlignment="1">
      <alignment wrapText="1"/>
    </xf>
    <xf numFmtId="44" fontId="12" fillId="2" borderId="1" xfId="1" applyFont="1" applyFill="1" applyBorder="1" applyAlignment="1">
      <alignment horizontal="center"/>
    </xf>
    <xf numFmtId="0" fontId="0" fillId="7" borderId="1" xfId="0" applyFill="1" applyBorder="1"/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/>
    </xf>
    <xf numFmtId="44" fontId="5" fillId="2" borderId="1" xfId="1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20" fillId="0" borderId="0" xfId="0" applyFont="1"/>
    <xf numFmtId="8" fontId="20" fillId="0" borderId="0" xfId="0" applyNumberFormat="1" applyFont="1"/>
    <xf numFmtId="165" fontId="12" fillId="2" borderId="1" xfId="0" applyNumberFormat="1" applyFont="1" applyFill="1" applyBorder="1" applyAlignment="1">
      <alignment horizontal="center" vertical="center" wrapText="1"/>
    </xf>
    <xf numFmtId="165" fontId="12" fillId="2" borderId="1" xfId="1" applyNumberFormat="1" applyFont="1" applyFill="1" applyBorder="1" applyAlignment="1"/>
    <xf numFmtId="165" fontId="12" fillId="2" borderId="1" xfId="1" applyNumberFormat="1" applyFont="1" applyFill="1" applyBorder="1" applyAlignment="1">
      <alignment horizontal="right" wrapText="1"/>
    </xf>
    <xf numFmtId="44" fontId="12" fillId="2" borderId="1" xfId="1" applyFont="1" applyFill="1" applyBorder="1" applyAlignment="1"/>
    <xf numFmtId="44" fontId="12" fillId="2" borderId="1" xfId="0" applyNumberFormat="1" applyFont="1" applyFill="1" applyBorder="1"/>
    <xf numFmtId="165" fontId="20" fillId="0" borderId="0" xfId="0" applyNumberFormat="1" applyFont="1"/>
    <xf numFmtId="0" fontId="3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vertical="center" wrapText="1"/>
    </xf>
    <xf numFmtId="0" fontId="3" fillId="8" borderId="1" xfId="0" applyFont="1" applyFill="1" applyBorder="1" applyAlignment="1">
      <alignment horizontal="left" wrapText="1"/>
    </xf>
    <xf numFmtId="165" fontId="12" fillId="8" borderId="1" xfId="0" applyNumberFormat="1" applyFont="1" applyFill="1" applyBorder="1"/>
    <xf numFmtId="165" fontId="2" fillId="8" borderId="1" xfId="0" applyNumberFormat="1" applyFont="1" applyFill="1" applyBorder="1"/>
    <xf numFmtId="3" fontId="0" fillId="0" borderId="0" xfId="0" applyNumberFormat="1"/>
    <xf numFmtId="0" fontId="3" fillId="2" borderId="5" xfId="0" applyFont="1" applyFill="1" applyBorder="1" applyAlignment="1">
      <alignment horizontal="center"/>
    </xf>
    <xf numFmtId="44" fontId="12" fillId="2" borderId="5" xfId="0" applyNumberFormat="1" applyFont="1" applyFill="1" applyBorder="1"/>
    <xf numFmtId="0" fontId="0" fillId="7" borderId="5" xfId="0" applyFill="1" applyBorder="1"/>
    <xf numFmtId="0" fontId="3" fillId="2" borderId="6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44" fontId="12" fillId="2" borderId="6" xfId="1" applyFont="1" applyFill="1" applyBorder="1" applyAlignment="1">
      <alignment horizontal="center"/>
    </xf>
    <xf numFmtId="44" fontId="12" fillId="2" borderId="6" xfId="0" applyNumberFormat="1" applyFont="1" applyFill="1" applyBorder="1"/>
    <xf numFmtId="0" fontId="0" fillId="7" borderId="6" xfId="0" applyFill="1" applyBorder="1"/>
    <xf numFmtId="165" fontId="12" fillId="2" borderId="10" xfId="0" applyNumberFormat="1" applyFont="1" applyFill="1" applyBorder="1"/>
    <xf numFmtId="0" fontId="0" fillId="2" borderId="10" xfId="0" applyFill="1" applyBorder="1"/>
    <xf numFmtId="0" fontId="21" fillId="0" borderId="0" xfId="0" applyFont="1"/>
    <xf numFmtId="0" fontId="22" fillId="0" borderId="0" xfId="0" applyFont="1"/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</cellXfs>
  <cellStyles count="3">
    <cellStyle name="Moneda" xfId="1" builtinId="4"/>
    <cellStyle name="Moneda 2" xfId="2" xr:uid="{FBB11404-5E67-4B83-A068-FA3EDEC8CF6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0497C-8C68-4A46-8663-A6A3F34053F0}">
  <dimension ref="A1:L277"/>
  <sheetViews>
    <sheetView topLeftCell="A222" workbookViewId="0">
      <selection activeCell="F236" sqref="F236"/>
    </sheetView>
  </sheetViews>
  <sheetFormatPr baseColWidth="10" defaultColWidth="11.375" defaultRowHeight="18.75" customHeight="1"/>
  <cols>
    <col min="2" max="2" width="17" customWidth="1"/>
    <col min="3" max="3" width="20.25" customWidth="1"/>
    <col min="4" max="4" width="52.375" customWidth="1"/>
    <col min="5" max="5" width="34.375" customWidth="1"/>
    <col min="6" max="6" width="30" customWidth="1"/>
    <col min="7" max="7" width="24.125" customWidth="1"/>
    <col min="8" max="8" width="20.625" bestFit="1" customWidth="1"/>
    <col min="9" max="9" width="20.625" customWidth="1"/>
    <col min="10" max="10" width="22" customWidth="1"/>
    <col min="11" max="11" width="18" customWidth="1"/>
    <col min="12" max="12" width="19.375" customWidth="1"/>
  </cols>
  <sheetData>
    <row r="1" spans="1:12" ht="48.75" customHeight="1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24" t="s">
        <v>5</v>
      </c>
      <c r="G1" s="21" t="s">
        <v>6</v>
      </c>
      <c r="H1" s="24" t="s">
        <v>7</v>
      </c>
      <c r="I1" s="24" t="s">
        <v>8</v>
      </c>
      <c r="J1" s="16" t="s">
        <v>9</v>
      </c>
      <c r="K1" s="24" t="s">
        <v>10</v>
      </c>
    </row>
    <row r="2" spans="1:12" ht="18.75" customHeight="1">
      <c r="A2" s="1">
        <v>1</v>
      </c>
      <c r="B2" s="2" t="s">
        <v>11</v>
      </c>
      <c r="C2" s="3" t="s">
        <v>12</v>
      </c>
      <c r="D2" s="4" t="s">
        <v>13</v>
      </c>
      <c r="E2" s="9" t="s">
        <v>14</v>
      </c>
      <c r="F2" s="25">
        <v>799535470.62777567</v>
      </c>
      <c r="G2" s="19"/>
      <c r="H2" s="25">
        <f>F2</f>
        <v>799535470.62777567</v>
      </c>
      <c r="I2" s="25"/>
      <c r="J2" s="35">
        <f t="shared" ref="J2:J20" si="0">H2+I2</f>
        <v>799535470.62777567</v>
      </c>
      <c r="K2" s="38"/>
      <c r="L2" s="45"/>
    </row>
    <row r="3" spans="1:12" ht="18.75" customHeight="1">
      <c r="A3" s="1">
        <v>2</v>
      </c>
      <c r="B3" s="8" t="s">
        <v>11</v>
      </c>
      <c r="C3" s="9" t="s">
        <v>12</v>
      </c>
      <c r="D3" s="30" t="s">
        <v>15</v>
      </c>
      <c r="E3" s="9" t="s">
        <v>16</v>
      </c>
      <c r="F3" s="25">
        <v>16715982493.583097</v>
      </c>
      <c r="G3" s="22">
        <v>15624692</v>
      </c>
      <c r="H3" s="25">
        <f>F3+G3</f>
        <v>16731607185.583097</v>
      </c>
      <c r="I3" s="25"/>
      <c r="J3" s="35">
        <f t="shared" si="0"/>
        <v>16731607185.583097</v>
      </c>
      <c r="K3" s="38"/>
      <c r="L3" s="45"/>
    </row>
    <row r="4" spans="1:12" ht="18.75" customHeight="1">
      <c r="A4" s="1">
        <v>3</v>
      </c>
      <c r="B4" s="2" t="s">
        <v>17</v>
      </c>
      <c r="C4" s="3" t="s">
        <v>18</v>
      </c>
      <c r="D4" s="4" t="s">
        <v>19</v>
      </c>
      <c r="E4" s="9" t="s">
        <v>20</v>
      </c>
      <c r="F4" s="25">
        <v>4837629996</v>
      </c>
      <c r="G4" s="22"/>
      <c r="H4" s="25">
        <f>F4</f>
        <v>4837629996</v>
      </c>
      <c r="I4" s="25"/>
      <c r="J4" s="35">
        <f t="shared" si="0"/>
        <v>4837629996</v>
      </c>
      <c r="K4" s="38"/>
      <c r="L4" s="45"/>
    </row>
    <row r="5" spans="1:12" ht="18.75" customHeight="1">
      <c r="A5" s="1">
        <v>4</v>
      </c>
      <c r="B5" s="9" t="s">
        <v>17</v>
      </c>
      <c r="C5" s="9" t="s">
        <v>21</v>
      </c>
      <c r="D5" s="9" t="s">
        <v>22</v>
      </c>
      <c r="E5" s="9" t="s">
        <v>23</v>
      </c>
      <c r="F5" s="25">
        <v>6778724426.1207962</v>
      </c>
      <c r="G5" s="22">
        <v>81866572.366666704</v>
      </c>
      <c r="H5" s="25">
        <f>F5+G5</f>
        <v>6860590998.487463</v>
      </c>
      <c r="I5" s="25"/>
      <c r="J5" s="35">
        <f t="shared" si="0"/>
        <v>6860590998.487463</v>
      </c>
      <c r="K5" s="38"/>
      <c r="L5" s="45"/>
    </row>
    <row r="6" spans="1:12" ht="18.75" customHeight="1">
      <c r="A6" s="1">
        <v>5</v>
      </c>
      <c r="B6" s="2" t="s">
        <v>17</v>
      </c>
      <c r="C6" s="3" t="s">
        <v>24</v>
      </c>
      <c r="D6" s="4" t="s">
        <v>25</v>
      </c>
      <c r="E6" s="9" t="s">
        <v>26</v>
      </c>
      <c r="F6" s="25">
        <v>9245360134.2661285</v>
      </c>
      <c r="G6" s="22"/>
      <c r="H6" s="25">
        <f t="shared" ref="H6:H53" si="1">F6</f>
        <v>9245360134.2661285</v>
      </c>
      <c r="I6" s="25"/>
      <c r="J6" s="35">
        <f t="shared" si="0"/>
        <v>9245360134.2661285</v>
      </c>
      <c r="K6" s="38"/>
      <c r="L6" s="45"/>
    </row>
    <row r="7" spans="1:12" ht="18.75" customHeight="1">
      <c r="A7" s="1">
        <v>6</v>
      </c>
      <c r="B7" s="2" t="s">
        <v>17</v>
      </c>
      <c r="C7" s="3" t="s">
        <v>27</v>
      </c>
      <c r="D7" s="3" t="s">
        <v>28</v>
      </c>
      <c r="E7" s="9" t="s">
        <v>29</v>
      </c>
      <c r="F7" s="25">
        <v>310178534</v>
      </c>
      <c r="G7" s="22"/>
      <c r="H7" s="25">
        <f t="shared" si="1"/>
        <v>310178534</v>
      </c>
      <c r="I7" s="25"/>
      <c r="J7" s="35">
        <f t="shared" si="0"/>
        <v>310178534</v>
      </c>
      <c r="K7" s="38"/>
      <c r="L7" s="45"/>
    </row>
    <row r="8" spans="1:12" ht="18.75" customHeight="1">
      <c r="A8" s="1">
        <v>7</v>
      </c>
      <c r="B8" s="2" t="s">
        <v>17</v>
      </c>
      <c r="C8" s="3" t="s">
        <v>27</v>
      </c>
      <c r="D8" s="4" t="s">
        <v>30</v>
      </c>
      <c r="E8" s="9" t="s">
        <v>31</v>
      </c>
      <c r="F8" s="25">
        <v>2453820135.5390482</v>
      </c>
      <c r="G8" s="22"/>
      <c r="H8" s="25">
        <f t="shared" si="1"/>
        <v>2453820135.5390482</v>
      </c>
      <c r="I8" s="25"/>
      <c r="J8" s="35">
        <f t="shared" si="0"/>
        <v>2453820135.5390482</v>
      </c>
      <c r="K8" s="38"/>
      <c r="L8" s="45"/>
    </row>
    <row r="9" spans="1:12" ht="18.75" customHeight="1">
      <c r="A9" s="1">
        <v>8</v>
      </c>
      <c r="B9" s="2" t="s">
        <v>17</v>
      </c>
      <c r="C9" s="3" t="s">
        <v>32</v>
      </c>
      <c r="D9" s="4" t="s">
        <v>33</v>
      </c>
      <c r="E9" s="9" t="s">
        <v>34</v>
      </c>
      <c r="F9" s="25">
        <v>611034273.76740682</v>
      </c>
      <c r="G9" s="22"/>
      <c r="H9" s="25">
        <f t="shared" si="1"/>
        <v>611034273.76740682</v>
      </c>
      <c r="I9" s="25"/>
      <c r="J9" s="35">
        <f t="shared" si="0"/>
        <v>611034273.76740682</v>
      </c>
      <c r="K9" s="38"/>
      <c r="L9" s="45"/>
    </row>
    <row r="10" spans="1:12" ht="18.75" customHeight="1">
      <c r="A10" s="1">
        <v>9</v>
      </c>
      <c r="B10" s="2" t="s">
        <v>17</v>
      </c>
      <c r="C10" s="3" t="s">
        <v>35</v>
      </c>
      <c r="D10" s="4" t="s">
        <v>36</v>
      </c>
      <c r="E10" s="9" t="s">
        <v>37</v>
      </c>
      <c r="F10" s="25">
        <v>2776356597.2149043</v>
      </c>
      <c r="G10" s="22"/>
      <c r="H10" s="25">
        <f t="shared" si="1"/>
        <v>2776356597.2149043</v>
      </c>
      <c r="I10" s="25"/>
      <c r="J10" s="35">
        <f t="shared" si="0"/>
        <v>2776356597.2149043</v>
      </c>
      <c r="K10" s="38"/>
      <c r="L10" s="45"/>
    </row>
    <row r="11" spans="1:12" ht="18.75" customHeight="1">
      <c r="A11" s="1">
        <v>10</v>
      </c>
      <c r="B11" s="2" t="s">
        <v>17</v>
      </c>
      <c r="C11" s="3" t="s">
        <v>35</v>
      </c>
      <c r="D11" s="4" t="s">
        <v>38</v>
      </c>
      <c r="E11" s="10" t="s">
        <v>39</v>
      </c>
      <c r="F11" s="25">
        <v>2371399563</v>
      </c>
      <c r="G11" s="22"/>
      <c r="H11" s="25">
        <f t="shared" si="1"/>
        <v>2371399563</v>
      </c>
      <c r="I11" s="25"/>
      <c r="J11" s="35">
        <f t="shared" si="0"/>
        <v>2371399563</v>
      </c>
      <c r="K11" s="38"/>
      <c r="L11" s="45"/>
    </row>
    <row r="12" spans="1:12" ht="18.75" customHeight="1">
      <c r="A12" s="1">
        <v>11</v>
      </c>
      <c r="B12" s="2" t="s">
        <v>17</v>
      </c>
      <c r="C12" s="3" t="s">
        <v>40</v>
      </c>
      <c r="D12" s="4" t="s">
        <v>41</v>
      </c>
      <c r="E12" s="10" t="s">
        <v>42</v>
      </c>
      <c r="F12" s="25">
        <v>87957306</v>
      </c>
      <c r="G12" s="22"/>
      <c r="H12" s="25">
        <f t="shared" si="1"/>
        <v>87957306</v>
      </c>
      <c r="I12" s="25"/>
      <c r="J12" s="35">
        <f t="shared" si="0"/>
        <v>87957306</v>
      </c>
      <c r="K12" s="38"/>
      <c r="L12" s="45"/>
    </row>
    <row r="13" spans="1:12" ht="18.75" customHeight="1">
      <c r="A13" s="1">
        <v>12</v>
      </c>
      <c r="B13" s="2" t="s">
        <v>17</v>
      </c>
      <c r="C13" s="3" t="s">
        <v>43</v>
      </c>
      <c r="D13" s="4" t="s">
        <v>44</v>
      </c>
      <c r="E13" s="9" t="s">
        <v>45</v>
      </c>
      <c r="F13" s="25">
        <v>585228997.96533537</v>
      </c>
      <c r="G13" s="22"/>
      <c r="H13" s="25">
        <f t="shared" si="1"/>
        <v>585228997.96533537</v>
      </c>
      <c r="I13" s="25"/>
      <c r="J13" s="35">
        <f t="shared" si="0"/>
        <v>585228997.96533537</v>
      </c>
      <c r="K13" s="38"/>
      <c r="L13" s="45"/>
    </row>
    <row r="14" spans="1:12" ht="18.75" customHeight="1">
      <c r="A14" s="1">
        <v>13</v>
      </c>
      <c r="B14" s="2" t="s">
        <v>17</v>
      </c>
      <c r="C14" s="3" t="s">
        <v>46</v>
      </c>
      <c r="D14" s="4" t="s">
        <v>47</v>
      </c>
      <c r="E14" s="9" t="s">
        <v>48</v>
      </c>
      <c r="F14" s="25">
        <v>4484096411.9296379</v>
      </c>
      <c r="G14" s="22"/>
      <c r="H14" s="25">
        <f t="shared" si="1"/>
        <v>4484096411.9296379</v>
      </c>
      <c r="I14" s="25"/>
      <c r="J14" s="35">
        <f t="shared" si="0"/>
        <v>4484096411.9296379</v>
      </c>
      <c r="K14" s="38"/>
      <c r="L14" s="45"/>
    </row>
    <row r="15" spans="1:12" ht="18.75" customHeight="1">
      <c r="A15" s="1">
        <v>14</v>
      </c>
      <c r="B15" s="2" t="s">
        <v>17</v>
      </c>
      <c r="C15" s="3" t="s">
        <v>49</v>
      </c>
      <c r="D15" s="4" t="s">
        <v>50</v>
      </c>
      <c r="E15" s="9" t="s">
        <v>51</v>
      </c>
      <c r="F15" s="25">
        <v>171764034.53142643</v>
      </c>
      <c r="G15" s="22"/>
      <c r="H15" s="25">
        <f t="shared" si="1"/>
        <v>171764034.53142643</v>
      </c>
      <c r="I15" s="25"/>
      <c r="J15" s="35">
        <f t="shared" si="0"/>
        <v>171764034.53142643</v>
      </c>
      <c r="K15" s="38"/>
      <c r="L15" s="45"/>
    </row>
    <row r="16" spans="1:12" ht="18.75" customHeight="1">
      <c r="A16" s="1">
        <v>15</v>
      </c>
      <c r="B16" s="2" t="s">
        <v>17</v>
      </c>
      <c r="C16" s="3" t="s">
        <v>52</v>
      </c>
      <c r="D16" s="4" t="s">
        <v>53</v>
      </c>
      <c r="E16" s="9" t="s">
        <v>54</v>
      </c>
      <c r="F16" s="25">
        <v>1638415600</v>
      </c>
      <c r="G16" s="22"/>
      <c r="H16" s="25">
        <f t="shared" si="1"/>
        <v>1638415600</v>
      </c>
      <c r="I16" s="25"/>
      <c r="J16" s="35">
        <f t="shared" si="0"/>
        <v>1638415600</v>
      </c>
      <c r="K16" s="38"/>
      <c r="L16" s="45"/>
    </row>
    <row r="17" spans="1:12" ht="18.75" customHeight="1">
      <c r="A17" s="1">
        <v>16</v>
      </c>
      <c r="B17" s="2" t="s">
        <v>17</v>
      </c>
      <c r="C17" s="3" t="s">
        <v>55</v>
      </c>
      <c r="D17" s="4" t="s">
        <v>56</v>
      </c>
      <c r="E17" s="8" t="s">
        <v>57</v>
      </c>
      <c r="F17" s="25">
        <v>24073416403.801811</v>
      </c>
      <c r="G17" s="22"/>
      <c r="H17" s="25">
        <f t="shared" si="1"/>
        <v>24073416403.801811</v>
      </c>
      <c r="I17" s="25"/>
      <c r="J17" s="35">
        <f t="shared" si="0"/>
        <v>24073416403.801811</v>
      </c>
      <c r="K17" s="38"/>
      <c r="L17" s="45"/>
    </row>
    <row r="18" spans="1:12" ht="18.75" customHeight="1">
      <c r="A18" s="1">
        <v>17</v>
      </c>
      <c r="B18" s="2" t="s">
        <v>17</v>
      </c>
      <c r="C18" s="3" t="s">
        <v>55</v>
      </c>
      <c r="D18" s="4" t="s">
        <v>58</v>
      </c>
      <c r="E18" s="8" t="s">
        <v>59</v>
      </c>
      <c r="F18" s="25">
        <v>35651805356.417015</v>
      </c>
      <c r="G18" s="22"/>
      <c r="H18" s="25">
        <f t="shared" si="1"/>
        <v>35651805356.417015</v>
      </c>
      <c r="I18" s="25"/>
      <c r="J18" s="35">
        <f t="shared" si="0"/>
        <v>35651805356.417015</v>
      </c>
      <c r="K18" s="38"/>
      <c r="L18" s="45"/>
    </row>
    <row r="19" spans="1:12" ht="18.75" customHeight="1">
      <c r="A19" s="1">
        <v>18</v>
      </c>
      <c r="B19" s="2" t="s">
        <v>17</v>
      </c>
      <c r="C19" s="3" t="s">
        <v>55</v>
      </c>
      <c r="D19" s="4" t="s">
        <v>60</v>
      </c>
      <c r="E19" s="9" t="s">
        <v>61</v>
      </c>
      <c r="F19" s="25">
        <v>15250317313.116053</v>
      </c>
      <c r="G19" s="22"/>
      <c r="H19" s="25">
        <f t="shared" si="1"/>
        <v>15250317313.116053</v>
      </c>
      <c r="I19" s="25"/>
      <c r="J19" s="35">
        <f t="shared" si="0"/>
        <v>15250317313.116053</v>
      </c>
      <c r="K19" s="38"/>
      <c r="L19" s="45"/>
    </row>
    <row r="20" spans="1:12" ht="18.75" customHeight="1">
      <c r="A20" s="1">
        <v>19</v>
      </c>
      <c r="B20" s="2" t="s">
        <v>17</v>
      </c>
      <c r="C20" s="3" t="s">
        <v>55</v>
      </c>
      <c r="D20" s="4" t="s">
        <v>62</v>
      </c>
      <c r="E20" s="8" t="s">
        <v>63</v>
      </c>
      <c r="F20" s="25">
        <v>2504557884.3255467</v>
      </c>
      <c r="G20" s="22"/>
      <c r="H20" s="25">
        <f t="shared" si="1"/>
        <v>2504557884.3255467</v>
      </c>
      <c r="I20" s="25"/>
      <c r="J20" s="35">
        <f t="shared" si="0"/>
        <v>2504557884.3255467</v>
      </c>
      <c r="K20" s="38"/>
      <c r="L20" s="45"/>
    </row>
    <row r="21" spans="1:12" ht="18.75" customHeight="1">
      <c r="A21" s="1">
        <v>20</v>
      </c>
      <c r="B21" s="2" t="s">
        <v>17</v>
      </c>
      <c r="C21" s="3" t="s">
        <v>64</v>
      </c>
      <c r="D21" s="4" t="s">
        <v>65</v>
      </c>
      <c r="E21" s="10" t="s">
        <v>66</v>
      </c>
      <c r="F21" s="25">
        <v>6202340890</v>
      </c>
      <c r="G21" s="22"/>
      <c r="H21" s="32">
        <v>5980665704</v>
      </c>
      <c r="I21" s="32"/>
      <c r="J21" s="35">
        <v>5980665704</v>
      </c>
      <c r="K21" s="38"/>
      <c r="L21" s="45"/>
    </row>
    <row r="22" spans="1:12" ht="18.75" customHeight="1">
      <c r="A22" s="1">
        <v>21</v>
      </c>
      <c r="B22" s="2" t="s">
        <v>17</v>
      </c>
      <c r="C22" s="3" t="s">
        <v>67</v>
      </c>
      <c r="D22" s="4" t="s">
        <v>68</v>
      </c>
      <c r="E22" s="9">
        <v>190005699</v>
      </c>
      <c r="F22" s="25">
        <v>932648186.11215663</v>
      </c>
      <c r="G22" s="22"/>
      <c r="H22" s="25">
        <f t="shared" si="1"/>
        <v>932648186.11215663</v>
      </c>
      <c r="I22" s="32"/>
      <c r="J22" s="35">
        <f t="shared" ref="J22:J53" si="2">H22+I22</f>
        <v>932648186.11215663</v>
      </c>
      <c r="K22" s="38"/>
      <c r="L22" s="45"/>
    </row>
    <row r="23" spans="1:12" ht="18.75" customHeight="1">
      <c r="A23" s="1">
        <v>22</v>
      </c>
      <c r="B23" s="2" t="s">
        <v>17</v>
      </c>
      <c r="C23" s="3" t="s">
        <v>69</v>
      </c>
      <c r="D23" s="4" t="s">
        <v>70</v>
      </c>
      <c r="E23" s="10" t="s">
        <v>71</v>
      </c>
      <c r="F23" s="25">
        <v>169500000</v>
      </c>
      <c r="G23" s="22"/>
      <c r="H23" s="25">
        <f t="shared" si="1"/>
        <v>169500000</v>
      </c>
      <c r="I23" s="32"/>
      <c r="J23" s="35">
        <f t="shared" si="2"/>
        <v>169500000</v>
      </c>
      <c r="K23" s="38"/>
      <c r="L23" s="45"/>
    </row>
    <row r="24" spans="1:12" ht="18.75" customHeight="1">
      <c r="A24" s="1">
        <v>23</v>
      </c>
      <c r="B24" s="2" t="s">
        <v>17</v>
      </c>
      <c r="C24" s="3" t="s">
        <v>72</v>
      </c>
      <c r="D24" s="4" t="s">
        <v>73</v>
      </c>
      <c r="E24" s="10" t="s">
        <v>74</v>
      </c>
      <c r="F24" s="25">
        <v>2073888000</v>
      </c>
      <c r="G24" s="22"/>
      <c r="H24" s="25">
        <f t="shared" si="1"/>
        <v>2073888000</v>
      </c>
      <c r="I24" s="32"/>
      <c r="J24" s="35">
        <f t="shared" si="2"/>
        <v>2073888000</v>
      </c>
      <c r="K24" s="38"/>
      <c r="L24" s="45"/>
    </row>
    <row r="25" spans="1:12" ht="18.75" customHeight="1">
      <c r="A25" s="1">
        <v>24</v>
      </c>
      <c r="B25" s="2" t="s">
        <v>17</v>
      </c>
      <c r="C25" s="3" t="s">
        <v>72</v>
      </c>
      <c r="D25" s="4" t="s">
        <v>75</v>
      </c>
      <c r="E25" s="9" t="s">
        <v>76</v>
      </c>
      <c r="F25" s="25">
        <v>2346181167.4083571</v>
      </c>
      <c r="G25" s="22"/>
      <c r="H25" s="25">
        <f t="shared" si="1"/>
        <v>2346181167.4083571</v>
      </c>
      <c r="I25" s="32"/>
      <c r="J25" s="35">
        <f t="shared" si="2"/>
        <v>2346181167.4083571</v>
      </c>
      <c r="K25" s="38"/>
      <c r="L25" s="45"/>
    </row>
    <row r="26" spans="1:12" ht="18.75" customHeight="1">
      <c r="A26" s="1">
        <v>25</v>
      </c>
      <c r="B26" s="2" t="s">
        <v>17</v>
      </c>
      <c r="C26" s="3" t="s">
        <v>72</v>
      </c>
      <c r="D26" s="4" t="s">
        <v>77</v>
      </c>
      <c r="E26" s="9" t="s">
        <v>78</v>
      </c>
      <c r="F26" s="25">
        <v>1726856492.4775448</v>
      </c>
      <c r="G26" s="22"/>
      <c r="H26" s="25">
        <f t="shared" si="1"/>
        <v>1726856492.4775448</v>
      </c>
      <c r="I26" s="32"/>
      <c r="J26" s="35">
        <f t="shared" si="2"/>
        <v>1726856492.4775448</v>
      </c>
      <c r="K26" s="38"/>
      <c r="L26" s="45"/>
    </row>
    <row r="27" spans="1:12" ht="18.75" customHeight="1">
      <c r="A27" s="1">
        <v>26</v>
      </c>
      <c r="B27" s="2" t="s">
        <v>17</v>
      </c>
      <c r="C27" s="3" t="s">
        <v>72</v>
      </c>
      <c r="D27" s="4" t="s">
        <v>79</v>
      </c>
      <c r="E27" s="9" t="s">
        <v>80</v>
      </c>
      <c r="F27" s="25">
        <v>3795711164.2803316</v>
      </c>
      <c r="G27" s="22"/>
      <c r="H27" s="25">
        <f t="shared" si="1"/>
        <v>3795711164.2803316</v>
      </c>
      <c r="I27" s="32"/>
      <c r="J27" s="35">
        <f t="shared" si="2"/>
        <v>3795711164.2803316</v>
      </c>
      <c r="K27" s="38"/>
      <c r="L27" s="45"/>
    </row>
    <row r="28" spans="1:12" ht="18.75" customHeight="1">
      <c r="A28" s="1">
        <v>27</v>
      </c>
      <c r="B28" s="2" t="s">
        <v>17</v>
      </c>
      <c r="C28" s="3" t="s">
        <v>72</v>
      </c>
      <c r="D28" s="4" t="s">
        <v>81</v>
      </c>
      <c r="E28" s="9" t="s">
        <v>82</v>
      </c>
      <c r="F28" s="25">
        <v>2170002628.4853053</v>
      </c>
      <c r="G28" s="22"/>
      <c r="H28" s="25">
        <f t="shared" si="1"/>
        <v>2170002628.4853053</v>
      </c>
      <c r="I28" s="32"/>
      <c r="J28" s="35">
        <f t="shared" si="2"/>
        <v>2170002628.4853053</v>
      </c>
      <c r="K28" s="38"/>
      <c r="L28" s="45"/>
    </row>
    <row r="29" spans="1:12" ht="18.75" customHeight="1">
      <c r="A29" s="1">
        <v>28</v>
      </c>
      <c r="B29" s="2" t="s">
        <v>17</v>
      </c>
      <c r="C29" s="3" t="s">
        <v>83</v>
      </c>
      <c r="D29" s="4" t="s">
        <v>84</v>
      </c>
      <c r="E29" s="9" t="s">
        <v>85</v>
      </c>
      <c r="F29" s="25">
        <v>1282595962.3173401</v>
      </c>
      <c r="G29" s="22"/>
      <c r="H29" s="25">
        <f t="shared" si="1"/>
        <v>1282595962.3173401</v>
      </c>
      <c r="I29" s="32"/>
      <c r="J29" s="35">
        <f t="shared" si="2"/>
        <v>1282595962.3173401</v>
      </c>
      <c r="K29" s="38"/>
      <c r="L29" s="45"/>
    </row>
    <row r="30" spans="1:12" ht="18.75" customHeight="1">
      <c r="A30" s="1">
        <v>29</v>
      </c>
      <c r="B30" s="2" t="s">
        <v>17</v>
      </c>
      <c r="C30" s="3" t="s">
        <v>86</v>
      </c>
      <c r="D30" s="4" t="s">
        <v>87</v>
      </c>
      <c r="E30" s="8" t="s">
        <v>88</v>
      </c>
      <c r="F30" s="25">
        <v>2385569600</v>
      </c>
      <c r="G30" s="22"/>
      <c r="H30" s="25">
        <f t="shared" si="1"/>
        <v>2385569600</v>
      </c>
      <c r="I30" s="32"/>
      <c r="J30" s="35">
        <f t="shared" si="2"/>
        <v>2385569600</v>
      </c>
      <c r="K30" s="38"/>
      <c r="L30" s="45"/>
    </row>
    <row r="31" spans="1:12" ht="18.75" customHeight="1">
      <c r="A31" s="1">
        <v>30</v>
      </c>
      <c r="B31" s="2" t="s">
        <v>17</v>
      </c>
      <c r="C31" s="3" t="s">
        <v>89</v>
      </c>
      <c r="D31" s="4" t="s">
        <v>90</v>
      </c>
      <c r="E31" s="9" t="s">
        <v>91</v>
      </c>
      <c r="F31" s="25">
        <v>4891042586</v>
      </c>
      <c r="G31" s="22"/>
      <c r="H31" s="25">
        <f t="shared" si="1"/>
        <v>4891042586</v>
      </c>
      <c r="I31" s="32"/>
      <c r="J31" s="35">
        <f t="shared" si="2"/>
        <v>4891042586</v>
      </c>
      <c r="K31" s="38"/>
      <c r="L31" s="45"/>
    </row>
    <row r="32" spans="1:12" ht="18.75" customHeight="1">
      <c r="A32" s="1">
        <v>31</v>
      </c>
      <c r="B32" s="2" t="s">
        <v>17</v>
      </c>
      <c r="C32" s="3" t="s">
        <v>92</v>
      </c>
      <c r="D32" s="4" t="s">
        <v>93</v>
      </c>
      <c r="E32" s="9" t="s">
        <v>94</v>
      </c>
      <c r="F32" s="25">
        <v>155303510.7414377</v>
      </c>
      <c r="G32" s="22"/>
      <c r="H32" s="25">
        <f t="shared" si="1"/>
        <v>155303510.7414377</v>
      </c>
      <c r="I32" s="32"/>
      <c r="J32" s="35">
        <f t="shared" si="2"/>
        <v>155303510.7414377</v>
      </c>
      <c r="K32" s="38"/>
      <c r="L32" s="45"/>
    </row>
    <row r="33" spans="1:12" ht="18.75" customHeight="1">
      <c r="A33" s="1">
        <v>32</v>
      </c>
      <c r="B33" s="2" t="s">
        <v>95</v>
      </c>
      <c r="C33" s="3" t="s">
        <v>96</v>
      </c>
      <c r="D33" s="4" t="s">
        <v>97</v>
      </c>
      <c r="E33" s="10" t="s">
        <v>98</v>
      </c>
      <c r="F33" s="25">
        <v>1328726188.53</v>
      </c>
      <c r="G33" s="22"/>
      <c r="H33" s="25">
        <f t="shared" si="1"/>
        <v>1328726188.53</v>
      </c>
      <c r="I33" s="32"/>
      <c r="J33" s="35">
        <f t="shared" si="2"/>
        <v>1328726188.53</v>
      </c>
      <c r="K33" s="38"/>
      <c r="L33" s="45"/>
    </row>
    <row r="34" spans="1:12" ht="18.75" customHeight="1">
      <c r="A34" s="1">
        <v>33</v>
      </c>
      <c r="B34" s="2" t="s">
        <v>95</v>
      </c>
      <c r="C34" s="3" t="s">
        <v>96</v>
      </c>
      <c r="D34" s="4" t="s">
        <v>99</v>
      </c>
      <c r="E34" s="9" t="s">
        <v>100</v>
      </c>
      <c r="F34" s="25">
        <v>782456186.10692132</v>
      </c>
      <c r="G34" s="22"/>
      <c r="H34" s="25">
        <f t="shared" si="1"/>
        <v>782456186.10692132</v>
      </c>
      <c r="I34" s="32"/>
      <c r="J34" s="35">
        <f t="shared" si="2"/>
        <v>782456186.10692132</v>
      </c>
      <c r="K34" s="38"/>
      <c r="L34" s="45"/>
    </row>
    <row r="35" spans="1:12" ht="18.75" customHeight="1">
      <c r="A35" s="1">
        <v>34</v>
      </c>
      <c r="B35" s="2" t="s">
        <v>95</v>
      </c>
      <c r="C35" s="3" t="s">
        <v>96</v>
      </c>
      <c r="D35" s="4" t="s">
        <v>101</v>
      </c>
      <c r="E35" s="9" t="s">
        <v>102</v>
      </c>
      <c r="F35" s="25">
        <v>4611011658.8071318</v>
      </c>
      <c r="G35" s="22"/>
      <c r="H35" s="25">
        <f t="shared" si="1"/>
        <v>4611011658.8071318</v>
      </c>
      <c r="I35" s="32"/>
      <c r="J35" s="35">
        <f t="shared" si="2"/>
        <v>4611011658.8071318</v>
      </c>
      <c r="K35" s="38"/>
      <c r="L35" s="45"/>
    </row>
    <row r="36" spans="1:12" ht="18.75" customHeight="1">
      <c r="A36" s="1">
        <v>35</v>
      </c>
      <c r="B36" s="2" t="s">
        <v>95</v>
      </c>
      <c r="C36" s="3" t="s">
        <v>103</v>
      </c>
      <c r="D36" s="4" t="s">
        <v>104</v>
      </c>
      <c r="E36" s="9" t="s">
        <v>105</v>
      </c>
      <c r="F36" s="25">
        <v>268384166.1087912</v>
      </c>
      <c r="G36" s="22"/>
      <c r="H36" s="25">
        <f t="shared" si="1"/>
        <v>268384166.1087912</v>
      </c>
      <c r="I36" s="32"/>
      <c r="J36" s="35">
        <f t="shared" si="2"/>
        <v>268384166.1087912</v>
      </c>
      <c r="K36" s="38"/>
      <c r="L36" s="45"/>
    </row>
    <row r="37" spans="1:12" ht="18.75" customHeight="1">
      <c r="A37" s="1">
        <v>36</v>
      </c>
      <c r="B37" s="2" t="s">
        <v>95</v>
      </c>
      <c r="C37" s="3" t="s">
        <v>106</v>
      </c>
      <c r="D37" s="5" t="s">
        <v>107</v>
      </c>
      <c r="E37" s="9" t="s">
        <v>108</v>
      </c>
      <c r="F37" s="25">
        <v>1424706885.3087504</v>
      </c>
      <c r="G37" s="22"/>
      <c r="H37" s="25">
        <f t="shared" si="1"/>
        <v>1424706885.3087504</v>
      </c>
      <c r="I37" s="32"/>
      <c r="J37" s="35">
        <f t="shared" si="2"/>
        <v>1424706885.3087504</v>
      </c>
      <c r="K37" s="38"/>
      <c r="L37" s="45"/>
    </row>
    <row r="38" spans="1:12" ht="18.75" customHeight="1">
      <c r="A38" s="1">
        <v>37</v>
      </c>
      <c r="B38" s="2" t="s">
        <v>95</v>
      </c>
      <c r="C38" s="3" t="s">
        <v>109</v>
      </c>
      <c r="D38" s="4" t="s">
        <v>110</v>
      </c>
      <c r="E38" s="9" t="s">
        <v>111</v>
      </c>
      <c r="F38" s="25">
        <v>1423846030.6121416</v>
      </c>
      <c r="G38" s="22"/>
      <c r="H38" s="25">
        <f t="shared" si="1"/>
        <v>1423846030.6121416</v>
      </c>
      <c r="I38" s="32"/>
      <c r="J38" s="35">
        <f t="shared" si="2"/>
        <v>1423846030.6121416</v>
      </c>
      <c r="K38" s="38"/>
      <c r="L38" s="45"/>
    </row>
    <row r="39" spans="1:12" ht="18.75" customHeight="1">
      <c r="A39" s="1">
        <v>38</v>
      </c>
      <c r="B39" s="14" t="s">
        <v>112</v>
      </c>
      <c r="C39" s="14" t="s">
        <v>113</v>
      </c>
      <c r="D39" s="12" t="s">
        <v>114</v>
      </c>
      <c r="E39" s="14" t="s">
        <v>115</v>
      </c>
      <c r="F39" s="25">
        <v>8738571600</v>
      </c>
      <c r="G39" s="22"/>
      <c r="H39" s="25">
        <f t="shared" si="1"/>
        <v>8738571600</v>
      </c>
      <c r="I39" s="32"/>
      <c r="J39" s="35">
        <f t="shared" si="2"/>
        <v>8738571600</v>
      </c>
      <c r="K39" s="38"/>
      <c r="L39" s="45"/>
    </row>
    <row r="40" spans="1:12" ht="18.75" customHeight="1">
      <c r="A40" s="1">
        <v>39</v>
      </c>
      <c r="B40" s="2" t="s">
        <v>112</v>
      </c>
      <c r="C40" s="3" t="s">
        <v>113</v>
      </c>
      <c r="D40" s="4" t="s">
        <v>116</v>
      </c>
      <c r="E40" s="9" t="s">
        <v>117</v>
      </c>
      <c r="F40" s="25">
        <v>9917656661</v>
      </c>
      <c r="G40" s="22"/>
      <c r="H40" s="25">
        <f t="shared" si="1"/>
        <v>9917656661</v>
      </c>
      <c r="I40" s="32"/>
      <c r="J40" s="35">
        <f t="shared" si="2"/>
        <v>9917656661</v>
      </c>
      <c r="K40" s="38"/>
      <c r="L40" s="45"/>
    </row>
    <row r="41" spans="1:12" ht="18.75" customHeight="1">
      <c r="A41" s="1">
        <v>40</v>
      </c>
      <c r="B41" s="2" t="s">
        <v>112</v>
      </c>
      <c r="C41" s="3" t="s">
        <v>113</v>
      </c>
      <c r="D41" s="4" t="s">
        <v>118</v>
      </c>
      <c r="E41" s="9" t="s">
        <v>119</v>
      </c>
      <c r="F41" s="25">
        <v>3834124469</v>
      </c>
      <c r="G41" s="22"/>
      <c r="H41" s="25">
        <f t="shared" si="1"/>
        <v>3834124469</v>
      </c>
      <c r="I41" s="32"/>
      <c r="J41" s="35">
        <f t="shared" si="2"/>
        <v>3834124469</v>
      </c>
      <c r="K41" s="38"/>
      <c r="L41" s="45"/>
    </row>
    <row r="42" spans="1:12" ht="18.75" customHeight="1">
      <c r="A42" s="1">
        <v>41</v>
      </c>
      <c r="B42" s="2" t="s">
        <v>112</v>
      </c>
      <c r="C42" s="3" t="s">
        <v>113</v>
      </c>
      <c r="D42" s="4" t="s">
        <v>120</v>
      </c>
      <c r="E42" s="9" t="s">
        <v>121</v>
      </c>
      <c r="F42" s="25">
        <v>7886740461.96</v>
      </c>
      <c r="G42" s="22"/>
      <c r="H42" s="25">
        <f t="shared" si="1"/>
        <v>7886740461.96</v>
      </c>
      <c r="I42" s="32"/>
      <c r="J42" s="35">
        <f t="shared" si="2"/>
        <v>7886740461.96</v>
      </c>
      <c r="K42" s="38"/>
      <c r="L42" s="45"/>
    </row>
    <row r="43" spans="1:12" ht="18.75" customHeight="1">
      <c r="A43" s="1">
        <v>42</v>
      </c>
      <c r="B43" s="2" t="s">
        <v>112</v>
      </c>
      <c r="C43" s="3" t="s">
        <v>113</v>
      </c>
      <c r="D43" s="4" t="s">
        <v>122</v>
      </c>
      <c r="E43" s="9" t="s">
        <v>123</v>
      </c>
      <c r="F43" s="25">
        <v>6365182716</v>
      </c>
      <c r="G43" s="22"/>
      <c r="H43" s="25">
        <f t="shared" si="1"/>
        <v>6365182716</v>
      </c>
      <c r="I43" s="32"/>
      <c r="J43" s="35">
        <f t="shared" si="2"/>
        <v>6365182716</v>
      </c>
      <c r="K43" s="38"/>
      <c r="L43" s="45"/>
    </row>
    <row r="44" spans="1:12" ht="18.75" customHeight="1">
      <c r="A44" s="1">
        <v>43</v>
      </c>
      <c r="B44" s="2" t="s">
        <v>112</v>
      </c>
      <c r="C44" s="3" t="s">
        <v>113</v>
      </c>
      <c r="D44" s="4" t="s">
        <v>124</v>
      </c>
      <c r="E44" s="9" t="s">
        <v>125</v>
      </c>
      <c r="F44" s="25">
        <v>3690657262</v>
      </c>
      <c r="G44" s="22"/>
      <c r="H44" s="25">
        <f t="shared" si="1"/>
        <v>3690657262</v>
      </c>
      <c r="I44" s="32"/>
      <c r="J44" s="35">
        <f t="shared" si="2"/>
        <v>3690657262</v>
      </c>
      <c r="K44" s="38"/>
      <c r="L44" s="45"/>
    </row>
    <row r="45" spans="1:12" ht="18.75" customHeight="1">
      <c r="A45" s="1">
        <v>44</v>
      </c>
      <c r="B45" s="2" t="s">
        <v>112</v>
      </c>
      <c r="C45" s="3" t="s">
        <v>113</v>
      </c>
      <c r="D45" s="4" t="s">
        <v>126</v>
      </c>
      <c r="E45" s="9" t="s">
        <v>127</v>
      </c>
      <c r="F45" s="25">
        <v>7343247769</v>
      </c>
      <c r="G45" s="22"/>
      <c r="H45" s="25">
        <f t="shared" si="1"/>
        <v>7343247769</v>
      </c>
      <c r="I45" s="32"/>
      <c r="J45" s="35">
        <f t="shared" si="2"/>
        <v>7343247769</v>
      </c>
      <c r="K45" s="38"/>
      <c r="L45" s="45"/>
    </row>
    <row r="46" spans="1:12" ht="18.75" customHeight="1">
      <c r="A46" s="1">
        <v>45</v>
      </c>
      <c r="B46" s="2" t="s">
        <v>112</v>
      </c>
      <c r="C46" s="3" t="s">
        <v>113</v>
      </c>
      <c r="D46" s="4" t="s">
        <v>128</v>
      </c>
      <c r="E46" s="9" t="s">
        <v>129</v>
      </c>
      <c r="F46" s="25">
        <v>20159744743.488899</v>
      </c>
      <c r="G46" s="22"/>
      <c r="H46" s="25">
        <f t="shared" si="1"/>
        <v>20159744743.488899</v>
      </c>
      <c r="I46" s="32"/>
      <c r="J46" s="35">
        <f t="shared" si="2"/>
        <v>20159744743.488899</v>
      </c>
      <c r="K46" s="38"/>
      <c r="L46" s="45"/>
    </row>
    <row r="47" spans="1:12" ht="18.75" customHeight="1">
      <c r="A47" s="1">
        <v>46</v>
      </c>
      <c r="B47" s="2" t="s">
        <v>112</v>
      </c>
      <c r="C47" s="3" t="s">
        <v>113</v>
      </c>
      <c r="D47" s="4" t="s">
        <v>130</v>
      </c>
      <c r="E47" s="9" t="s">
        <v>131</v>
      </c>
      <c r="F47" s="25">
        <v>3947237330.9299998</v>
      </c>
      <c r="G47" s="22"/>
      <c r="H47" s="25">
        <f t="shared" si="1"/>
        <v>3947237330.9299998</v>
      </c>
      <c r="I47" s="32"/>
      <c r="J47" s="35">
        <f t="shared" si="2"/>
        <v>3947237330.9299998</v>
      </c>
      <c r="K47" s="38"/>
      <c r="L47" s="45"/>
    </row>
    <row r="48" spans="1:12" ht="18.75" customHeight="1">
      <c r="A48" s="1">
        <v>47</v>
      </c>
      <c r="B48" s="2" t="s">
        <v>112</v>
      </c>
      <c r="C48" s="3" t="s">
        <v>113</v>
      </c>
      <c r="D48" s="4" t="s">
        <v>132</v>
      </c>
      <c r="E48" s="9" t="s">
        <v>133</v>
      </c>
      <c r="F48" s="25">
        <v>18806887225.674446</v>
      </c>
      <c r="G48" s="22"/>
      <c r="H48" s="25">
        <f t="shared" si="1"/>
        <v>18806887225.674446</v>
      </c>
      <c r="I48" s="32"/>
      <c r="J48" s="35">
        <f t="shared" si="2"/>
        <v>18806887225.674446</v>
      </c>
      <c r="K48" s="38"/>
      <c r="L48" s="45"/>
    </row>
    <row r="49" spans="1:12" ht="18.75" customHeight="1">
      <c r="A49" s="1">
        <v>48</v>
      </c>
      <c r="B49" s="2" t="s">
        <v>112</v>
      </c>
      <c r="C49" s="3" t="s">
        <v>113</v>
      </c>
      <c r="D49" s="4" t="s">
        <v>134</v>
      </c>
      <c r="E49" s="9" t="s">
        <v>135</v>
      </c>
      <c r="F49" s="25">
        <v>10030542944.002766</v>
      </c>
      <c r="G49" s="22"/>
      <c r="H49" s="25">
        <f t="shared" si="1"/>
        <v>10030542944.002766</v>
      </c>
      <c r="I49" s="32"/>
      <c r="J49" s="35">
        <f t="shared" si="2"/>
        <v>10030542944.002766</v>
      </c>
      <c r="K49" s="38"/>
      <c r="L49" s="45"/>
    </row>
    <row r="50" spans="1:12" ht="18.75" customHeight="1">
      <c r="A50" s="1">
        <v>49</v>
      </c>
      <c r="B50" s="14" t="s">
        <v>112</v>
      </c>
      <c r="C50" s="14" t="s">
        <v>113</v>
      </c>
      <c r="D50" s="15" t="s">
        <v>136</v>
      </c>
      <c r="E50" s="14" t="s">
        <v>137</v>
      </c>
      <c r="F50" s="25">
        <v>12532012100.440001</v>
      </c>
      <c r="G50" s="22"/>
      <c r="H50" s="25">
        <f t="shared" si="1"/>
        <v>12532012100.440001</v>
      </c>
      <c r="I50" s="32"/>
      <c r="J50" s="35">
        <f t="shared" si="2"/>
        <v>12532012100.440001</v>
      </c>
      <c r="K50" s="38"/>
      <c r="L50" s="45"/>
    </row>
    <row r="51" spans="1:12" ht="18.75" customHeight="1">
      <c r="A51" s="1">
        <v>50</v>
      </c>
      <c r="B51" s="4" t="s">
        <v>112</v>
      </c>
      <c r="C51" s="4" t="s">
        <v>138</v>
      </c>
      <c r="D51" s="4" t="s">
        <v>139</v>
      </c>
      <c r="E51" s="8" t="s">
        <v>140</v>
      </c>
      <c r="F51" s="25">
        <v>12373996790</v>
      </c>
      <c r="G51" s="22"/>
      <c r="H51" s="25">
        <f t="shared" si="1"/>
        <v>12373996790</v>
      </c>
      <c r="I51" s="32"/>
      <c r="J51" s="35">
        <f t="shared" si="2"/>
        <v>12373996790</v>
      </c>
      <c r="K51" s="38"/>
      <c r="L51" s="45"/>
    </row>
    <row r="52" spans="1:12" ht="18.75" customHeight="1">
      <c r="A52" s="1">
        <v>51</v>
      </c>
      <c r="B52" s="4" t="s">
        <v>112</v>
      </c>
      <c r="C52" s="4" t="s">
        <v>141</v>
      </c>
      <c r="D52" s="4" t="s">
        <v>142</v>
      </c>
      <c r="E52" s="8" t="s">
        <v>143</v>
      </c>
      <c r="F52" s="25">
        <v>3259334640</v>
      </c>
      <c r="G52" s="22"/>
      <c r="H52" s="25">
        <f t="shared" si="1"/>
        <v>3259334640</v>
      </c>
      <c r="I52" s="32"/>
      <c r="J52" s="35">
        <f t="shared" si="2"/>
        <v>3259334640</v>
      </c>
      <c r="K52" s="38"/>
      <c r="L52" s="45"/>
    </row>
    <row r="53" spans="1:12" ht="18.75" customHeight="1">
      <c r="A53" s="1">
        <v>52</v>
      </c>
      <c r="B53" s="4" t="s">
        <v>112</v>
      </c>
      <c r="C53" s="4" t="s">
        <v>144</v>
      </c>
      <c r="D53" s="4" t="s">
        <v>145</v>
      </c>
      <c r="E53" s="8" t="s">
        <v>143</v>
      </c>
      <c r="F53" s="25">
        <v>1868984584</v>
      </c>
      <c r="G53" s="22"/>
      <c r="H53" s="25">
        <f t="shared" si="1"/>
        <v>1868984584</v>
      </c>
      <c r="I53" s="32"/>
      <c r="J53" s="35">
        <f t="shared" si="2"/>
        <v>1868984584</v>
      </c>
      <c r="K53" s="38"/>
      <c r="L53" s="45"/>
    </row>
    <row r="54" spans="1:12" ht="18.75" customHeight="1">
      <c r="A54" s="1">
        <v>53</v>
      </c>
      <c r="B54" s="2" t="s">
        <v>112</v>
      </c>
      <c r="C54" s="3" t="s">
        <v>146</v>
      </c>
      <c r="D54" s="4" t="s">
        <v>147</v>
      </c>
      <c r="E54" s="11" t="s">
        <v>148</v>
      </c>
      <c r="F54" s="25">
        <v>20618415855.310253</v>
      </c>
      <c r="G54" s="22">
        <v>590729059.88</v>
      </c>
      <c r="H54" s="25">
        <f>F54+G54</f>
        <v>21209144915.190254</v>
      </c>
      <c r="I54" s="32"/>
      <c r="J54" s="35">
        <f t="shared" ref="J54:J75" si="3">H54+I54</f>
        <v>21209144915.190254</v>
      </c>
      <c r="K54" s="38"/>
      <c r="L54" s="45"/>
    </row>
    <row r="55" spans="1:12" ht="18.75" customHeight="1">
      <c r="A55" s="1">
        <v>54</v>
      </c>
      <c r="B55" s="2" t="s">
        <v>112</v>
      </c>
      <c r="C55" s="3" t="s">
        <v>149</v>
      </c>
      <c r="D55" s="5" t="s">
        <v>150</v>
      </c>
      <c r="E55" s="9" t="s">
        <v>151</v>
      </c>
      <c r="F55" s="25">
        <v>1746277893.9104257</v>
      </c>
      <c r="G55" s="22"/>
      <c r="H55" s="25">
        <f t="shared" ref="H55:H65" si="4">F55</f>
        <v>1746277893.9104257</v>
      </c>
      <c r="I55" s="32"/>
      <c r="J55" s="35">
        <f t="shared" si="3"/>
        <v>1746277893.9104257</v>
      </c>
      <c r="K55" s="38"/>
      <c r="L55" s="45"/>
    </row>
    <row r="56" spans="1:12" ht="18.75" customHeight="1">
      <c r="A56" s="1">
        <v>55</v>
      </c>
      <c r="B56" s="2" t="s">
        <v>112</v>
      </c>
      <c r="C56" s="3" t="s">
        <v>149</v>
      </c>
      <c r="D56" s="4" t="s">
        <v>152</v>
      </c>
      <c r="E56" s="9" t="s">
        <v>153</v>
      </c>
      <c r="F56" s="25">
        <v>4325906324.2158003</v>
      </c>
      <c r="G56" s="22"/>
      <c r="H56" s="25">
        <f t="shared" si="4"/>
        <v>4325906324.2158003</v>
      </c>
      <c r="I56" s="32"/>
      <c r="J56" s="35">
        <f t="shared" si="3"/>
        <v>4325906324.2158003</v>
      </c>
      <c r="K56" s="38"/>
      <c r="L56" s="45"/>
    </row>
    <row r="57" spans="1:12" ht="18.75" customHeight="1">
      <c r="A57" s="1">
        <v>56</v>
      </c>
      <c r="B57" s="14" t="s">
        <v>112</v>
      </c>
      <c r="C57" s="14" t="s">
        <v>154</v>
      </c>
      <c r="D57" s="14" t="s">
        <v>150</v>
      </c>
      <c r="E57" s="14" t="s">
        <v>151</v>
      </c>
      <c r="F57" s="25">
        <v>9338560940</v>
      </c>
      <c r="G57" s="22"/>
      <c r="H57" s="25">
        <f t="shared" si="4"/>
        <v>9338560940</v>
      </c>
      <c r="I57" s="32"/>
      <c r="J57" s="35">
        <f t="shared" si="3"/>
        <v>9338560940</v>
      </c>
      <c r="K57" s="38"/>
      <c r="L57" s="45"/>
    </row>
    <row r="58" spans="1:12" ht="24" customHeight="1">
      <c r="A58" s="1">
        <v>57</v>
      </c>
      <c r="B58" s="4" t="s">
        <v>112</v>
      </c>
      <c r="C58" s="4" t="s">
        <v>155</v>
      </c>
      <c r="D58" s="4" t="s">
        <v>156</v>
      </c>
      <c r="E58" s="8" t="s">
        <v>143</v>
      </c>
      <c r="F58" s="33">
        <v>5278801510</v>
      </c>
      <c r="G58" s="34"/>
      <c r="H58" s="25">
        <f t="shared" si="4"/>
        <v>5278801510</v>
      </c>
      <c r="I58" s="32"/>
      <c r="J58" s="35">
        <f t="shared" si="3"/>
        <v>5278801510</v>
      </c>
      <c r="K58" s="38"/>
      <c r="L58" s="45"/>
    </row>
    <row r="59" spans="1:12" ht="18.75" customHeight="1">
      <c r="A59" s="1">
        <v>58</v>
      </c>
      <c r="B59" s="4" t="s">
        <v>157</v>
      </c>
      <c r="C59" s="4" t="s">
        <v>158</v>
      </c>
      <c r="D59" s="4" t="s">
        <v>159</v>
      </c>
      <c r="E59" s="8" t="s">
        <v>143</v>
      </c>
      <c r="F59" s="25">
        <v>4073158180</v>
      </c>
      <c r="G59" s="22"/>
      <c r="H59" s="25">
        <f t="shared" si="4"/>
        <v>4073158180</v>
      </c>
      <c r="I59" s="32"/>
      <c r="J59" s="35">
        <f t="shared" si="3"/>
        <v>4073158180</v>
      </c>
      <c r="K59" s="38"/>
      <c r="L59" s="45"/>
    </row>
    <row r="60" spans="1:12" ht="18.75" customHeight="1">
      <c r="A60" s="1">
        <v>59</v>
      </c>
      <c r="B60" s="4" t="s">
        <v>157</v>
      </c>
      <c r="C60" s="4" t="s">
        <v>160</v>
      </c>
      <c r="D60" s="4" t="s">
        <v>161</v>
      </c>
      <c r="E60" s="8" t="s">
        <v>143</v>
      </c>
      <c r="F60" s="25">
        <v>1540194810</v>
      </c>
      <c r="G60" s="22"/>
      <c r="H60" s="25">
        <f t="shared" si="4"/>
        <v>1540194810</v>
      </c>
      <c r="I60" s="32"/>
      <c r="J60" s="35">
        <f t="shared" si="3"/>
        <v>1540194810</v>
      </c>
      <c r="K60" s="38"/>
      <c r="L60" s="45"/>
    </row>
    <row r="61" spans="1:12" ht="18.75" customHeight="1">
      <c r="A61" s="1">
        <v>60</v>
      </c>
      <c r="B61" s="2" t="s">
        <v>162</v>
      </c>
      <c r="C61" s="3" t="s">
        <v>163</v>
      </c>
      <c r="D61" s="4" t="s">
        <v>164</v>
      </c>
      <c r="E61" s="9" t="s">
        <v>165</v>
      </c>
      <c r="F61" s="25">
        <v>9675288507.2368889</v>
      </c>
      <c r="G61" s="22"/>
      <c r="H61" s="25">
        <f t="shared" si="4"/>
        <v>9675288507.2368889</v>
      </c>
      <c r="I61" s="32"/>
      <c r="J61" s="35">
        <f t="shared" si="3"/>
        <v>9675288507.2368889</v>
      </c>
      <c r="K61" s="38"/>
      <c r="L61" s="45"/>
    </row>
    <row r="62" spans="1:12" ht="18.75" customHeight="1">
      <c r="A62" s="1">
        <v>61</v>
      </c>
      <c r="B62" s="2" t="s">
        <v>162</v>
      </c>
      <c r="C62" s="3" t="s">
        <v>163</v>
      </c>
      <c r="D62" s="4" t="s">
        <v>166</v>
      </c>
      <c r="E62" s="9" t="s">
        <v>167</v>
      </c>
      <c r="F62" s="25">
        <v>10064402063.910002</v>
      </c>
      <c r="G62" s="22"/>
      <c r="H62" s="25">
        <f t="shared" si="4"/>
        <v>10064402063.910002</v>
      </c>
      <c r="I62" s="32"/>
      <c r="J62" s="35">
        <f t="shared" si="3"/>
        <v>10064402063.910002</v>
      </c>
      <c r="K62" s="38"/>
      <c r="L62" s="45"/>
    </row>
    <row r="63" spans="1:12" ht="18.75" customHeight="1">
      <c r="A63" s="1">
        <v>62</v>
      </c>
      <c r="B63" s="2" t="s">
        <v>162</v>
      </c>
      <c r="C63" s="3" t="s">
        <v>163</v>
      </c>
      <c r="D63" s="4" t="s">
        <v>168</v>
      </c>
      <c r="E63" s="9" t="s">
        <v>169</v>
      </c>
      <c r="F63" s="25">
        <v>5394355960.277133</v>
      </c>
      <c r="G63" s="22"/>
      <c r="H63" s="25">
        <f t="shared" si="4"/>
        <v>5394355960.277133</v>
      </c>
      <c r="I63" s="40">
        <v>935550998</v>
      </c>
      <c r="J63" s="35">
        <f t="shared" si="3"/>
        <v>6329906958.277133</v>
      </c>
      <c r="K63" s="41" t="s">
        <v>170</v>
      </c>
      <c r="L63" s="45"/>
    </row>
    <row r="64" spans="1:12" ht="18.75" customHeight="1">
      <c r="A64" s="1">
        <v>63</v>
      </c>
      <c r="B64" s="2" t="s">
        <v>162</v>
      </c>
      <c r="C64" s="3" t="s">
        <v>171</v>
      </c>
      <c r="D64" s="4" t="s">
        <v>172</v>
      </c>
      <c r="E64" s="4" t="s">
        <v>173</v>
      </c>
      <c r="F64" s="25">
        <v>1089458206.289048</v>
      </c>
      <c r="G64" s="22"/>
      <c r="H64" s="25">
        <f t="shared" si="4"/>
        <v>1089458206.289048</v>
      </c>
      <c r="I64" s="32"/>
      <c r="J64" s="35">
        <f t="shared" si="3"/>
        <v>1089458206.289048</v>
      </c>
      <c r="K64" s="38"/>
      <c r="L64" s="45"/>
    </row>
    <row r="65" spans="1:12" ht="18.75" customHeight="1">
      <c r="A65" s="1">
        <v>64</v>
      </c>
      <c r="B65" s="2" t="s">
        <v>162</v>
      </c>
      <c r="C65" s="3" t="s">
        <v>174</v>
      </c>
      <c r="D65" s="4" t="s">
        <v>175</v>
      </c>
      <c r="E65" s="9" t="s">
        <v>176</v>
      </c>
      <c r="F65" s="25">
        <v>452538958.44937897</v>
      </c>
      <c r="G65" s="22"/>
      <c r="H65" s="25">
        <f t="shared" si="4"/>
        <v>452538958.44937897</v>
      </c>
      <c r="I65" s="32"/>
      <c r="J65" s="35">
        <f t="shared" si="3"/>
        <v>452538958.44937897</v>
      </c>
      <c r="K65" s="38"/>
      <c r="L65" s="45"/>
    </row>
    <row r="66" spans="1:12" ht="18.75" customHeight="1">
      <c r="A66" s="1">
        <v>65</v>
      </c>
      <c r="B66" s="8" t="s">
        <v>162</v>
      </c>
      <c r="C66" s="9" t="s">
        <v>177</v>
      </c>
      <c r="D66" s="30" t="s">
        <v>178</v>
      </c>
      <c r="E66" s="9" t="s">
        <v>179</v>
      </c>
      <c r="F66" s="25">
        <v>17547525113.629959</v>
      </c>
      <c r="G66" s="31">
        <v>307034376</v>
      </c>
      <c r="H66" s="25">
        <f>F66+G66</f>
        <v>17854559489.629959</v>
      </c>
      <c r="I66" s="40">
        <v>1410696332</v>
      </c>
      <c r="J66" s="35">
        <f t="shared" si="3"/>
        <v>19265255821.629959</v>
      </c>
      <c r="K66" s="41" t="s">
        <v>170</v>
      </c>
      <c r="L66" s="45"/>
    </row>
    <row r="67" spans="1:12" ht="18.75" customHeight="1">
      <c r="A67" s="1">
        <v>66</v>
      </c>
      <c r="B67" s="2" t="s">
        <v>180</v>
      </c>
      <c r="C67" s="3" t="s">
        <v>181</v>
      </c>
      <c r="D67" s="4" t="s">
        <v>182</v>
      </c>
      <c r="E67" s="9" t="s">
        <v>183</v>
      </c>
      <c r="F67" s="25">
        <v>891936383.65826118</v>
      </c>
      <c r="G67" s="22"/>
      <c r="H67" s="25">
        <f t="shared" ref="H67:H73" si="5">F67</f>
        <v>891936383.65826118</v>
      </c>
      <c r="I67" s="32"/>
      <c r="J67" s="35">
        <f t="shared" si="3"/>
        <v>891936383.65826118</v>
      </c>
      <c r="K67" s="38"/>
      <c r="L67" s="45"/>
    </row>
    <row r="68" spans="1:12" ht="18.75" customHeight="1">
      <c r="A68" s="1">
        <v>67</v>
      </c>
      <c r="B68" s="14" t="s">
        <v>180</v>
      </c>
      <c r="C68" s="14" t="s">
        <v>184</v>
      </c>
      <c r="D68" s="14" t="s">
        <v>185</v>
      </c>
      <c r="E68" s="14" t="s">
        <v>186</v>
      </c>
      <c r="F68" s="25">
        <v>39115707</v>
      </c>
      <c r="G68" s="22"/>
      <c r="H68" s="25">
        <f t="shared" si="5"/>
        <v>39115707</v>
      </c>
      <c r="I68" s="32"/>
      <c r="J68" s="35">
        <f t="shared" si="3"/>
        <v>39115707</v>
      </c>
      <c r="K68" s="38"/>
      <c r="L68" s="45"/>
    </row>
    <row r="69" spans="1:12" ht="18.75" customHeight="1">
      <c r="A69" s="1">
        <v>68</v>
      </c>
      <c r="B69" s="14" t="s">
        <v>180</v>
      </c>
      <c r="C69" s="14" t="s">
        <v>184</v>
      </c>
      <c r="D69" s="14" t="s">
        <v>185</v>
      </c>
      <c r="E69" s="14" t="s">
        <v>186</v>
      </c>
      <c r="F69" s="25">
        <v>6582357</v>
      </c>
      <c r="G69" s="22"/>
      <c r="H69" s="25">
        <f t="shared" si="5"/>
        <v>6582357</v>
      </c>
      <c r="I69" s="32"/>
      <c r="J69" s="35">
        <f t="shared" si="3"/>
        <v>6582357</v>
      </c>
      <c r="K69" s="38"/>
      <c r="L69" s="45"/>
    </row>
    <row r="70" spans="1:12" ht="18.75" customHeight="1">
      <c r="A70" s="1">
        <v>69</v>
      </c>
      <c r="B70" s="2" t="s">
        <v>180</v>
      </c>
      <c r="C70" s="3" t="s">
        <v>184</v>
      </c>
      <c r="D70" s="4" t="s">
        <v>187</v>
      </c>
      <c r="E70" s="9" t="s">
        <v>188</v>
      </c>
      <c r="F70" s="25">
        <v>2026257214.04968</v>
      </c>
      <c r="G70" s="22"/>
      <c r="H70" s="25">
        <f t="shared" si="5"/>
        <v>2026257214.04968</v>
      </c>
      <c r="I70" s="32"/>
      <c r="J70" s="35">
        <f t="shared" si="3"/>
        <v>2026257214.04968</v>
      </c>
      <c r="K70" s="38"/>
      <c r="L70" s="45"/>
    </row>
    <row r="71" spans="1:12" ht="18.75" customHeight="1">
      <c r="A71" s="1">
        <v>70</v>
      </c>
      <c r="B71" s="2" t="s">
        <v>180</v>
      </c>
      <c r="C71" s="3" t="s">
        <v>184</v>
      </c>
      <c r="D71" s="4" t="s">
        <v>189</v>
      </c>
      <c r="E71" s="9" t="s">
        <v>190</v>
      </c>
      <c r="F71" s="25">
        <v>10755600343.030113</v>
      </c>
      <c r="G71" s="22"/>
      <c r="H71" s="25">
        <f t="shared" si="5"/>
        <v>10755600343.030113</v>
      </c>
      <c r="I71" s="32"/>
      <c r="J71" s="35">
        <f t="shared" si="3"/>
        <v>10755600343.030113</v>
      </c>
      <c r="K71" s="38"/>
      <c r="L71" s="45"/>
    </row>
    <row r="72" spans="1:12" ht="18.75" customHeight="1">
      <c r="A72" s="1">
        <v>71</v>
      </c>
      <c r="B72" s="2" t="s">
        <v>180</v>
      </c>
      <c r="C72" s="3" t="s">
        <v>191</v>
      </c>
      <c r="D72" s="4" t="s">
        <v>192</v>
      </c>
      <c r="E72" s="9" t="s">
        <v>193</v>
      </c>
      <c r="F72" s="25">
        <v>1429032988.2129104</v>
      </c>
      <c r="G72" s="22"/>
      <c r="H72" s="25">
        <f t="shared" si="5"/>
        <v>1429032988.2129104</v>
      </c>
      <c r="I72" s="32"/>
      <c r="J72" s="35">
        <f t="shared" si="3"/>
        <v>1429032988.2129104</v>
      </c>
      <c r="K72" s="38"/>
      <c r="L72" s="45"/>
    </row>
    <row r="73" spans="1:12" ht="18.75" customHeight="1">
      <c r="A73" s="1">
        <v>72</v>
      </c>
      <c r="B73" s="2" t="s">
        <v>180</v>
      </c>
      <c r="C73" s="3" t="s">
        <v>194</v>
      </c>
      <c r="D73" s="4" t="s">
        <v>195</v>
      </c>
      <c r="E73" s="9" t="s">
        <v>196</v>
      </c>
      <c r="F73" s="25">
        <v>694821400</v>
      </c>
      <c r="G73" s="22"/>
      <c r="H73" s="25">
        <f t="shared" si="5"/>
        <v>694821400</v>
      </c>
      <c r="I73" s="32"/>
      <c r="J73" s="35">
        <f t="shared" si="3"/>
        <v>694821400</v>
      </c>
      <c r="K73" s="38"/>
      <c r="L73" s="45"/>
    </row>
    <row r="74" spans="1:12" ht="18.75" customHeight="1">
      <c r="A74" s="1">
        <v>73</v>
      </c>
      <c r="B74" s="8" t="s">
        <v>180</v>
      </c>
      <c r="C74" s="9" t="s">
        <v>197</v>
      </c>
      <c r="D74" s="30" t="s">
        <v>198</v>
      </c>
      <c r="E74" s="9" t="s">
        <v>199</v>
      </c>
      <c r="F74" s="25">
        <v>11452945782.424381</v>
      </c>
      <c r="G74" s="22">
        <v>141184872.68000001</v>
      </c>
      <c r="H74" s="25">
        <f>F74+G74</f>
        <v>11594130655.104382</v>
      </c>
      <c r="I74" s="32"/>
      <c r="J74" s="35">
        <f t="shared" si="3"/>
        <v>11594130655.104382</v>
      </c>
      <c r="K74" s="38"/>
      <c r="L74" s="45"/>
    </row>
    <row r="75" spans="1:12" ht="18.75" customHeight="1">
      <c r="A75" s="1">
        <v>74</v>
      </c>
      <c r="B75" s="2" t="s">
        <v>180</v>
      </c>
      <c r="C75" s="3" t="s">
        <v>197</v>
      </c>
      <c r="D75" s="4" t="s">
        <v>200</v>
      </c>
      <c r="E75" s="9" t="s">
        <v>201</v>
      </c>
      <c r="F75" s="25">
        <v>9620494284.7949562</v>
      </c>
      <c r="G75" s="22"/>
      <c r="H75" s="32">
        <f t="shared" ref="H75:H84" si="6">F75</f>
        <v>9620494284.7949562</v>
      </c>
      <c r="I75" s="32"/>
      <c r="J75" s="35">
        <f t="shared" si="3"/>
        <v>9620494284.7949562</v>
      </c>
      <c r="K75" s="38"/>
      <c r="L75" s="45"/>
    </row>
    <row r="76" spans="1:12" ht="18.75" customHeight="1">
      <c r="A76" s="1">
        <v>75</v>
      </c>
      <c r="B76" s="14" t="s">
        <v>180</v>
      </c>
      <c r="C76" s="14" t="s">
        <v>202</v>
      </c>
      <c r="D76" s="14" t="s">
        <v>203</v>
      </c>
      <c r="E76" s="14" t="s">
        <v>204</v>
      </c>
      <c r="F76" s="25">
        <v>3987476776.3499999</v>
      </c>
      <c r="G76" s="22"/>
      <c r="H76" s="32">
        <v>3447488694.5999999</v>
      </c>
      <c r="I76" s="32"/>
      <c r="J76" s="35">
        <v>3447488694.5999999</v>
      </c>
      <c r="K76" s="38"/>
      <c r="L76" s="45"/>
    </row>
    <row r="77" spans="1:12" ht="18.75" customHeight="1">
      <c r="A77" s="1">
        <v>76</v>
      </c>
      <c r="B77" s="2" t="s">
        <v>180</v>
      </c>
      <c r="C77" s="3" t="s">
        <v>205</v>
      </c>
      <c r="D77" s="4" t="s">
        <v>206</v>
      </c>
      <c r="E77" s="9" t="s">
        <v>207</v>
      </c>
      <c r="F77" s="25">
        <v>2183386425.1052151</v>
      </c>
      <c r="G77" s="22"/>
      <c r="H77" s="25">
        <f t="shared" si="6"/>
        <v>2183386425.1052151</v>
      </c>
      <c r="I77" s="32"/>
      <c r="J77" s="35">
        <f t="shared" ref="J77:J93" si="7">H77+I77</f>
        <v>2183386425.1052151</v>
      </c>
      <c r="K77" s="38"/>
      <c r="L77" s="45"/>
    </row>
    <row r="78" spans="1:12" ht="18.75" customHeight="1">
      <c r="A78" s="1">
        <v>77</v>
      </c>
      <c r="B78" s="14" t="s">
        <v>180</v>
      </c>
      <c r="C78" s="14" t="s">
        <v>205</v>
      </c>
      <c r="D78" s="14" t="s">
        <v>208</v>
      </c>
      <c r="E78" s="9"/>
      <c r="F78" s="25">
        <v>624042710</v>
      </c>
      <c r="G78" s="22"/>
      <c r="H78" s="25">
        <f t="shared" si="6"/>
        <v>624042710</v>
      </c>
      <c r="I78" s="32"/>
      <c r="J78" s="35">
        <f t="shared" si="7"/>
        <v>624042710</v>
      </c>
      <c r="K78" s="38"/>
      <c r="L78" s="45"/>
    </row>
    <row r="79" spans="1:12" ht="18.75" customHeight="1">
      <c r="A79" s="1">
        <v>78</v>
      </c>
      <c r="B79" s="2" t="s">
        <v>180</v>
      </c>
      <c r="C79" s="3" t="s">
        <v>205</v>
      </c>
      <c r="D79" s="4" t="s">
        <v>209</v>
      </c>
      <c r="E79" s="9" t="s">
        <v>210</v>
      </c>
      <c r="F79" s="25">
        <v>1438448711.5949063</v>
      </c>
      <c r="G79" s="22"/>
      <c r="H79" s="25">
        <f t="shared" si="6"/>
        <v>1438448711.5949063</v>
      </c>
      <c r="I79" s="32"/>
      <c r="J79" s="35">
        <f t="shared" si="7"/>
        <v>1438448711.5949063</v>
      </c>
      <c r="K79" s="38"/>
      <c r="L79" s="45"/>
    </row>
    <row r="80" spans="1:12" ht="18.75" customHeight="1">
      <c r="A80" s="1">
        <v>79</v>
      </c>
      <c r="B80" s="2" t="s">
        <v>180</v>
      </c>
      <c r="C80" s="3" t="s">
        <v>205</v>
      </c>
      <c r="D80" s="4" t="s">
        <v>211</v>
      </c>
      <c r="E80" s="9" t="s">
        <v>212</v>
      </c>
      <c r="F80" s="25">
        <v>386211928.22732407</v>
      </c>
      <c r="G80" s="22"/>
      <c r="H80" s="25">
        <f t="shared" si="6"/>
        <v>386211928.22732407</v>
      </c>
      <c r="I80" s="32"/>
      <c r="J80" s="35">
        <f t="shared" si="7"/>
        <v>386211928.22732407</v>
      </c>
      <c r="K80" s="38"/>
      <c r="L80" s="45"/>
    </row>
    <row r="81" spans="1:12" ht="18.75" customHeight="1">
      <c r="A81" s="1">
        <v>80</v>
      </c>
      <c r="B81" s="2" t="s">
        <v>180</v>
      </c>
      <c r="C81" s="3" t="s">
        <v>213</v>
      </c>
      <c r="D81" s="4" t="s">
        <v>214</v>
      </c>
      <c r="E81" s="9" t="s">
        <v>215</v>
      </c>
      <c r="F81" s="25">
        <v>434096208.50583369</v>
      </c>
      <c r="G81" s="22"/>
      <c r="H81" s="25">
        <f t="shared" si="6"/>
        <v>434096208.50583369</v>
      </c>
      <c r="I81" s="32"/>
      <c r="J81" s="35">
        <f t="shared" si="7"/>
        <v>434096208.50583369</v>
      </c>
      <c r="K81" s="38"/>
      <c r="L81" s="45"/>
    </row>
    <row r="82" spans="1:12" ht="18.75" customHeight="1">
      <c r="A82" s="1">
        <v>81</v>
      </c>
      <c r="B82" s="2" t="s">
        <v>216</v>
      </c>
      <c r="C82" s="3" t="s">
        <v>217</v>
      </c>
      <c r="D82" s="4" t="s">
        <v>218</v>
      </c>
      <c r="E82" s="9" t="s">
        <v>219</v>
      </c>
      <c r="F82" s="25">
        <v>1705151051.228615</v>
      </c>
      <c r="G82" s="22"/>
      <c r="H82" s="25">
        <f t="shared" si="6"/>
        <v>1705151051.228615</v>
      </c>
      <c r="I82" s="32"/>
      <c r="J82" s="35">
        <f t="shared" si="7"/>
        <v>1705151051.228615</v>
      </c>
      <c r="K82" s="38"/>
      <c r="L82" s="45"/>
    </row>
    <row r="83" spans="1:12" ht="18.75" customHeight="1">
      <c r="A83" s="1">
        <v>82</v>
      </c>
      <c r="B83" s="2" t="s">
        <v>24</v>
      </c>
      <c r="C83" s="3" t="s">
        <v>220</v>
      </c>
      <c r="D83" s="4" t="s">
        <v>221</v>
      </c>
      <c r="E83" s="9" t="s">
        <v>222</v>
      </c>
      <c r="F83" s="25">
        <v>2008400000</v>
      </c>
      <c r="G83" s="22"/>
      <c r="H83" s="25">
        <f t="shared" si="6"/>
        <v>2008400000</v>
      </c>
      <c r="I83" s="32"/>
      <c r="J83" s="35">
        <f t="shared" si="7"/>
        <v>2008400000</v>
      </c>
      <c r="K83" s="38"/>
      <c r="L83" s="45"/>
    </row>
    <row r="84" spans="1:12" ht="18.75" customHeight="1">
      <c r="A84" s="1">
        <v>83</v>
      </c>
      <c r="B84" s="2" t="s">
        <v>24</v>
      </c>
      <c r="C84" s="3" t="s">
        <v>223</v>
      </c>
      <c r="D84" s="4" t="s">
        <v>224</v>
      </c>
      <c r="E84" s="9" t="s">
        <v>225</v>
      </c>
      <c r="F84" s="25">
        <v>3291077807.6359987</v>
      </c>
      <c r="G84" s="22"/>
      <c r="H84" s="25">
        <f t="shared" si="6"/>
        <v>3291077807.6359987</v>
      </c>
      <c r="I84" s="32"/>
      <c r="J84" s="35">
        <f t="shared" si="7"/>
        <v>3291077807.6359987</v>
      </c>
      <c r="K84" s="38"/>
      <c r="L84" s="45"/>
    </row>
    <row r="85" spans="1:12" ht="18.75" customHeight="1">
      <c r="A85" s="1">
        <v>84</v>
      </c>
      <c r="B85" s="8" t="s">
        <v>24</v>
      </c>
      <c r="C85" s="9" t="s">
        <v>226</v>
      </c>
      <c r="D85" s="30" t="s">
        <v>227</v>
      </c>
      <c r="E85" s="9" t="s">
        <v>228</v>
      </c>
      <c r="F85" s="25">
        <v>28597636620.540451</v>
      </c>
      <c r="G85" s="22">
        <v>1898997502.0899999</v>
      </c>
      <c r="H85" s="25">
        <f>F85+G85</f>
        <v>30496634122.630451</v>
      </c>
      <c r="I85" s="32"/>
      <c r="J85" s="35">
        <f t="shared" si="7"/>
        <v>30496634122.630451</v>
      </c>
      <c r="K85" s="38"/>
      <c r="L85" s="45"/>
    </row>
    <row r="86" spans="1:12" ht="18.75" customHeight="1">
      <c r="A86" s="1">
        <v>85</v>
      </c>
      <c r="B86" s="2" t="s">
        <v>24</v>
      </c>
      <c r="C86" s="3" t="s">
        <v>226</v>
      </c>
      <c r="D86" s="4" t="s">
        <v>229</v>
      </c>
      <c r="E86" s="9" t="s">
        <v>230</v>
      </c>
      <c r="F86" s="25">
        <v>1241737065.4873919</v>
      </c>
      <c r="G86" s="22"/>
      <c r="H86" s="25">
        <f t="shared" ref="H86:H91" si="8">F86</f>
        <v>1241737065.4873919</v>
      </c>
      <c r="I86" s="32"/>
      <c r="J86" s="35">
        <f t="shared" si="7"/>
        <v>1241737065.4873919</v>
      </c>
      <c r="K86" s="38"/>
      <c r="L86" s="45"/>
    </row>
    <row r="87" spans="1:12" ht="18.75" customHeight="1">
      <c r="A87" s="1">
        <v>86</v>
      </c>
      <c r="B87" s="2" t="s">
        <v>24</v>
      </c>
      <c r="C87" s="3" t="s">
        <v>226</v>
      </c>
      <c r="D87" s="4" t="s">
        <v>231</v>
      </c>
      <c r="E87" s="9" t="s">
        <v>232</v>
      </c>
      <c r="F87" s="25">
        <v>20485208.882197969</v>
      </c>
      <c r="G87" s="22"/>
      <c r="H87" s="25">
        <f t="shared" si="8"/>
        <v>20485208.882197969</v>
      </c>
      <c r="I87" s="32"/>
      <c r="J87" s="35">
        <f t="shared" si="7"/>
        <v>20485208.882197969</v>
      </c>
      <c r="K87" s="38"/>
      <c r="L87" s="45"/>
    </row>
    <row r="88" spans="1:12" ht="18.75" customHeight="1">
      <c r="A88" s="1">
        <v>87</v>
      </c>
      <c r="B88" s="2" t="s">
        <v>24</v>
      </c>
      <c r="C88" s="3" t="s">
        <v>226</v>
      </c>
      <c r="D88" s="4" t="s">
        <v>233</v>
      </c>
      <c r="E88" s="9" t="s">
        <v>234</v>
      </c>
      <c r="F88" s="25">
        <v>3275832505.4099998</v>
      </c>
      <c r="G88" s="22"/>
      <c r="H88" s="25">
        <f t="shared" si="8"/>
        <v>3275832505.4099998</v>
      </c>
      <c r="I88" s="32"/>
      <c r="J88" s="35">
        <f t="shared" si="7"/>
        <v>3275832505.4099998</v>
      </c>
      <c r="K88" s="38"/>
      <c r="L88" s="45"/>
    </row>
    <row r="89" spans="1:12" ht="18.75" customHeight="1">
      <c r="A89" s="1">
        <v>88</v>
      </c>
      <c r="B89" s="2" t="s">
        <v>24</v>
      </c>
      <c r="C89" s="3" t="s">
        <v>226</v>
      </c>
      <c r="D89" s="4" t="s">
        <v>235</v>
      </c>
      <c r="E89" s="9" t="s">
        <v>236</v>
      </c>
      <c r="F89" s="25">
        <v>470950771.54685736</v>
      </c>
      <c r="G89" s="22"/>
      <c r="H89" s="25">
        <f t="shared" si="8"/>
        <v>470950771.54685736</v>
      </c>
      <c r="I89" s="32"/>
      <c r="J89" s="35">
        <f t="shared" si="7"/>
        <v>470950771.54685736</v>
      </c>
      <c r="K89" s="38"/>
      <c r="L89" s="45"/>
    </row>
    <row r="90" spans="1:12" ht="18.75" customHeight="1">
      <c r="A90" s="1">
        <v>89</v>
      </c>
      <c r="B90" s="2" t="s">
        <v>24</v>
      </c>
      <c r="C90" s="3" t="s">
        <v>226</v>
      </c>
      <c r="D90" s="4" t="s">
        <v>237</v>
      </c>
      <c r="E90" s="9" t="s">
        <v>238</v>
      </c>
      <c r="F90" s="25">
        <v>178019391.64471209</v>
      </c>
      <c r="G90" s="22"/>
      <c r="H90" s="25">
        <f t="shared" si="8"/>
        <v>178019391.64471209</v>
      </c>
      <c r="I90" s="32"/>
      <c r="J90" s="35">
        <f t="shared" si="7"/>
        <v>178019391.64471209</v>
      </c>
      <c r="K90" s="38"/>
      <c r="L90" s="45"/>
    </row>
    <row r="91" spans="1:12" ht="18.75" customHeight="1">
      <c r="A91" s="1">
        <v>90</v>
      </c>
      <c r="B91" s="2" t="s">
        <v>24</v>
      </c>
      <c r="C91" s="3" t="s">
        <v>239</v>
      </c>
      <c r="D91" s="4" t="s">
        <v>240</v>
      </c>
      <c r="E91" s="9" t="s">
        <v>241</v>
      </c>
      <c r="F91" s="25">
        <v>211582943.1689876</v>
      </c>
      <c r="G91" s="22"/>
      <c r="H91" s="25">
        <f t="shared" si="8"/>
        <v>211582943.1689876</v>
      </c>
      <c r="I91" s="32"/>
      <c r="J91" s="35">
        <f t="shared" si="7"/>
        <v>211582943.1689876</v>
      </c>
      <c r="K91" s="38"/>
      <c r="L91" s="45"/>
    </row>
    <row r="92" spans="1:12" ht="18.75" customHeight="1">
      <c r="A92" s="1">
        <v>91</v>
      </c>
      <c r="B92" s="8" t="s">
        <v>242</v>
      </c>
      <c r="C92" s="9" t="s">
        <v>243</v>
      </c>
      <c r="D92" s="30" t="s">
        <v>244</v>
      </c>
      <c r="E92" s="9" t="s">
        <v>245</v>
      </c>
      <c r="F92" s="25">
        <v>14585734435.253899</v>
      </c>
      <c r="G92" s="22">
        <v>562838654.07999992</v>
      </c>
      <c r="H92" s="25">
        <f>F92+G92</f>
        <v>15148573089.333899</v>
      </c>
      <c r="I92" s="40">
        <f xml:space="preserve"> 530692920 - 133551301</f>
        <v>397141619</v>
      </c>
      <c r="J92" s="35">
        <f t="shared" si="7"/>
        <v>15545714708.333899</v>
      </c>
      <c r="K92" s="41" t="s">
        <v>170</v>
      </c>
      <c r="L92" s="45"/>
    </row>
    <row r="93" spans="1:12" ht="18.75" customHeight="1">
      <c r="A93" s="1">
        <v>92</v>
      </c>
      <c r="B93" s="2" t="s">
        <v>242</v>
      </c>
      <c r="C93" s="3" t="s">
        <v>246</v>
      </c>
      <c r="D93" s="4" t="s">
        <v>247</v>
      </c>
      <c r="E93" s="9" t="s">
        <v>248</v>
      </c>
      <c r="F93" s="25">
        <v>654557625.07086492</v>
      </c>
      <c r="G93" s="22"/>
      <c r="H93" s="25">
        <f>F93</f>
        <v>654557625.07086492</v>
      </c>
      <c r="I93" s="32"/>
      <c r="J93" s="35">
        <f t="shared" si="7"/>
        <v>654557625.07086492</v>
      </c>
      <c r="K93" s="38"/>
      <c r="L93" s="45"/>
    </row>
    <row r="94" spans="1:12" ht="18.75" customHeight="1">
      <c r="A94" s="1">
        <v>93</v>
      </c>
      <c r="B94" s="14" t="s">
        <v>249</v>
      </c>
      <c r="C94" s="14" t="s">
        <v>250</v>
      </c>
      <c r="D94" s="14" t="s">
        <v>251</v>
      </c>
      <c r="E94" s="14" t="s">
        <v>252</v>
      </c>
      <c r="F94" s="25">
        <v>15858079571</v>
      </c>
      <c r="G94" s="22"/>
      <c r="H94" s="25">
        <v>16351582730.4</v>
      </c>
      <c r="I94" s="32"/>
      <c r="J94" s="35">
        <v>16351582730.4</v>
      </c>
      <c r="K94" s="38"/>
      <c r="L94" s="45"/>
    </row>
    <row r="95" spans="1:12" ht="18.75" customHeight="1">
      <c r="A95" s="1">
        <v>94</v>
      </c>
      <c r="B95" s="2" t="s">
        <v>249</v>
      </c>
      <c r="C95" s="3" t="s">
        <v>253</v>
      </c>
      <c r="D95" s="4" t="s">
        <v>254</v>
      </c>
      <c r="E95" s="9" t="s">
        <v>255</v>
      </c>
      <c r="F95" s="25">
        <v>15379580070.559998</v>
      </c>
      <c r="G95" s="22"/>
      <c r="H95" s="25">
        <f>F95</f>
        <v>15379580070.559998</v>
      </c>
      <c r="I95" s="32"/>
      <c r="J95" s="35">
        <f>H95+I95</f>
        <v>15379580070.559998</v>
      </c>
      <c r="K95" s="38"/>
      <c r="L95" s="45"/>
    </row>
    <row r="96" spans="1:12" ht="18.75" customHeight="1">
      <c r="A96" s="1">
        <v>95</v>
      </c>
      <c r="B96" s="8" t="s">
        <v>249</v>
      </c>
      <c r="C96" s="9" t="s">
        <v>256</v>
      </c>
      <c r="D96" s="30" t="s">
        <v>257</v>
      </c>
      <c r="E96" s="9" t="s">
        <v>258</v>
      </c>
      <c r="F96" s="25">
        <v>13145607469.640001</v>
      </c>
      <c r="G96" s="22">
        <v>390497879.86000001</v>
      </c>
      <c r="H96" s="25">
        <f>F96+G96</f>
        <v>13536105349.500002</v>
      </c>
      <c r="I96" s="32"/>
      <c r="J96" s="35">
        <f>H96+I96</f>
        <v>13536105349.500002</v>
      </c>
      <c r="K96" s="38"/>
      <c r="L96" s="45"/>
    </row>
    <row r="97" spans="1:12" ht="18.75" customHeight="1">
      <c r="A97" s="1">
        <v>96</v>
      </c>
      <c r="B97" s="2" t="s">
        <v>259</v>
      </c>
      <c r="C97" s="3" t="s">
        <v>260</v>
      </c>
      <c r="D97" s="4" t="s">
        <v>261</v>
      </c>
      <c r="E97" s="9" t="s">
        <v>262</v>
      </c>
      <c r="F97" s="25">
        <v>137303157.69665036</v>
      </c>
      <c r="G97" s="22"/>
      <c r="H97" s="25">
        <f>F97</f>
        <v>137303157.69665036</v>
      </c>
      <c r="I97" s="32"/>
      <c r="J97" s="35">
        <f>H97+I97</f>
        <v>137303157.69665036</v>
      </c>
      <c r="K97" s="38"/>
      <c r="L97" s="45"/>
    </row>
    <row r="98" spans="1:12" ht="18.75" customHeight="1">
      <c r="A98" s="1">
        <v>97</v>
      </c>
      <c r="B98" s="2" t="s">
        <v>259</v>
      </c>
      <c r="C98" s="3" t="s">
        <v>260</v>
      </c>
      <c r="D98" s="4" t="s">
        <v>263</v>
      </c>
      <c r="E98" s="9" t="s">
        <v>264</v>
      </c>
      <c r="F98" s="25">
        <v>904538612.42002261</v>
      </c>
      <c r="G98" s="22"/>
      <c r="H98" s="25">
        <f>F98</f>
        <v>904538612.42002261</v>
      </c>
      <c r="I98" s="32"/>
      <c r="J98" s="35">
        <f t="shared" ref="J98:J105" si="9">H98+I98</f>
        <v>904538612.42002261</v>
      </c>
      <c r="K98" s="38"/>
      <c r="L98" s="45"/>
    </row>
    <row r="99" spans="1:12" ht="18.75" customHeight="1">
      <c r="A99" s="1">
        <v>98</v>
      </c>
      <c r="B99" s="2" t="s">
        <v>259</v>
      </c>
      <c r="C99" s="3" t="s">
        <v>265</v>
      </c>
      <c r="D99" s="4" t="s">
        <v>266</v>
      </c>
      <c r="E99" s="9" t="s">
        <v>267</v>
      </c>
      <c r="F99" s="25">
        <v>1647487824.7845645</v>
      </c>
      <c r="G99" s="22"/>
      <c r="H99" s="25">
        <f>F99</f>
        <v>1647487824.7845645</v>
      </c>
      <c r="I99" s="32"/>
      <c r="J99" s="35">
        <f t="shared" si="9"/>
        <v>1647487824.7845645</v>
      </c>
      <c r="K99" s="38"/>
      <c r="L99" s="45"/>
    </row>
    <row r="100" spans="1:12" ht="18.75" customHeight="1">
      <c r="A100" s="1">
        <v>99</v>
      </c>
      <c r="B100" s="8" t="s">
        <v>259</v>
      </c>
      <c r="C100" s="9" t="s">
        <v>265</v>
      </c>
      <c r="D100" s="30" t="s">
        <v>268</v>
      </c>
      <c r="E100" s="9" t="s">
        <v>269</v>
      </c>
      <c r="F100" s="25">
        <v>4407094709.9849281</v>
      </c>
      <c r="G100" s="22">
        <v>1201896085.1199999</v>
      </c>
      <c r="H100" s="25">
        <f>F100+G100</f>
        <v>5608990795.104928</v>
      </c>
      <c r="I100" s="32"/>
      <c r="J100" s="35">
        <f t="shared" si="9"/>
        <v>5608990795.104928</v>
      </c>
      <c r="K100" s="38"/>
      <c r="L100" s="45"/>
    </row>
    <row r="101" spans="1:12" ht="18.75" customHeight="1">
      <c r="A101" s="1">
        <v>100</v>
      </c>
      <c r="B101" s="2" t="s">
        <v>259</v>
      </c>
      <c r="C101" s="3" t="s">
        <v>265</v>
      </c>
      <c r="D101" s="4" t="s">
        <v>270</v>
      </c>
      <c r="E101" s="9" t="s">
        <v>271</v>
      </c>
      <c r="F101" s="25">
        <v>1337966761.4920876</v>
      </c>
      <c r="G101" s="22"/>
      <c r="H101" s="25">
        <f>F101</f>
        <v>1337966761.4920876</v>
      </c>
      <c r="I101" s="32"/>
      <c r="J101" s="35">
        <f t="shared" si="9"/>
        <v>1337966761.4920876</v>
      </c>
      <c r="K101" s="38"/>
      <c r="L101" s="45"/>
    </row>
    <row r="102" spans="1:12" ht="18.75" customHeight="1">
      <c r="A102" s="1">
        <v>101</v>
      </c>
      <c r="B102" s="2" t="s">
        <v>259</v>
      </c>
      <c r="C102" s="3" t="s">
        <v>265</v>
      </c>
      <c r="D102" s="4" t="s">
        <v>272</v>
      </c>
      <c r="E102" s="8" t="s">
        <v>273</v>
      </c>
      <c r="F102" s="25">
        <v>10179844606.906288</v>
      </c>
      <c r="G102" s="22"/>
      <c r="H102" s="25">
        <f>F102</f>
        <v>10179844606.906288</v>
      </c>
      <c r="I102" s="32"/>
      <c r="J102" s="35">
        <f t="shared" si="9"/>
        <v>10179844606.906288</v>
      </c>
      <c r="K102" s="38"/>
      <c r="L102" s="45"/>
    </row>
    <row r="103" spans="1:12" ht="18.75" customHeight="1">
      <c r="A103" s="1">
        <v>102</v>
      </c>
      <c r="B103" s="2" t="s">
        <v>259</v>
      </c>
      <c r="C103" s="3" t="s">
        <v>274</v>
      </c>
      <c r="D103" s="4" t="s">
        <v>275</v>
      </c>
      <c r="E103" s="9" t="s">
        <v>276</v>
      </c>
      <c r="F103" s="25">
        <v>790905411.20650697</v>
      </c>
      <c r="G103" s="22"/>
      <c r="H103" s="25">
        <f>F103</f>
        <v>790905411.20650697</v>
      </c>
      <c r="I103" s="32"/>
      <c r="J103" s="35">
        <f t="shared" si="9"/>
        <v>790905411.20650697</v>
      </c>
      <c r="K103" s="38"/>
      <c r="L103" s="45"/>
    </row>
    <row r="104" spans="1:12" ht="18.75" customHeight="1">
      <c r="A104" s="1">
        <v>103</v>
      </c>
      <c r="B104" s="8" t="s">
        <v>259</v>
      </c>
      <c r="C104" s="9" t="s">
        <v>274</v>
      </c>
      <c r="D104" s="30" t="s">
        <v>277</v>
      </c>
      <c r="E104" s="9" t="s">
        <v>278</v>
      </c>
      <c r="F104" s="25">
        <v>597807287.16674197</v>
      </c>
      <c r="G104" s="22">
        <v>61440436</v>
      </c>
      <c r="H104" s="25">
        <f>F104+G104</f>
        <v>659247723.16674197</v>
      </c>
      <c r="I104" s="32"/>
      <c r="J104" s="35">
        <f t="shared" si="9"/>
        <v>659247723.16674197</v>
      </c>
      <c r="K104" s="38"/>
      <c r="L104" s="45"/>
    </row>
    <row r="105" spans="1:12" ht="18.75" customHeight="1">
      <c r="A105" s="1">
        <v>104</v>
      </c>
      <c r="B105" s="2" t="s">
        <v>259</v>
      </c>
      <c r="C105" s="3" t="s">
        <v>274</v>
      </c>
      <c r="D105" s="4" t="s">
        <v>279</v>
      </c>
      <c r="E105" s="9" t="s">
        <v>280</v>
      </c>
      <c r="F105" s="25">
        <v>19725493652</v>
      </c>
      <c r="G105" s="22"/>
      <c r="H105" s="25">
        <f t="shared" ref="H105:H112" si="10">F105</f>
        <v>19725493652</v>
      </c>
      <c r="I105" s="32"/>
      <c r="J105" s="35">
        <f t="shared" si="9"/>
        <v>19725493652</v>
      </c>
      <c r="K105" s="38"/>
      <c r="L105" s="45"/>
    </row>
    <row r="106" spans="1:12" ht="18.75" customHeight="1">
      <c r="A106" s="1">
        <v>105</v>
      </c>
      <c r="B106" s="2" t="s">
        <v>281</v>
      </c>
      <c r="C106" s="3" t="s">
        <v>282</v>
      </c>
      <c r="D106" s="4" t="s">
        <v>283</v>
      </c>
      <c r="E106" s="9" t="s">
        <v>284</v>
      </c>
      <c r="F106" s="25">
        <v>5005588419.5964394</v>
      </c>
      <c r="G106" s="22"/>
      <c r="H106" s="25">
        <v>5277400123.7700005</v>
      </c>
      <c r="I106" s="32"/>
      <c r="J106" s="35">
        <v>5277400123.7700005</v>
      </c>
      <c r="K106" s="38"/>
      <c r="L106" s="45"/>
    </row>
    <row r="107" spans="1:12" ht="18.75" customHeight="1">
      <c r="A107" s="1">
        <v>106</v>
      </c>
      <c r="B107" s="2" t="s">
        <v>281</v>
      </c>
      <c r="C107" s="3" t="s">
        <v>285</v>
      </c>
      <c r="D107" s="4" t="s">
        <v>286</v>
      </c>
      <c r="E107" s="9" t="s">
        <v>287</v>
      </c>
      <c r="F107" s="25">
        <v>3497442498.6700001</v>
      </c>
      <c r="G107" s="22"/>
      <c r="H107" s="25">
        <f t="shared" si="10"/>
        <v>3497442498.6700001</v>
      </c>
      <c r="I107" s="32"/>
      <c r="J107" s="35">
        <f t="shared" ref="J107:J115" si="11">H107+I107</f>
        <v>3497442498.6700001</v>
      </c>
      <c r="K107" s="38"/>
      <c r="L107" s="45"/>
    </row>
    <row r="108" spans="1:12" ht="18.75" customHeight="1">
      <c r="A108" s="1">
        <v>107</v>
      </c>
      <c r="B108" s="2" t="s">
        <v>281</v>
      </c>
      <c r="C108" s="3" t="s">
        <v>288</v>
      </c>
      <c r="D108" s="4" t="s">
        <v>289</v>
      </c>
      <c r="E108" s="4" t="s">
        <v>290</v>
      </c>
      <c r="F108" s="25">
        <v>3455936906.77</v>
      </c>
      <c r="G108" s="22"/>
      <c r="H108" s="25">
        <f t="shared" si="10"/>
        <v>3455936906.77</v>
      </c>
      <c r="I108" s="32"/>
      <c r="J108" s="35">
        <f t="shared" si="11"/>
        <v>3455936906.77</v>
      </c>
      <c r="K108" s="38"/>
      <c r="L108" s="45"/>
    </row>
    <row r="109" spans="1:12" ht="18.75" customHeight="1">
      <c r="A109" s="1">
        <v>108</v>
      </c>
      <c r="B109" s="14" t="s">
        <v>281</v>
      </c>
      <c r="C109" s="14" t="s">
        <v>291</v>
      </c>
      <c r="D109" s="14" t="s">
        <v>292</v>
      </c>
      <c r="E109" s="14" t="s">
        <v>293</v>
      </c>
      <c r="F109" s="25">
        <v>3639335604.6799998</v>
      </c>
      <c r="G109" s="22"/>
      <c r="H109" s="25">
        <f t="shared" si="10"/>
        <v>3639335604.6799998</v>
      </c>
      <c r="I109" s="32"/>
      <c r="J109" s="35">
        <f t="shared" si="11"/>
        <v>3639335604.6799998</v>
      </c>
      <c r="K109" s="38"/>
      <c r="L109" s="45"/>
    </row>
    <row r="110" spans="1:12" ht="18.75" customHeight="1">
      <c r="A110" s="1">
        <v>109</v>
      </c>
      <c r="B110" s="2" t="s">
        <v>281</v>
      </c>
      <c r="C110" s="3" t="s">
        <v>294</v>
      </c>
      <c r="D110" s="4" t="s">
        <v>295</v>
      </c>
      <c r="E110" s="4" t="s">
        <v>296</v>
      </c>
      <c r="F110" s="25">
        <v>14226004428.639999</v>
      </c>
      <c r="G110" s="22"/>
      <c r="H110" s="25">
        <f t="shared" si="10"/>
        <v>14226004428.639999</v>
      </c>
      <c r="I110" s="32"/>
      <c r="J110" s="35">
        <f t="shared" si="11"/>
        <v>14226004428.639999</v>
      </c>
      <c r="K110" s="38"/>
      <c r="L110" s="45"/>
    </row>
    <row r="111" spans="1:12" ht="18.75" customHeight="1">
      <c r="A111" s="1">
        <v>110</v>
      </c>
      <c r="B111" s="2" t="s">
        <v>281</v>
      </c>
      <c r="C111" s="3" t="s">
        <v>297</v>
      </c>
      <c r="D111" s="4" t="s">
        <v>298</v>
      </c>
      <c r="E111" s="8" t="s">
        <v>299</v>
      </c>
      <c r="F111" s="25">
        <v>12268391841.91</v>
      </c>
      <c r="G111" s="22"/>
      <c r="H111" s="25">
        <f t="shared" si="10"/>
        <v>12268391841.91</v>
      </c>
      <c r="I111" s="32"/>
      <c r="J111" s="35">
        <f t="shared" si="11"/>
        <v>12268391841.91</v>
      </c>
      <c r="K111" s="38"/>
      <c r="L111" s="45"/>
    </row>
    <row r="112" spans="1:12" ht="18.75" customHeight="1">
      <c r="A112" s="1">
        <v>111</v>
      </c>
      <c r="B112" s="2" t="s">
        <v>281</v>
      </c>
      <c r="C112" s="3" t="s">
        <v>297</v>
      </c>
      <c r="D112" s="4" t="s">
        <v>300</v>
      </c>
      <c r="E112" s="9" t="s">
        <v>301</v>
      </c>
      <c r="F112" s="25">
        <v>1848748995.329319</v>
      </c>
      <c r="G112" s="22"/>
      <c r="H112" s="25">
        <f t="shared" si="10"/>
        <v>1848748995.329319</v>
      </c>
      <c r="I112" s="32"/>
      <c r="J112" s="35">
        <f t="shared" si="11"/>
        <v>1848748995.329319</v>
      </c>
      <c r="K112" s="38"/>
      <c r="L112" s="45"/>
    </row>
    <row r="113" spans="1:12" ht="18.75" customHeight="1">
      <c r="A113" s="1">
        <v>112</v>
      </c>
      <c r="B113" s="8" t="s">
        <v>281</v>
      </c>
      <c r="C113" s="9" t="s">
        <v>297</v>
      </c>
      <c r="D113" s="30" t="s">
        <v>302</v>
      </c>
      <c r="E113" s="9" t="s">
        <v>303</v>
      </c>
      <c r="F113" s="25">
        <v>10345189195.339729</v>
      </c>
      <c r="G113" s="31">
        <v>593912933.36027145</v>
      </c>
      <c r="H113" s="25">
        <f>F113+G113</f>
        <v>10939102128.700001</v>
      </c>
      <c r="I113" s="32"/>
      <c r="J113" s="35">
        <f t="shared" si="11"/>
        <v>10939102128.700001</v>
      </c>
      <c r="K113" s="38"/>
      <c r="L113" s="45"/>
    </row>
    <row r="114" spans="1:12" ht="18.75" customHeight="1">
      <c r="A114" s="1">
        <v>113</v>
      </c>
      <c r="B114" s="8" t="s">
        <v>281</v>
      </c>
      <c r="C114" s="9" t="s">
        <v>297</v>
      </c>
      <c r="D114" s="30" t="s">
        <v>304</v>
      </c>
      <c r="E114" s="9" t="s">
        <v>305</v>
      </c>
      <c r="F114" s="25">
        <v>9186611745.2640228</v>
      </c>
      <c r="G114" s="31">
        <v>353678276.53597641</v>
      </c>
      <c r="H114" s="25">
        <f>F114+G114</f>
        <v>9540290021.7999992</v>
      </c>
      <c r="I114" s="32"/>
      <c r="J114" s="35">
        <f t="shared" si="11"/>
        <v>9540290021.7999992</v>
      </c>
      <c r="K114" s="38"/>
      <c r="L114" s="45"/>
    </row>
    <row r="115" spans="1:12" ht="18.75" customHeight="1">
      <c r="A115" s="1">
        <v>114</v>
      </c>
      <c r="B115" s="4" t="s">
        <v>306</v>
      </c>
      <c r="C115" s="4" t="s">
        <v>307</v>
      </c>
      <c r="D115" s="4" t="s">
        <v>308</v>
      </c>
      <c r="E115" s="8" t="s">
        <v>309</v>
      </c>
      <c r="F115" s="25">
        <v>3641389878.6700001</v>
      </c>
      <c r="G115" s="22"/>
      <c r="H115" s="25">
        <f>F115</f>
        <v>3641389878.6700001</v>
      </c>
      <c r="I115" s="32"/>
      <c r="J115" s="35">
        <f t="shared" si="11"/>
        <v>3641389878.6700001</v>
      </c>
      <c r="K115" s="38"/>
      <c r="L115" s="45"/>
    </row>
    <row r="116" spans="1:12" ht="18.75" customHeight="1">
      <c r="A116" s="1">
        <v>115</v>
      </c>
      <c r="B116" s="36" t="s">
        <v>306</v>
      </c>
      <c r="C116" s="36" t="s">
        <v>310</v>
      </c>
      <c r="D116" s="36" t="s">
        <v>311</v>
      </c>
      <c r="E116" s="37" t="s">
        <v>312</v>
      </c>
      <c r="F116" s="33">
        <v>4086258939</v>
      </c>
      <c r="G116" s="34"/>
      <c r="H116" s="25">
        <f>F116</f>
        <v>4086258939</v>
      </c>
      <c r="I116" s="32"/>
      <c r="J116" s="35">
        <f>H116</f>
        <v>4086258939</v>
      </c>
      <c r="K116" s="38"/>
      <c r="L116" s="45"/>
    </row>
    <row r="117" spans="1:12" ht="18.75" customHeight="1">
      <c r="A117" s="1">
        <v>116</v>
      </c>
      <c r="B117" s="2" t="s">
        <v>313</v>
      </c>
      <c r="C117" s="3" t="s">
        <v>314</v>
      </c>
      <c r="D117" s="4" t="s">
        <v>315</v>
      </c>
      <c r="E117" s="9" t="s">
        <v>316</v>
      </c>
      <c r="F117" s="25">
        <v>199407831.01242003</v>
      </c>
      <c r="G117" s="22"/>
      <c r="H117" s="25">
        <f>F117</f>
        <v>199407831.01242003</v>
      </c>
      <c r="I117" s="32"/>
      <c r="J117" s="35">
        <f t="shared" ref="J117:J122" si="12">H117+I117</f>
        <v>199407831.01242003</v>
      </c>
      <c r="K117" s="38"/>
      <c r="L117" s="45"/>
    </row>
    <row r="118" spans="1:12" ht="18.75" customHeight="1">
      <c r="A118" s="1">
        <v>117</v>
      </c>
      <c r="B118" s="8" t="s">
        <v>313</v>
      </c>
      <c r="C118" s="9" t="s">
        <v>317</v>
      </c>
      <c r="D118" s="30" t="s">
        <v>318</v>
      </c>
      <c r="E118" s="9" t="s">
        <v>319</v>
      </c>
      <c r="F118" s="25">
        <v>4547546391.9984941</v>
      </c>
      <c r="G118" s="22">
        <v>827723966.67000008</v>
      </c>
      <c r="H118" s="25">
        <f>F118+G118</f>
        <v>5375270358.6684942</v>
      </c>
      <c r="I118" s="32"/>
      <c r="J118" s="35">
        <f t="shared" si="12"/>
        <v>5375270358.6684942</v>
      </c>
      <c r="K118" s="38"/>
      <c r="L118" s="45"/>
    </row>
    <row r="119" spans="1:12" ht="18.75" customHeight="1">
      <c r="A119" s="1">
        <v>118</v>
      </c>
      <c r="B119" s="2" t="s">
        <v>313</v>
      </c>
      <c r="C119" s="3" t="s">
        <v>317</v>
      </c>
      <c r="D119" s="4" t="s">
        <v>320</v>
      </c>
      <c r="E119" s="9" t="s">
        <v>321</v>
      </c>
      <c r="F119" s="25">
        <v>6266004144.4494648</v>
      </c>
      <c r="G119" s="22"/>
      <c r="H119" s="25">
        <f t="shared" ref="H119:H136" si="13">F119</f>
        <v>6266004144.4494648</v>
      </c>
      <c r="I119" s="32"/>
      <c r="J119" s="35">
        <f t="shared" si="12"/>
        <v>6266004144.4494648</v>
      </c>
      <c r="K119" s="38"/>
      <c r="L119" s="45"/>
    </row>
    <row r="120" spans="1:12" ht="18.75" customHeight="1">
      <c r="A120" s="1">
        <v>119</v>
      </c>
      <c r="B120" s="2" t="s">
        <v>322</v>
      </c>
      <c r="C120" s="3" t="s">
        <v>323</v>
      </c>
      <c r="D120" s="4" t="s">
        <v>324</v>
      </c>
      <c r="E120" s="9" t="s">
        <v>325</v>
      </c>
      <c r="F120" s="25">
        <v>3027326329.9632969</v>
      </c>
      <c r="G120" s="22"/>
      <c r="H120" s="25">
        <f t="shared" si="13"/>
        <v>3027326329.9632969</v>
      </c>
      <c r="I120" s="32"/>
      <c r="J120" s="35">
        <f t="shared" si="12"/>
        <v>3027326329.9632969</v>
      </c>
      <c r="K120" s="38"/>
      <c r="L120" s="45"/>
    </row>
    <row r="121" spans="1:12" ht="18.75" customHeight="1">
      <c r="A121" s="1">
        <v>120</v>
      </c>
      <c r="B121" s="2" t="s">
        <v>322</v>
      </c>
      <c r="C121" s="3" t="s">
        <v>326</v>
      </c>
      <c r="D121" s="4" t="s">
        <v>327</v>
      </c>
      <c r="E121" s="9" t="s">
        <v>328</v>
      </c>
      <c r="F121" s="25">
        <v>4248941147.6761618</v>
      </c>
      <c r="G121" s="22"/>
      <c r="H121" s="25">
        <f t="shared" si="13"/>
        <v>4248941147.6761618</v>
      </c>
      <c r="I121" s="32"/>
      <c r="J121" s="35">
        <f t="shared" si="12"/>
        <v>4248941147.6761618</v>
      </c>
      <c r="K121" s="38"/>
      <c r="L121" s="45"/>
    </row>
    <row r="122" spans="1:12" ht="18.75" customHeight="1">
      <c r="A122" s="1">
        <v>121</v>
      </c>
      <c r="B122" s="2" t="s">
        <v>322</v>
      </c>
      <c r="C122" s="3" t="s">
        <v>326</v>
      </c>
      <c r="D122" s="4" t="s">
        <v>329</v>
      </c>
      <c r="E122" s="4" t="s">
        <v>330</v>
      </c>
      <c r="F122" s="25">
        <v>8777796928.4200001</v>
      </c>
      <c r="G122" s="22"/>
      <c r="H122" s="25">
        <f t="shared" si="13"/>
        <v>8777796928.4200001</v>
      </c>
      <c r="I122" s="32"/>
      <c r="J122" s="35">
        <f t="shared" si="12"/>
        <v>8777796928.4200001</v>
      </c>
      <c r="K122" s="38"/>
      <c r="L122" s="45"/>
    </row>
    <row r="123" spans="1:12" ht="18.75" customHeight="1">
      <c r="A123" s="1">
        <v>122</v>
      </c>
      <c r="B123" s="2" t="s">
        <v>322</v>
      </c>
      <c r="C123" s="3" t="s">
        <v>331</v>
      </c>
      <c r="D123" s="4" t="s">
        <v>332</v>
      </c>
      <c r="E123" s="9" t="s">
        <v>333</v>
      </c>
      <c r="F123" s="25">
        <v>8654874850.9259186</v>
      </c>
      <c r="G123" s="22"/>
      <c r="H123" s="25">
        <v>8748513848.1200008</v>
      </c>
      <c r="I123" s="32"/>
      <c r="J123" s="35">
        <v>8748513848.1200008</v>
      </c>
      <c r="K123" s="38"/>
      <c r="L123" s="45"/>
    </row>
    <row r="124" spans="1:12" ht="18.75" customHeight="1">
      <c r="A124" s="1">
        <v>123</v>
      </c>
      <c r="B124" s="2" t="s">
        <v>322</v>
      </c>
      <c r="C124" s="3" t="s">
        <v>331</v>
      </c>
      <c r="D124" s="4" t="s">
        <v>334</v>
      </c>
      <c r="E124" s="9" t="s">
        <v>335</v>
      </c>
      <c r="F124" s="25">
        <v>3951017522.0158086</v>
      </c>
      <c r="G124" s="22"/>
      <c r="H124" s="25">
        <v>3951017522.0158086</v>
      </c>
      <c r="I124" s="32"/>
      <c r="J124" s="35">
        <f t="shared" ref="J124:J169" si="14">H124+I124</f>
        <v>3951017522.0158086</v>
      </c>
      <c r="K124" s="38"/>
      <c r="L124" s="45"/>
    </row>
    <row r="125" spans="1:12" ht="18.75" customHeight="1">
      <c r="A125" s="1">
        <v>124</v>
      </c>
      <c r="B125" s="2" t="s">
        <v>322</v>
      </c>
      <c r="C125" s="3" t="s">
        <v>331</v>
      </c>
      <c r="D125" s="4" t="s">
        <v>336</v>
      </c>
      <c r="E125" s="9" t="s">
        <v>337</v>
      </c>
      <c r="F125" s="25">
        <v>767390557.0191946</v>
      </c>
      <c r="G125" s="22"/>
      <c r="H125" s="25">
        <v>767390557.0191946</v>
      </c>
      <c r="I125" s="32"/>
      <c r="J125" s="35">
        <f t="shared" si="14"/>
        <v>767390557.0191946</v>
      </c>
      <c r="K125" s="38"/>
      <c r="L125" s="45"/>
    </row>
    <row r="126" spans="1:12" ht="18.75" customHeight="1">
      <c r="A126" s="1">
        <v>125</v>
      </c>
      <c r="B126" s="2" t="s">
        <v>338</v>
      </c>
      <c r="C126" s="3" t="s">
        <v>339</v>
      </c>
      <c r="D126" s="4" t="s">
        <v>340</v>
      </c>
      <c r="E126" s="9" t="s">
        <v>341</v>
      </c>
      <c r="F126" s="25">
        <v>3023041752.2777157</v>
      </c>
      <c r="G126" s="22"/>
      <c r="H126" s="25">
        <v>3023041752.2777157</v>
      </c>
      <c r="I126" s="32"/>
      <c r="J126" s="35">
        <f t="shared" si="14"/>
        <v>3023041752.2777157</v>
      </c>
      <c r="K126" s="38"/>
      <c r="L126" s="45"/>
    </row>
    <row r="127" spans="1:12" ht="18.75" customHeight="1">
      <c r="A127" s="1">
        <v>126</v>
      </c>
      <c r="B127" s="2" t="s">
        <v>338</v>
      </c>
      <c r="C127" s="3" t="s">
        <v>342</v>
      </c>
      <c r="D127" s="4" t="s">
        <v>343</v>
      </c>
      <c r="E127" s="10" t="s">
        <v>344</v>
      </c>
      <c r="F127" s="25">
        <v>6582493150</v>
      </c>
      <c r="G127" s="22"/>
      <c r="H127" s="25">
        <v>6582493150</v>
      </c>
      <c r="I127" s="32"/>
      <c r="J127" s="35">
        <f t="shared" si="14"/>
        <v>6582493150</v>
      </c>
      <c r="K127" s="38"/>
      <c r="L127" s="45"/>
    </row>
    <row r="128" spans="1:12" ht="18.75" customHeight="1">
      <c r="A128" s="1">
        <v>127</v>
      </c>
      <c r="B128" s="2" t="s">
        <v>338</v>
      </c>
      <c r="C128" s="3" t="s">
        <v>345</v>
      </c>
      <c r="D128" s="4" t="s">
        <v>346</v>
      </c>
      <c r="E128" s="9" t="s">
        <v>347</v>
      </c>
      <c r="F128" s="25">
        <v>26338108678.784695</v>
      </c>
      <c r="G128" s="22"/>
      <c r="H128" s="25">
        <v>26338108678.784695</v>
      </c>
      <c r="I128" s="32"/>
      <c r="J128" s="35">
        <f t="shared" si="14"/>
        <v>26338108678.784695</v>
      </c>
      <c r="K128" s="38"/>
      <c r="L128" s="45"/>
    </row>
    <row r="129" spans="1:12" ht="18.75" customHeight="1">
      <c r="A129" s="1">
        <v>128</v>
      </c>
      <c r="B129" s="2" t="s">
        <v>338</v>
      </c>
      <c r="C129" s="3" t="s">
        <v>348</v>
      </c>
      <c r="D129" s="4" t="s">
        <v>349</v>
      </c>
      <c r="E129" s="9" t="s">
        <v>350</v>
      </c>
      <c r="F129" s="25">
        <v>1412467903.4249153</v>
      </c>
      <c r="G129" s="22"/>
      <c r="H129" s="25">
        <v>1412467903.4249153</v>
      </c>
      <c r="I129" s="32"/>
      <c r="J129" s="35">
        <f t="shared" si="14"/>
        <v>1412467903.4249153</v>
      </c>
      <c r="K129" s="38"/>
      <c r="L129" s="45"/>
    </row>
    <row r="130" spans="1:12" ht="18.75" customHeight="1">
      <c r="A130" s="1">
        <v>129</v>
      </c>
      <c r="B130" s="2" t="s">
        <v>338</v>
      </c>
      <c r="C130" s="3" t="s">
        <v>351</v>
      </c>
      <c r="D130" s="4" t="s">
        <v>352</v>
      </c>
      <c r="E130" s="9" t="s">
        <v>353</v>
      </c>
      <c r="F130" s="25">
        <v>14270123102.559999</v>
      </c>
      <c r="G130" s="22"/>
      <c r="H130" s="25">
        <v>14270123102.559999</v>
      </c>
      <c r="I130" s="32"/>
      <c r="J130" s="35">
        <f t="shared" si="14"/>
        <v>14270123102.559999</v>
      </c>
      <c r="K130" s="38"/>
      <c r="L130" s="45"/>
    </row>
    <row r="131" spans="1:12" ht="18.75" customHeight="1">
      <c r="A131" s="1">
        <v>130</v>
      </c>
      <c r="B131" s="2" t="s">
        <v>338</v>
      </c>
      <c r="C131" s="3" t="s">
        <v>351</v>
      </c>
      <c r="D131" s="4" t="s">
        <v>354</v>
      </c>
      <c r="E131" s="9" t="s">
        <v>355</v>
      </c>
      <c r="F131" s="25">
        <v>924137100.95670414</v>
      </c>
      <c r="G131" s="22"/>
      <c r="H131" s="25">
        <v>924137100.95670414</v>
      </c>
      <c r="I131" s="32"/>
      <c r="J131" s="35">
        <f t="shared" si="14"/>
        <v>924137100.95670414</v>
      </c>
      <c r="K131" s="38"/>
      <c r="L131" s="45"/>
    </row>
    <row r="132" spans="1:12" ht="18.75" customHeight="1">
      <c r="A132" s="1">
        <v>131</v>
      </c>
      <c r="B132" s="2" t="s">
        <v>338</v>
      </c>
      <c r="C132" s="3" t="s">
        <v>356</v>
      </c>
      <c r="D132" s="4" t="s">
        <v>357</v>
      </c>
      <c r="E132" s="9" t="s">
        <v>358</v>
      </c>
      <c r="F132" s="25">
        <v>11122374497.803577</v>
      </c>
      <c r="G132" s="22"/>
      <c r="H132" s="25">
        <v>11122374497.803577</v>
      </c>
      <c r="I132" s="32"/>
      <c r="J132" s="35">
        <f t="shared" si="14"/>
        <v>11122374497.803577</v>
      </c>
      <c r="K132" s="38"/>
      <c r="L132" s="45"/>
    </row>
    <row r="133" spans="1:12" ht="18.75" customHeight="1">
      <c r="A133" s="1">
        <v>132</v>
      </c>
      <c r="B133" s="2" t="s">
        <v>338</v>
      </c>
      <c r="C133" s="3" t="s">
        <v>359</v>
      </c>
      <c r="D133" s="4" t="s">
        <v>360</v>
      </c>
      <c r="E133" s="9" t="s">
        <v>361</v>
      </c>
      <c r="F133" s="25">
        <v>744787982.66676652</v>
      </c>
      <c r="G133" s="22"/>
      <c r="H133" s="25">
        <v>744787982.66676652</v>
      </c>
      <c r="I133" s="32"/>
      <c r="J133" s="35">
        <f t="shared" si="14"/>
        <v>744787982.66676652</v>
      </c>
      <c r="K133" s="38"/>
      <c r="L133" s="45"/>
    </row>
    <row r="134" spans="1:12" ht="18.75" customHeight="1">
      <c r="A134" s="1">
        <v>133</v>
      </c>
      <c r="B134" s="2" t="s">
        <v>338</v>
      </c>
      <c r="C134" s="3" t="s">
        <v>362</v>
      </c>
      <c r="D134" s="4" t="s">
        <v>363</v>
      </c>
      <c r="E134" s="9" t="s">
        <v>364</v>
      </c>
      <c r="F134" s="25">
        <v>127243990.07477905</v>
      </c>
      <c r="G134" s="22"/>
      <c r="H134" s="25">
        <v>127243990.07477905</v>
      </c>
      <c r="I134" s="32"/>
      <c r="J134" s="35">
        <f t="shared" si="14"/>
        <v>127243990.07477905</v>
      </c>
      <c r="K134" s="38"/>
      <c r="L134" s="45"/>
    </row>
    <row r="135" spans="1:12" ht="18.75" customHeight="1">
      <c r="A135" s="1">
        <v>134</v>
      </c>
      <c r="B135" s="2" t="s">
        <v>338</v>
      </c>
      <c r="C135" s="3" t="s">
        <v>365</v>
      </c>
      <c r="D135" s="4" t="s">
        <v>366</v>
      </c>
      <c r="E135" s="9" t="s">
        <v>367</v>
      </c>
      <c r="F135" s="25">
        <v>17685737782.579041</v>
      </c>
      <c r="G135" s="22"/>
      <c r="H135" s="25">
        <v>17685737782.579041</v>
      </c>
      <c r="I135" s="32"/>
      <c r="J135" s="35">
        <f t="shared" si="14"/>
        <v>17685737782.579041</v>
      </c>
      <c r="K135" s="38"/>
      <c r="L135" s="45"/>
    </row>
    <row r="136" spans="1:12" ht="18.75" customHeight="1">
      <c r="A136" s="1">
        <v>135</v>
      </c>
      <c r="B136" s="2" t="s">
        <v>338</v>
      </c>
      <c r="C136" s="3" t="s">
        <v>368</v>
      </c>
      <c r="D136" s="4" t="s">
        <v>369</v>
      </c>
      <c r="E136" s="9" t="s">
        <v>370</v>
      </c>
      <c r="F136" s="25">
        <v>4003966267.153163</v>
      </c>
      <c r="G136" s="22"/>
      <c r="H136" s="25">
        <f t="shared" si="13"/>
        <v>4003966267.153163</v>
      </c>
      <c r="I136" s="32"/>
      <c r="J136" s="35">
        <f t="shared" si="14"/>
        <v>4003966267.153163</v>
      </c>
      <c r="K136" s="38"/>
      <c r="L136" s="45"/>
    </row>
    <row r="137" spans="1:12" ht="18.75" customHeight="1">
      <c r="A137" s="1">
        <v>136</v>
      </c>
      <c r="B137" s="8" t="s">
        <v>338</v>
      </c>
      <c r="C137" s="9" t="s">
        <v>371</v>
      </c>
      <c r="D137" s="30" t="s">
        <v>372</v>
      </c>
      <c r="E137" s="9" t="s">
        <v>373</v>
      </c>
      <c r="F137" s="25">
        <v>1013866229.9787543</v>
      </c>
      <c r="G137" s="22">
        <v>35780727355</v>
      </c>
      <c r="H137" s="25">
        <f>F137+G137</f>
        <v>36794593584.978752</v>
      </c>
      <c r="I137" s="32"/>
      <c r="J137" s="35">
        <f t="shared" si="14"/>
        <v>36794593584.978752</v>
      </c>
      <c r="K137" s="38"/>
      <c r="L137" s="45"/>
    </row>
    <row r="138" spans="1:12" ht="18.75" customHeight="1">
      <c r="A138" s="1">
        <v>137</v>
      </c>
      <c r="B138" s="2" t="s">
        <v>338</v>
      </c>
      <c r="C138" s="3" t="s">
        <v>371</v>
      </c>
      <c r="D138" s="4" t="s">
        <v>374</v>
      </c>
      <c r="E138" s="9" t="s">
        <v>375</v>
      </c>
      <c r="F138" s="25">
        <v>2214665338.7278886</v>
      </c>
      <c r="G138" s="22"/>
      <c r="H138" s="25">
        <f t="shared" ref="H138:H145" si="15">F138</f>
        <v>2214665338.7278886</v>
      </c>
      <c r="I138" s="32"/>
      <c r="J138" s="35">
        <f t="shared" si="14"/>
        <v>2214665338.7278886</v>
      </c>
      <c r="K138" s="38"/>
      <c r="L138" s="45"/>
    </row>
    <row r="139" spans="1:12" ht="18.75" customHeight="1">
      <c r="A139" s="1">
        <v>138</v>
      </c>
      <c r="B139" s="2" t="s">
        <v>338</v>
      </c>
      <c r="C139" s="3" t="s">
        <v>376</v>
      </c>
      <c r="D139" s="4" t="s">
        <v>377</v>
      </c>
      <c r="E139" s="9" t="s">
        <v>378</v>
      </c>
      <c r="F139" s="25">
        <v>1994422040.1049473</v>
      </c>
      <c r="G139" s="22"/>
      <c r="H139" s="25">
        <f t="shared" si="15"/>
        <v>1994422040.1049473</v>
      </c>
      <c r="I139" s="32"/>
      <c r="J139" s="35">
        <f t="shared" si="14"/>
        <v>1994422040.1049473</v>
      </c>
      <c r="K139" s="38"/>
      <c r="L139" s="45"/>
    </row>
    <row r="140" spans="1:12" ht="18.75" customHeight="1">
      <c r="A140" s="1">
        <v>139</v>
      </c>
      <c r="B140" s="2" t="s">
        <v>338</v>
      </c>
      <c r="C140" s="3" t="s">
        <v>379</v>
      </c>
      <c r="D140" s="4" t="s">
        <v>380</v>
      </c>
      <c r="E140" s="9" t="s">
        <v>381</v>
      </c>
      <c r="F140" s="25">
        <v>2777877828.9145842</v>
      </c>
      <c r="G140" s="22"/>
      <c r="H140" s="25">
        <f t="shared" si="15"/>
        <v>2777877828.9145842</v>
      </c>
      <c r="I140" s="32"/>
      <c r="J140" s="35">
        <f t="shared" si="14"/>
        <v>2777877828.9145842</v>
      </c>
      <c r="K140" s="38"/>
      <c r="L140" s="45"/>
    </row>
    <row r="141" spans="1:12" ht="18.75" customHeight="1">
      <c r="A141" s="1">
        <v>140</v>
      </c>
      <c r="B141" s="36" t="s">
        <v>382</v>
      </c>
      <c r="C141" s="36" t="s">
        <v>383</v>
      </c>
      <c r="D141" s="36" t="s">
        <v>384</v>
      </c>
      <c r="E141" s="37" t="s">
        <v>385</v>
      </c>
      <c r="F141" s="33">
        <v>3404224946</v>
      </c>
      <c r="G141" s="34"/>
      <c r="H141" s="25">
        <f t="shared" si="15"/>
        <v>3404224946</v>
      </c>
      <c r="I141" s="32"/>
      <c r="J141" s="35">
        <f t="shared" si="14"/>
        <v>3404224946</v>
      </c>
      <c r="K141" s="38"/>
      <c r="L141" s="45"/>
    </row>
    <row r="142" spans="1:12" ht="18.75" customHeight="1">
      <c r="A142" s="1">
        <v>141</v>
      </c>
      <c r="B142" s="2" t="s">
        <v>386</v>
      </c>
      <c r="C142" s="3" t="s">
        <v>339</v>
      </c>
      <c r="D142" s="4" t="s">
        <v>387</v>
      </c>
      <c r="E142" s="9" t="s">
        <v>388</v>
      </c>
      <c r="F142" s="25">
        <v>40001656626.553307</v>
      </c>
      <c r="G142" s="22"/>
      <c r="H142" s="25">
        <f t="shared" si="15"/>
        <v>40001656626.553307</v>
      </c>
      <c r="I142" s="32"/>
      <c r="J142" s="35">
        <f t="shared" si="14"/>
        <v>40001656626.553307</v>
      </c>
      <c r="K142" s="38"/>
      <c r="L142" s="45"/>
    </row>
    <row r="143" spans="1:12" ht="18.75" customHeight="1">
      <c r="A143" s="1">
        <v>142</v>
      </c>
      <c r="B143" s="2" t="s">
        <v>386</v>
      </c>
      <c r="C143" s="3" t="s">
        <v>339</v>
      </c>
      <c r="D143" s="4" t="s">
        <v>389</v>
      </c>
      <c r="E143" s="9" t="s">
        <v>390</v>
      </c>
      <c r="F143" s="25">
        <v>1511968726.4506407</v>
      </c>
      <c r="G143" s="22"/>
      <c r="H143" s="25">
        <f t="shared" si="15"/>
        <v>1511968726.4506407</v>
      </c>
      <c r="I143" s="32"/>
      <c r="J143" s="35">
        <f t="shared" si="14"/>
        <v>1511968726.4506407</v>
      </c>
      <c r="K143" s="38"/>
      <c r="L143" s="45"/>
    </row>
    <row r="144" spans="1:12" ht="18.75" customHeight="1">
      <c r="A144" s="1">
        <v>143</v>
      </c>
      <c r="B144" s="2" t="s">
        <v>386</v>
      </c>
      <c r="C144" s="3" t="s">
        <v>339</v>
      </c>
      <c r="D144" s="4" t="s">
        <v>391</v>
      </c>
      <c r="E144" s="9" t="s">
        <v>392</v>
      </c>
      <c r="F144" s="25">
        <v>1434179925.4798648</v>
      </c>
      <c r="G144" s="22"/>
      <c r="H144" s="25">
        <f t="shared" si="15"/>
        <v>1434179925.4798648</v>
      </c>
      <c r="I144" s="32"/>
      <c r="J144" s="35">
        <f t="shared" si="14"/>
        <v>1434179925.4798648</v>
      </c>
      <c r="K144" s="38"/>
      <c r="L144" s="45"/>
    </row>
    <row r="145" spans="1:12" ht="18.75" customHeight="1">
      <c r="A145" s="1">
        <v>144</v>
      </c>
      <c r="B145" s="2" t="s">
        <v>386</v>
      </c>
      <c r="C145" s="3" t="s">
        <v>339</v>
      </c>
      <c r="D145" s="4" t="s">
        <v>393</v>
      </c>
      <c r="E145" s="9" t="s">
        <v>394</v>
      </c>
      <c r="F145" s="25">
        <v>778788208.39580202</v>
      </c>
      <c r="G145" s="22"/>
      <c r="H145" s="25">
        <f t="shared" si="15"/>
        <v>778788208.39580202</v>
      </c>
      <c r="I145" s="32"/>
      <c r="J145" s="35">
        <f t="shared" si="14"/>
        <v>778788208.39580202</v>
      </c>
      <c r="K145" s="38"/>
      <c r="L145" s="45"/>
    </row>
    <row r="146" spans="1:12" ht="18.75" customHeight="1">
      <c r="A146" s="1">
        <v>145</v>
      </c>
      <c r="B146" s="1" t="s">
        <v>386</v>
      </c>
      <c r="C146" s="9" t="s">
        <v>339</v>
      </c>
      <c r="D146" s="9" t="s">
        <v>395</v>
      </c>
      <c r="E146" s="28" t="s">
        <v>396</v>
      </c>
      <c r="F146" s="25"/>
      <c r="G146" s="25">
        <v>115543481.45999999</v>
      </c>
      <c r="H146" s="25">
        <v>115543481.45999999</v>
      </c>
      <c r="I146" s="32"/>
      <c r="J146" s="35">
        <f t="shared" si="14"/>
        <v>115543481.45999999</v>
      </c>
      <c r="K146" s="38"/>
      <c r="L146" s="45"/>
    </row>
    <row r="147" spans="1:12" ht="18.75" customHeight="1">
      <c r="A147" s="1">
        <v>146</v>
      </c>
      <c r="B147" s="6" t="s">
        <v>397</v>
      </c>
      <c r="C147" s="7" t="s">
        <v>398</v>
      </c>
      <c r="D147" s="7" t="s">
        <v>399</v>
      </c>
      <c r="E147" s="9" t="s">
        <v>400</v>
      </c>
      <c r="F147" s="25">
        <v>310031407.59150475</v>
      </c>
      <c r="G147" s="22"/>
      <c r="H147" s="25">
        <f>F147</f>
        <v>310031407.59150475</v>
      </c>
      <c r="I147" s="32"/>
      <c r="J147" s="35">
        <f t="shared" si="14"/>
        <v>310031407.59150475</v>
      </c>
      <c r="K147" s="38"/>
      <c r="L147" s="45"/>
    </row>
    <row r="148" spans="1:12" ht="18.75" customHeight="1">
      <c r="A148" s="1">
        <v>147</v>
      </c>
      <c r="B148" s="36" t="s">
        <v>397</v>
      </c>
      <c r="C148" s="36" t="s">
        <v>398</v>
      </c>
      <c r="D148" s="36" t="s">
        <v>401</v>
      </c>
      <c r="E148" s="37" t="s">
        <v>402</v>
      </c>
      <c r="F148" s="33">
        <v>6100000000</v>
      </c>
      <c r="G148" s="34"/>
      <c r="H148" s="25">
        <f>F148</f>
        <v>6100000000</v>
      </c>
      <c r="I148" s="32"/>
      <c r="J148" s="35">
        <f t="shared" si="14"/>
        <v>6100000000</v>
      </c>
      <c r="K148" s="38"/>
      <c r="L148" s="45"/>
    </row>
    <row r="149" spans="1:12" ht="18.75" customHeight="1">
      <c r="A149" s="1">
        <v>148</v>
      </c>
      <c r="B149" s="8" t="s">
        <v>397</v>
      </c>
      <c r="C149" s="9" t="s">
        <v>339</v>
      </c>
      <c r="D149" s="30" t="s">
        <v>403</v>
      </c>
      <c r="E149" s="9" t="s">
        <v>404</v>
      </c>
      <c r="F149" s="25">
        <v>12856907022.697027</v>
      </c>
      <c r="G149" s="22">
        <v>980488600.56263494</v>
      </c>
      <c r="H149" s="25">
        <f>F149+G149</f>
        <v>13837395623.259663</v>
      </c>
      <c r="I149" s="32"/>
      <c r="J149" s="35">
        <f t="shared" si="14"/>
        <v>13837395623.259663</v>
      </c>
      <c r="K149" s="38"/>
      <c r="L149" s="45"/>
    </row>
    <row r="150" spans="1:12" ht="18.75" customHeight="1">
      <c r="A150" s="1">
        <v>149</v>
      </c>
      <c r="B150" s="8" t="s">
        <v>397</v>
      </c>
      <c r="C150" s="9" t="s">
        <v>339</v>
      </c>
      <c r="D150" s="30" t="s">
        <v>405</v>
      </c>
      <c r="E150" s="9" t="s">
        <v>406</v>
      </c>
      <c r="F150" s="25">
        <v>25802119409.700001</v>
      </c>
      <c r="G150" s="31">
        <v>17723805.670000002</v>
      </c>
      <c r="H150" s="25">
        <f>F150+G150</f>
        <v>25819843215.369999</v>
      </c>
      <c r="I150" s="32"/>
      <c r="J150" s="35">
        <f t="shared" si="14"/>
        <v>25819843215.369999</v>
      </c>
      <c r="K150" s="38"/>
      <c r="L150" s="45"/>
    </row>
    <row r="151" spans="1:12" ht="18.75" customHeight="1">
      <c r="A151" s="1">
        <v>150</v>
      </c>
      <c r="B151" s="2" t="s">
        <v>397</v>
      </c>
      <c r="C151" s="3" t="s">
        <v>339</v>
      </c>
      <c r="D151" s="4" t="s">
        <v>407</v>
      </c>
      <c r="E151" s="9" t="s">
        <v>408</v>
      </c>
      <c r="F151" s="25">
        <v>2407762500</v>
      </c>
      <c r="G151" s="22"/>
      <c r="H151" s="25">
        <f>F151</f>
        <v>2407762500</v>
      </c>
      <c r="I151" s="32"/>
      <c r="J151" s="35">
        <f t="shared" si="14"/>
        <v>2407762500</v>
      </c>
      <c r="K151" s="38"/>
      <c r="L151" s="45"/>
    </row>
    <row r="152" spans="1:12" ht="18.75" customHeight="1">
      <c r="A152" s="1">
        <v>151</v>
      </c>
      <c r="B152" s="8" t="s">
        <v>397</v>
      </c>
      <c r="C152" s="9" t="s">
        <v>339</v>
      </c>
      <c r="D152" s="30" t="s">
        <v>409</v>
      </c>
      <c r="E152" s="9" t="s">
        <v>410</v>
      </c>
      <c r="F152" s="25">
        <v>501762019.12562132</v>
      </c>
      <c r="G152" s="22">
        <v>184998226.69141376</v>
      </c>
      <c r="H152" s="25">
        <f>F152+G152</f>
        <v>686760245.81703508</v>
      </c>
      <c r="I152" s="32"/>
      <c r="J152" s="35">
        <f t="shared" si="14"/>
        <v>686760245.81703508</v>
      </c>
      <c r="K152" s="38"/>
      <c r="L152" s="45"/>
    </row>
    <row r="153" spans="1:12" ht="18.75" customHeight="1">
      <c r="A153" s="1">
        <v>152</v>
      </c>
      <c r="B153" s="8" t="s">
        <v>397</v>
      </c>
      <c r="C153" s="9" t="s">
        <v>339</v>
      </c>
      <c r="D153" s="30" t="s">
        <v>411</v>
      </c>
      <c r="E153" s="9" t="s">
        <v>412</v>
      </c>
      <c r="F153" s="25">
        <v>26142996170.515442</v>
      </c>
      <c r="G153" s="22">
        <v>1231533370.2525139</v>
      </c>
      <c r="H153" s="25">
        <f>F153+G153</f>
        <v>27374529540.767956</v>
      </c>
      <c r="I153" s="32"/>
      <c r="J153" s="35">
        <f t="shared" si="14"/>
        <v>27374529540.767956</v>
      </c>
      <c r="K153" s="38"/>
      <c r="L153" s="45"/>
    </row>
    <row r="154" spans="1:12" ht="18.75" customHeight="1">
      <c r="A154" s="1">
        <v>153</v>
      </c>
      <c r="B154" s="2" t="s">
        <v>397</v>
      </c>
      <c r="C154" s="3" t="s">
        <v>339</v>
      </c>
      <c r="D154" s="4" t="s">
        <v>413</v>
      </c>
      <c r="E154" s="9" t="s">
        <v>414</v>
      </c>
      <c r="F154" s="25">
        <v>11004564597.588547</v>
      </c>
      <c r="G154" s="22"/>
      <c r="H154" s="25">
        <f>F154</f>
        <v>11004564597.588547</v>
      </c>
      <c r="I154" s="32"/>
      <c r="J154" s="35">
        <f t="shared" si="14"/>
        <v>11004564597.588547</v>
      </c>
      <c r="K154" s="38"/>
      <c r="L154" s="45"/>
    </row>
    <row r="155" spans="1:12" ht="18.75" customHeight="1">
      <c r="A155" s="1">
        <v>154</v>
      </c>
      <c r="B155" s="8" t="s">
        <v>397</v>
      </c>
      <c r="C155" s="9" t="s">
        <v>339</v>
      </c>
      <c r="D155" s="30" t="s">
        <v>415</v>
      </c>
      <c r="E155" s="9" t="s">
        <v>416</v>
      </c>
      <c r="F155" s="25">
        <v>802307386.52615738</v>
      </c>
      <c r="G155" s="22">
        <v>133663468.40072368</v>
      </c>
      <c r="H155" s="25">
        <f>F155+G155</f>
        <v>935970854.92688107</v>
      </c>
      <c r="I155" s="32"/>
      <c r="J155" s="35">
        <f t="shared" si="14"/>
        <v>935970854.92688107</v>
      </c>
      <c r="K155" s="38"/>
      <c r="L155" s="45"/>
    </row>
    <row r="156" spans="1:12" ht="18.75" customHeight="1">
      <c r="A156" s="1">
        <v>155</v>
      </c>
      <c r="B156" s="2" t="s">
        <v>397</v>
      </c>
      <c r="C156" s="3" t="s">
        <v>339</v>
      </c>
      <c r="D156" s="4" t="s">
        <v>417</v>
      </c>
      <c r="E156" s="9" t="s">
        <v>418</v>
      </c>
      <c r="F156" s="25">
        <v>260057636.43206626</v>
      </c>
      <c r="G156" s="22"/>
      <c r="H156" s="25">
        <f>F156</f>
        <v>260057636.43206626</v>
      </c>
      <c r="I156" s="32"/>
      <c r="J156" s="35">
        <f t="shared" si="14"/>
        <v>260057636.43206626</v>
      </c>
      <c r="K156" s="38"/>
      <c r="L156" s="45"/>
    </row>
    <row r="157" spans="1:12" ht="18.75" customHeight="1">
      <c r="A157" s="1">
        <v>156</v>
      </c>
      <c r="B157" s="8" t="s">
        <v>397</v>
      </c>
      <c r="C157" s="9" t="s">
        <v>339</v>
      </c>
      <c r="D157" s="30" t="s">
        <v>419</v>
      </c>
      <c r="E157" s="8" t="s">
        <v>420</v>
      </c>
      <c r="F157" s="25">
        <v>26505723823.457077</v>
      </c>
      <c r="G157" s="22">
        <v>1382124406.5255229</v>
      </c>
      <c r="H157" s="25">
        <f>F157+G157</f>
        <v>27887848229.982601</v>
      </c>
      <c r="I157" s="32"/>
      <c r="J157" s="35">
        <f t="shared" si="14"/>
        <v>27887848229.982601</v>
      </c>
      <c r="K157" s="38"/>
      <c r="L157" s="45"/>
    </row>
    <row r="158" spans="1:12" ht="18.75" customHeight="1">
      <c r="A158" s="1">
        <v>157</v>
      </c>
      <c r="B158" s="2" t="s">
        <v>397</v>
      </c>
      <c r="C158" s="3" t="s">
        <v>339</v>
      </c>
      <c r="D158" s="4" t="s">
        <v>421</v>
      </c>
      <c r="E158" s="9" t="s">
        <v>422</v>
      </c>
      <c r="F158" s="25">
        <v>5987702181.783967</v>
      </c>
      <c r="G158" s="22"/>
      <c r="H158" s="25">
        <f>F158</f>
        <v>5987702181.783967</v>
      </c>
      <c r="I158" s="32"/>
      <c r="J158" s="35">
        <f t="shared" si="14"/>
        <v>5987702181.783967</v>
      </c>
      <c r="K158" s="38"/>
      <c r="L158" s="45"/>
    </row>
    <row r="159" spans="1:12" ht="18.75" customHeight="1">
      <c r="A159" s="1">
        <v>158</v>
      </c>
      <c r="B159" s="2" t="s">
        <v>397</v>
      </c>
      <c r="C159" s="3" t="s">
        <v>339</v>
      </c>
      <c r="D159" s="4" t="s">
        <v>423</v>
      </c>
      <c r="E159" s="9" t="s">
        <v>424</v>
      </c>
      <c r="F159" s="25">
        <v>289102610.74896502</v>
      </c>
      <c r="G159" s="22"/>
      <c r="H159" s="25">
        <f>F159</f>
        <v>289102610.74896502</v>
      </c>
      <c r="I159" s="32"/>
      <c r="J159" s="35">
        <f t="shared" si="14"/>
        <v>289102610.74896502</v>
      </c>
      <c r="K159" s="38"/>
      <c r="L159" s="45"/>
    </row>
    <row r="160" spans="1:12" ht="18.75" customHeight="1">
      <c r="A160" s="1">
        <v>159</v>
      </c>
      <c r="B160" s="8" t="s">
        <v>397</v>
      </c>
      <c r="C160" s="9" t="s">
        <v>339</v>
      </c>
      <c r="D160" s="30" t="s">
        <v>425</v>
      </c>
      <c r="E160" s="9" t="s">
        <v>426</v>
      </c>
      <c r="F160" s="25">
        <v>32696859433.714985</v>
      </c>
      <c r="G160" s="22">
        <v>3126933773.79566</v>
      </c>
      <c r="H160" s="25">
        <f>F160+G160</f>
        <v>35823793207.510643</v>
      </c>
      <c r="I160" s="32"/>
      <c r="J160" s="35">
        <f t="shared" si="14"/>
        <v>35823793207.510643</v>
      </c>
      <c r="K160" s="38"/>
      <c r="L160" s="45"/>
    </row>
    <row r="161" spans="1:12" ht="18.75" customHeight="1">
      <c r="A161" s="1">
        <v>160</v>
      </c>
      <c r="B161" s="2" t="s">
        <v>397</v>
      </c>
      <c r="C161" s="3" t="s">
        <v>339</v>
      </c>
      <c r="D161" s="4" t="s">
        <v>427</v>
      </c>
      <c r="E161" s="9" t="s">
        <v>428</v>
      </c>
      <c r="F161" s="25">
        <v>1120180003.8355289</v>
      </c>
      <c r="G161" s="22"/>
      <c r="H161" s="25">
        <f>F161</f>
        <v>1120180003.8355289</v>
      </c>
      <c r="I161" s="32"/>
      <c r="J161" s="35">
        <f t="shared" si="14"/>
        <v>1120180003.8355289</v>
      </c>
      <c r="K161" s="38"/>
      <c r="L161" s="45"/>
    </row>
    <row r="162" spans="1:12" ht="18.75" customHeight="1">
      <c r="A162" s="1">
        <v>161</v>
      </c>
      <c r="B162" s="2" t="s">
        <v>397</v>
      </c>
      <c r="C162" s="3" t="s">
        <v>339</v>
      </c>
      <c r="D162" s="4" t="s">
        <v>429</v>
      </c>
      <c r="E162" s="9" t="s">
        <v>430</v>
      </c>
      <c r="F162" s="25">
        <v>915995469.32442605</v>
      </c>
      <c r="G162" s="22"/>
      <c r="H162" s="25">
        <f>F162</f>
        <v>915995469.32442605</v>
      </c>
      <c r="I162" s="32"/>
      <c r="J162" s="35">
        <f t="shared" si="14"/>
        <v>915995469.32442605</v>
      </c>
      <c r="K162" s="38"/>
      <c r="L162" s="45"/>
    </row>
    <row r="163" spans="1:12" ht="18.75" customHeight="1">
      <c r="A163" s="1">
        <v>162</v>
      </c>
      <c r="B163" s="8" t="s">
        <v>397</v>
      </c>
      <c r="C163" s="9" t="s">
        <v>339</v>
      </c>
      <c r="D163" s="30" t="s">
        <v>431</v>
      </c>
      <c r="E163" s="9" t="s">
        <v>432</v>
      </c>
      <c r="F163" s="25">
        <v>1988043386.8513942</v>
      </c>
      <c r="G163" s="22">
        <v>505296857.86943173</v>
      </c>
      <c r="H163" s="25">
        <f>F163+G163</f>
        <v>2493340244.7208261</v>
      </c>
      <c r="I163" s="32"/>
      <c r="J163" s="35">
        <f t="shared" si="14"/>
        <v>2493340244.7208261</v>
      </c>
      <c r="K163" s="38"/>
      <c r="L163" s="45"/>
    </row>
    <row r="164" spans="1:12" ht="18.75" customHeight="1">
      <c r="A164" s="1">
        <v>163</v>
      </c>
      <c r="B164" s="8" t="s">
        <v>397</v>
      </c>
      <c r="C164" s="9" t="s">
        <v>339</v>
      </c>
      <c r="D164" s="30" t="s">
        <v>433</v>
      </c>
      <c r="E164" s="9" t="s">
        <v>434</v>
      </c>
      <c r="F164" s="25">
        <v>2889536958.2235603</v>
      </c>
      <c r="G164" s="22">
        <v>324098494.05000001</v>
      </c>
      <c r="H164" s="25">
        <f>F164+G164</f>
        <v>3213635452.2735605</v>
      </c>
      <c r="I164" s="32"/>
      <c r="J164" s="35">
        <f t="shared" si="14"/>
        <v>3213635452.2735605</v>
      </c>
      <c r="K164" s="38"/>
      <c r="L164" s="45"/>
    </row>
    <row r="165" spans="1:12" ht="18.75" customHeight="1">
      <c r="A165" s="1">
        <v>164</v>
      </c>
      <c r="B165" s="2" t="s">
        <v>397</v>
      </c>
      <c r="C165" s="3" t="s">
        <v>339</v>
      </c>
      <c r="D165" s="4" t="s">
        <v>435</v>
      </c>
      <c r="E165" s="9" t="s">
        <v>436</v>
      </c>
      <c r="F165" s="25">
        <v>12033806179.351923</v>
      </c>
      <c r="G165" s="22"/>
      <c r="H165" s="25">
        <f>F165</f>
        <v>12033806179.351923</v>
      </c>
      <c r="I165" s="32"/>
      <c r="J165" s="35">
        <f t="shared" si="14"/>
        <v>12033806179.351923</v>
      </c>
      <c r="K165" s="38"/>
      <c r="L165" s="45"/>
    </row>
    <row r="166" spans="1:12" ht="18.75" customHeight="1">
      <c r="A166" s="1">
        <v>165</v>
      </c>
      <c r="B166" s="2" t="s">
        <v>397</v>
      </c>
      <c r="C166" s="3" t="s">
        <v>339</v>
      </c>
      <c r="D166" s="4" t="s">
        <v>437</v>
      </c>
      <c r="E166" s="9" t="s">
        <v>438</v>
      </c>
      <c r="F166" s="25">
        <v>1337174674.9529545</v>
      </c>
      <c r="G166" s="22"/>
      <c r="H166" s="25">
        <f>F166</f>
        <v>1337174674.9529545</v>
      </c>
      <c r="I166" s="32"/>
      <c r="J166" s="35">
        <f t="shared" si="14"/>
        <v>1337174674.9529545</v>
      </c>
      <c r="K166" s="38"/>
      <c r="L166" s="45"/>
    </row>
    <row r="167" spans="1:12" ht="18.75" customHeight="1">
      <c r="A167" s="1">
        <v>166</v>
      </c>
      <c r="B167" s="8" t="s">
        <v>397</v>
      </c>
      <c r="C167" s="9" t="s">
        <v>371</v>
      </c>
      <c r="D167" s="30" t="s">
        <v>439</v>
      </c>
      <c r="E167" s="9" t="s">
        <v>440</v>
      </c>
      <c r="F167" s="25">
        <v>40858373130.541962</v>
      </c>
      <c r="G167" s="22">
        <v>85505758.569256186</v>
      </c>
      <c r="H167" s="25">
        <f>F167+G167</f>
        <v>40943878889.111221</v>
      </c>
      <c r="I167" s="32"/>
      <c r="J167" s="35">
        <f t="shared" si="14"/>
        <v>40943878889.111221</v>
      </c>
      <c r="K167" s="38"/>
      <c r="L167" s="45"/>
    </row>
    <row r="168" spans="1:12" ht="18.75" customHeight="1">
      <c r="A168" s="1">
        <v>167</v>
      </c>
      <c r="B168" s="36" t="s">
        <v>441</v>
      </c>
      <c r="C168" s="36" t="s">
        <v>442</v>
      </c>
      <c r="D168" s="36" t="s">
        <v>443</v>
      </c>
      <c r="E168" s="37" t="s">
        <v>444</v>
      </c>
      <c r="F168" s="33">
        <v>51989160286.889999</v>
      </c>
      <c r="G168" s="34"/>
      <c r="H168" s="25">
        <f t="shared" ref="H168:H174" si="16">F168</f>
        <v>51989160286.889999</v>
      </c>
      <c r="I168" s="32"/>
      <c r="J168" s="35">
        <f t="shared" si="14"/>
        <v>51989160286.889999</v>
      </c>
      <c r="K168" s="38"/>
      <c r="L168" s="45"/>
    </row>
    <row r="169" spans="1:12" ht="18.75" customHeight="1">
      <c r="A169" s="1">
        <v>168</v>
      </c>
      <c r="B169" s="2" t="s">
        <v>445</v>
      </c>
      <c r="C169" s="3" t="s">
        <v>446</v>
      </c>
      <c r="D169" s="4" t="s">
        <v>447</v>
      </c>
      <c r="E169" s="9" t="s">
        <v>448</v>
      </c>
      <c r="F169" s="25">
        <v>2848983236.4166465</v>
      </c>
      <c r="G169" s="22"/>
      <c r="H169" s="25">
        <f t="shared" si="16"/>
        <v>2848983236.4166465</v>
      </c>
      <c r="I169" s="32"/>
      <c r="J169" s="35">
        <f t="shared" si="14"/>
        <v>2848983236.4166465</v>
      </c>
      <c r="K169" s="38"/>
      <c r="L169" s="45"/>
    </row>
    <row r="170" spans="1:12" ht="18.75" customHeight="1">
      <c r="A170" s="1">
        <v>169</v>
      </c>
      <c r="B170" s="2" t="s">
        <v>449</v>
      </c>
      <c r="C170" s="3" t="s">
        <v>450</v>
      </c>
      <c r="D170" s="4" t="s">
        <v>451</v>
      </c>
      <c r="E170" s="9" t="s">
        <v>452</v>
      </c>
      <c r="F170" s="25">
        <v>15494054805.922407</v>
      </c>
      <c r="G170" s="22"/>
      <c r="H170" s="25">
        <v>15765866510.092407</v>
      </c>
      <c r="I170" s="32"/>
      <c r="J170" s="35">
        <v>15765866510.092407</v>
      </c>
      <c r="K170" s="38"/>
      <c r="L170" s="45"/>
    </row>
    <row r="171" spans="1:12" ht="18.75" customHeight="1">
      <c r="A171" s="1">
        <v>170</v>
      </c>
      <c r="B171" s="2" t="s">
        <v>449</v>
      </c>
      <c r="C171" s="3" t="s">
        <v>453</v>
      </c>
      <c r="D171" s="4" t="s">
        <v>454</v>
      </c>
      <c r="E171" s="9" t="s">
        <v>455</v>
      </c>
      <c r="F171" s="25">
        <v>3340729567.0994277</v>
      </c>
      <c r="G171" s="22"/>
      <c r="H171" s="25">
        <v>3612541271.2665334</v>
      </c>
      <c r="I171" s="32"/>
      <c r="J171" s="35">
        <v>3612541271.2665334</v>
      </c>
      <c r="K171" s="38"/>
      <c r="L171" s="45"/>
    </row>
    <row r="172" spans="1:12" ht="18.75" customHeight="1">
      <c r="A172" s="1">
        <v>171</v>
      </c>
      <c r="B172" s="2" t="s">
        <v>449</v>
      </c>
      <c r="C172" s="3" t="s">
        <v>456</v>
      </c>
      <c r="D172" s="4" t="s">
        <v>457</v>
      </c>
      <c r="E172" s="9" t="s">
        <v>458</v>
      </c>
      <c r="F172" s="25">
        <v>5218016454.5808563</v>
      </c>
      <c r="G172" s="22"/>
      <c r="H172" s="25">
        <v>5489828158.7518702</v>
      </c>
      <c r="I172" s="32"/>
      <c r="J172" s="35">
        <v>5489828158.7518702</v>
      </c>
      <c r="K172" s="38"/>
      <c r="L172" s="45"/>
    </row>
    <row r="173" spans="1:12" ht="18.75" customHeight="1">
      <c r="A173" s="1">
        <v>172</v>
      </c>
      <c r="B173" s="2" t="s">
        <v>449</v>
      </c>
      <c r="C173" s="3" t="s">
        <v>456</v>
      </c>
      <c r="D173" s="4" t="s">
        <v>459</v>
      </c>
      <c r="E173" s="9" t="s">
        <v>460</v>
      </c>
      <c r="F173" s="25">
        <v>3586111618.1277299</v>
      </c>
      <c r="G173" s="22"/>
      <c r="H173" s="25">
        <v>3857923322.29773</v>
      </c>
      <c r="I173" s="32"/>
      <c r="J173" s="35">
        <v>3857923322.29773</v>
      </c>
      <c r="K173" s="38"/>
      <c r="L173" s="45"/>
    </row>
    <row r="174" spans="1:12" ht="18.75" customHeight="1">
      <c r="A174" s="1">
        <v>173</v>
      </c>
      <c r="B174" s="2" t="s">
        <v>449</v>
      </c>
      <c r="C174" s="3" t="s">
        <v>461</v>
      </c>
      <c r="D174" s="4" t="s">
        <v>462</v>
      </c>
      <c r="E174" s="9" t="s">
        <v>463</v>
      </c>
      <c r="F174" s="25">
        <v>726997592.20925856</v>
      </c>
      <c r="G174" s="22"/>
      <c r="H174" s="25">
        <f t="shared" si="16"/>
        <v>726997592.20925856</v>
      </c>
      <c r="I174" s="32"/>
      <c r="J174" s="35">
        <f t="shared" ref="J174:J184" si="17">H174+I174</f>
        <v>726997592.20925856</v>
      </c>
      <c r="K174" s="38"/>
      <c r="L174" s="45"/>
    </row>
    <row r="175" spans="1:12" ht="18.75" customHeight="1">
      <c r="A175" s="1">
        <v>174</v>
      </c>
      <c r="B175" s="8" t="s">
        <v>464</v>
      </c>
      <c r="C175" s="9" t="s">
        <v>465</v>
      </c>
      <c r="D175" s="8" t="s">
        <v>466</v>
      </c>
      <c r="E175" s="9" t="s">
        <v>467</v>
      </c>
      <c r="F175" s="25">
        <v>2336147562.9522562</v>
      </c>
      <c r="G175" s="22">
        <v>877365531.58448601</v>
      </c>
      <c r="H175" s="25">
        <f>F175+G175</f>
        <v>3213513094.5367422</v>
      </c>
      <c r="I175" s="32"/>
      <c r="J175" s="35">
        <f t="shared" si="17"/>
        <v>3213513094.5367422</v>
      </c>
      <c r="K175" s="38"/>
      <c r="L175" s="45"/>
    </row>
    <row r="176" spans="1:12" ht="18.75" customHeight="1">
      <c r="A176" s="1">
        <v>175</v>
      </c>
      <c r="B176" s="8" t="s">
        <v>464</v>
      </c>
      <c r="C176" s="9" t="s">
        <v>465</v>
      </c>
      <c r="D176" s="30" t="s">
        <v>468</v>
      </c>
      <c r="E176" s="9" t="s">
        <v>469</v>
      </c>
      <c r="F176" s="25">
        <v>22066121235.48</v>
      </c>
      <c r="G176" s="22">
        <v>355070688.23000002</v>
      </c>
      <c r="H176" s="25">
        <f>F176+G176</f>
        <v>22421191923.709999</v>
      </c>
      <c r="I176" s="32"/>
      <c r="J176" s="35">
        <f t="shared" si="17"/>
        <v>22421191923.709999</v>
      </c>
      <c r="K176" s="38"/>
      <c r="L176" s="45"/>
    </row>
    <row r="177" spans="1:12" ht="18.75" customHeight="1">
      <c r="A177" s="1">
        <v>176</v>
      </c>
      <c r="B177" s="8" t="s">
        <v>470</v>
      </c>
      <c r="C177" s="9" t="s">
        <v>471</v>
      </c>
      <c r="D177" s="30" t="s">
        <v>472</v>
      </c>
      <c r="E177" s="9" t="s">
        <v>473</v>
      </c>
      <c r="F177" s="25">
        <v>12422012820.220001</v>
      </c>
      <c r="G177" s="22">
        <v>2365786723.5300002</v>
      </c>
      <c r="H177" s="25">
        <f>F177+G177</f>
        <v>14787799543.750002</v>
      </c>
      <c r="I177" s="32"/>
      <c r="J177" s="35">
        <f t="shared" si="17"/>
        <v>14787799543.750002</v>
      </c>
      <c r="K177" s="38"/>
      <c r="L177" s="45"/>
    </row>
    <row r="178" spans="1:12" ht="18.75" customHeight="1">
      <c r="A178" s="1">
        <v>177</v>
      </c>
      <c r="B178" s="2" t="s">
        <v>470</v>
      </c>
      <c r="C178" s="3" t="s">
        <v>474</v>
      </c>
      <c r="D178" s="4" t="s">
        <v>475</v>
      </c>
      <c r="E178" s="9" t="s">
        <v>476</v>
      </c>
      <c r="F178" s="25">
        <v>2552272995.4303122</v>
      </c>
      <c r="G178" s="22"/>
      <c r="H178" s="25">
        <f>F178</f>
        <v>2552272995.4303122</v>
      </c>
      <c r="I178" s="32"/>
      <c r="J178" s="35">
        <f t="shared" si="17"/>
        <v>2552272995.4303122</v>
      </c>
      <c r="K178" s="38"/>
      <c r="L178" s="45"/>
    </row>
    <row r="179" spans="1:12" ht="18.75" customHeight="1">
      <c r="A179" s="1">
        <v>178</v>
      </c>
      <c r="B179" s="2" t="s">
        <v>470</v>
      </c>
      <c r="C179" s="3" t="s">
        <v>477</v>
      </c>
      <c r="D179" s="4" t="s">
        <v>478</v>
      </c>
      <c r="E179" s="9" t="s">
        <v>479</v>
      </c>
      <c r="F179" s="25">
        <v>3248470945.6257553</v>
      </c>
      <c r="G179" s="22"/>
      <c r="H179" s="25">
        <f>F179</f>
        <v>3248470945.6257553</v>
      </c>
      <c r="I179" s="32"/>
      <c r="J179" s="35">
        <f t="shared" si="17"/>
        <v>3248470945.6257553</v>
      </c>
      <c r="K179" s="38"/>
      <c r="L179" s="45"/>
    </row>
    <row r="180" spans="1:12" ht="18.75" customHeight="1">
      <c r="A180" s="1">
        <v>179</v>
      </c>
      <c r="B180" s="2" t="s">
        <v>470</v>
      </c>
      <c r="C180" s="3" t="s">
        <v>480</v>
      </c>
      <c r="D180" s="4" t="s">
        <v>481</v>
      </c>
      <c r="E180" s="9" t="s">
        <v>482</v>
      </c>
      <c r="F180" s="25">
        <v>1526665489.4553671</v>
      </c>
      <c r="G180" s="22"/>
      <c r="H180" s="25">
        <f>F180</f>
        <v>1526665489.4553671</v>
      </c>
      <c r="I180" s="32"/>
      <c r="J180" s="35">
        <f t="shared" si="17"/>
        <v>1526665489.4553671</v>
      </c>
      <c r="K180" s="38"/>
      <c r="L180" s="45"/>
    </row>
    <row r="181" spans="1:12" ht="18.75" customHeight="1">
      <c r="A181" s="1">
        <v>180</v>
      </c>
      <c r="B181" s="2" t="s">
        <v>470</v>
      </c>
      <c r="C181" s="3" t="s">
        <v>480</v>
      </c>
      <c r="D181" s="4" t="s">
        <v>483</v>
      </c>
      <c r="E181" s="9" t="s">
        <v>484</v>
      </c>
      <c r="F181" s="25">
        <v>580693042.28563416</v>
      </c>
      <c r="G181" s="22"/>
      <c r="H181" s="25">
        <f>F181</f>
        <v>580693042.28563416</v>
      </c>
      <c r="I181" s="32"/>
      <c r="J181" s="35">
        <f t="shared" si="17"/>
        <v>580693042.28563416</v>
      </c>
      <c r="K181" s="38"/>
      <c r="L181" s="45"/>
    </row>
    <row r="182" spans="1:12" ht="18.75" customHeight="1">
      <c r="A182" s="1">
        <v>181</v>
      </c>
      <c r="B182" s="8" t="s">
        <v>470</v>
      </c>
      <c r="C182" s="9" t="s">
        <v>480</v>
      </c>
      <c r="D182" s="30" t="s">
        <v>485</v>
      </c>
      <c r="E182" s="9" t="s">
        <v>486</v>
      </c>
      <c r="F182" s="25">
        <v>9011452506.1790543</v>
      </c>
      <c r="G182" s="22">
        <v>85714284.159999996</v>
      </c>
      <c r="H182" s="25">
        <f>F182+G182</f>
        <v>9097166790.3390541</v>
      </c>
      <c r="I182" s="32"/>
      <c r="J182" s="35">
        <f t="shared" si="17"/>
        <v>9097166790.3390541</v>
      </c>
      <c r="K182" s="38"/>
      <c r="L182" s="45"/>
    </row>
    <row r="183" spans="1:12" ht="18.75" customHeight="1">
      <c r="A183" s="1">
        <v>182</v>
      </c>
      <c r="B183" s="2" t="s">
        <v>470</v>
      </c>
      <c r="C183" s="3" t="s">
        <v>480</v>
      </c>
      <c r="D183" s="4" t="s">
        <v>487</v>
      </c>
      <c r="E183" s="9" t="s">
        <v>488</v>
      </c>
      <c r="F183" s="25">
        <v>9469123468.1035786</v>
      </c>
      <c r="G183" s="22"/>
      <c r="H183" s="25">
        <f t="shared" ref="H183:H194" si="18">F183</f>
        <v>9469123468.1035786</v>
      </c>
      <c r="I183" s="32"/>
      <c r="J183" s="35">
        <f t="shared" si="17"/>
        <v>9469123468.1035786</v>
      </c>
      <c r="K183" s="38"/>
      <c r="L183" s="45"/>
    </row>
    <row r="184" spans="1:12" ht="18.75" customHeight="1">
      <c r="A184" s="1">
        <v>183</v>
      </c>
      <c r="B184" s="2" t="s">
        <v>470</v>
      </c>
      <c r="C184" s="3" t="s">
        <v>489</v>
      </c>
      <c r="D184" s="4" t="s">
        <v>490</v>
      </c>
      <c r="E184" s="4" t="s">
        <v>491</v>
      </c>
      <c r="F184" s="25">
        <v>529774231.67000002</v>
      </c>
      <c r="G184" s="22"/>
      <c r="H184" s="25">
        <f t="shared" si="18"/>
        <v>529774231.67000002</v>
      </c>
      <c r="I184" s="32"/>
      <c r="J184" s="35">
        <f t="shared" si="17"/>
        <v>529774231.67000002</v>
      </c>
      <c r="K184" s="38"/>
      <c r="L184" s="45"/>
    </row>
    <row r="185" spans="1:12" ht="18.75" customHeight="1">
      <c r="A185" s="1">
        <v>184</v>
      </c>
      <c r="B185" s="2" t="s">
        <v>470</v>
      </c>
      <c r="C185" s="3" t="s">
        <v>492</v>
      </c>
      <c r="D185" s="4" t="s">
        <v>493</v>
      </c>
      <c r="E185" s="9" t="s">
        <v>494</v>
      </c>
      <c r="F185" s="25">
        <v>3499739876.826263</v>
      </c>
      <c r="G185" s="22"/>
      <c r="H185" s="25">
        <v>10528787382.006264</v>
      </c>
      <c r="I185" s="32"/>
      <c r="J185" s="35">
        <v>10528787382.006264</v>
      </c>
      <c r="K185" s="38"/>
      <c r="L185" s="45"/>
    </row>
    <row r="186" spans="1:12" ht="18.75" customHeight="1">
      <c r="A186" s="1">
        <v>185</v>
      </c>
      <c r="B186" s="2" t="s">
        <v>470</v>
      </c>
      <c r="C186" s="3" t="s">
        <v>492</v>
      </c>
      <c r="D186" s="4" t="s">
        <v>495</v>
      </c>
      <c r="E186" s="9" t="s">
        <v>496</v>
      </c>
      <c r="F186" s="25">
        <v>11179752869.851685</v>
      </c>
      <c r="G186" s="22"/>
      <c r="H186" s="25">
        <v>11180344425.091684</v>
      </c>
      <c r="I186" s="32"/>
      <c r="J186" s="35">
        <v>11180344425.091684</v>
      </c>
      <c r="K186" s="38"/>
      <c r="L186" s="45"/>
    </row>
    <row r="187" spans="1:12" ht="18.75" customHeight="1">
      <c r="A187" s="1">
        <v>186</v>
      </c>
      <c r="B187" s="2" t="s">
        <v>470</v>
      </c>
      <c r="C187" s="3" t="s">
        <v>497</v>
      </c>
      <c r="D187" s="4" t="s">
        <v>498</v>
      </c>
      <c r="E187" s="9" t="s">
        <v>499</v>
      </c>
      <c r="F187" s="25">
        <v>229615161.63955414</v>
      </c>
      <c r="G187" s="22"/>
      <c r="H187" s="25">
        <f t="shared" si="18"/>
        <v>229615161.63955414</v>
      </c>
      <c r="I187" s="32"/>
      <c r="J187" s="35">
        <f>H187+I187</f>
        <v>229615161.63955414</v>
      </c>
      <c r="K187" s="38"/>
      <c r="L187" s="45"/>
    </row>
    <row r="188" spans="1:12" ht="18.75" customHeight="1">
      <c r="A188" s="1">
        <v>187</v>
      </c>
      <c r="B188" s="2" t="s">
        <v>500</v>
      </c>
      <c r="C188" s="3" t="s">
        <v>501</v>
      </c>
      <c r="D188" s="4" t="s">
        <v>502</v>
      </c>
      <c r="E188" s="9" t="s">
        <v>503</v>
      </c>
      <c r="F188" s="25">
        <v>432478888.25317013</v>
      </c>
      <c r="G188" s="22"/>
      <c r="H188" s="25">
        <v>704290592.42317009</v>
      </c>
      <c r="I188" s="32"/>
      <c r="J188" s="35">
        <v>704290592.42317009</v>
      </c>
      <c r="K188" s="38"/>
      <c r="L188" s="45"/>
    </row>
    <row r="189" spans="1:12" ht="18.75" customHeight="1">
      <c r="A189" s="1">
        <v>188</v>
      </c>
      <c r="B189" s="2" t="s">
        <v>500</v>
      </c>
      <c r="C189" s="3" t="s">
        <v>504</v>
      </c>
      <c r="D189" s="4" t="s">
        <v>505</v>
      </c>
      <c r="E189" s="9" t="s">
        <v>506</v>
      </c>
      <c r="F189" s="25">
        <v>654116360</v>
      </c>
      <c r="G189" s="22"/>
      <c r="H189" s="25">
        <f t="shared" si="18"/>
        <v>654116360</v>
      </c>
      <c r="I189" s="32"/>
      <c r="J189" s="35">
        <f>H189+I189</f>
        <v>654116360</v>
      </c>
      <c r="K189" s="38"/>
      <c r="L189" s="45"/>
    </row>
    <row r="190" spans="1:12" ht="18.75" customHeight="1">
      <c r="A190" s="1">
        <v>189</v>
      </c>
      <c r="B190" s="2" t="s">
        <v>500</v>
      </c>
      <c r="C190" s="3" t="s">
        <v>507</v>
      </c>
      <c r="D190" s="4" t="s">
        <v>508</v>
      </c>
      <c r="E190" s="9" t="s">
        <v>509</v>
      </c>
      <c r="F190" s="25">
        <v>609241231.14729476</v>
      </c>
      <c r="G190" s="22"/>
      <c r="H190" s="25">
        <f t="shared" si="18"/>
        <v>609241231.14729476</v>
      </c>
      <c r="I190" s="32"/>
      <c r="J190" s="35">
        <f>H190+I190</f>
        <v>609241231.14729476</v>
      </c>
      <c r="K190" s="38"/>
      <c r="L190" s="45"/>
    </row>
    <row r="191" spans="1:12" ht="18.75" customHeight="1">
      <c r="A191" s="1">
        <v>190</v>
      </c>
      <c r="B191" s="2" t="s">
        <v>500</v>
      </c>
      <c r="C191" s="3" t="s">
        <v>510</v>
      </c>
      <c r="D191" s="4" t="s">
        <v>511</v>
      </c>
      <c r="E191" s="9" t="s">
        <v>512</v>
      </c>
      <c r="F191" s="25">
        <v>4713720569.5698195</v>
      </c>
      <c r="G191" s="22"/>
      <c r="H191" s="25">
        <v>4985532273.7398195</v>
      </c>
      <c r="I191" s="32"/>
      <c r="J191" s="35">
        <v>4985532273.7398195</v>
      </c>
      <c r="K191" s="38"/>
      <c r="L191" s="45"/>
    </row>
    <row r="192" spans="1:12" ht="18.75" customHeight="1">
      <c r="A192" s="1">
        <v>191</v>
      </c>
      <c r="B192" s="2" t="s">
        <v>500</v>
      </c>
      <c r="C192" s="3" t="s">
        <v>510</v>
      </c>
      <c r="D192" s="4" t="s">
        <v>513</v>
      </c>
      <c r="E192" s="9" t="s">
        <v>514</v>
      </c>
      <c r="F192" s="25">
        <v>417821081.26360011</v>
      </c>
      <c r="G192" s="22"/>
      <c r="H192" s="25">
        <f t="shared" si="18"/>
        <v>417821081.26360011</v>
      </c>
      <c r="I192" s="32"/>
      <c r="J192" s="35">
        <f>H192+I192</f>
        <v>417821081.26360011</v>
      </c>
      <c r="K192" s="38"/>
      <c r="L192" s="45"/>
    </row>
    <row r="193" spans="1:12" ht="18.75" customHeight="1">
      <c r="A193" s="1">
        <v>192</v>
      </c>
      <c r="B193" s="2" t="s">
        <v>500</v>
      </c>
      <c r="C193" s="3" t="s">
        <v>510</v>
      </c>
      <c r="D193" s="4" t="s">
        <v>515</v>
      </c>
      <c r="E193" s="9" t="s">
        <v>516</v>
      </c>
      <c r="F193" s="25">
        <v>27781671452.65226</v>
      </c>
      <c r="G193" s="22"/>
      <c r="H193" s="25">
        <v>28418933858.183926</v>
      </c>
      <c r="I193" s="32"/>
      <c r="J193" s="35">
        <v>28418933858.183926</v>
      </c>
      <c r="K193" s="38"/>
      <c r="L193" s="45"/>
    </row>
    <row r="194" spans="1:12" ht="18.75" customHeight="1">
      <c r="A194" s="1">
        <v>193</v>
      </c>
      <c r="B194" s="2" t="s">
        <v>517</v>
      </c>
      <c r="C194" s="3" t="s">
        <v>518</v>
      </c>
      <c r="D194" s="4" t="s">
        <v>519</v>
      </c>
      <c r="E194" s="9" t="s">
        <v>520</v>
      </c>
      <c r="F194" s="25">
        <v>3005777814.2589602</v>
      </c>
      <c r="G194" s="22"/>
      <c r="H194" s="25">
        <f t="shared" si="18"/>
        <v>3005777814.2589602</v>
      </c>
      <c r="I194" s="32"/>
      <c r="J194" s="35">
        <f t="shared" ref="J194:J229" si="19">H194+I194</f>
        <v>3005777814.2589602</v>
      </c>
      <c r="K194" s="38"/>
      <c r="L194" s="45"/>
    </row>
    <row r="195" spans="1:12" ht="18.75" customHeight="1">
      <c r="A195" s="1">
        <v>194</v>
      </c>
      <c r="B195" s="8" t="s">
        <v>517</v>
      </c>
      <c r="C195" s="9" t="s">
        <v>521</v>
      </c>
      <c r="D195" s="30" t="s">
        <v>522</v>
      </c>
      <c r="E195" s="9" t="s">
        <v>523</v>
      </c>
      <c r="F195" s="25">
        <v>15825653638.64447</v>
      </c>
      <c r="G195" s="22">
        <v>694486809.83999991</v>
      </c>
      <c r="H195" s="25">
        <f>F195+G195</f>
        <v>16520140448.48447</v>
      </c>
      <c r="I195" s="32"/>
      <c r="J195" s="35">
        <f t="shared" si="19"/>
        <v>16520140448.48447</v>
      </c>
      <c r="K195" s="38"/>
      <c r="L195" s="45"/>
    </row>
    <row r="196" spans="1:12" ht="18.75" customHeight="1">
      <c r="A196" s="1">
        <v>195</v>
      </c>
      <c r="B196" s="2" t="s">
        <v>517</v>
      </c>
      <c r="C196" s="3" t="s">
        <v>524</v>
      </c>
      <c r="D196" s="4" t="s">
        <v>525</v>
      </c>
      <c r="E196" s="9" t="s">
        <v>526</v>
      </c>
      <c r="F196" s="25">
        <v>1574763857.1016824</v>
      </c>
      <c r="G196" s="22"/>
      <c r="H196" s="25">
        <f>F196</f>
        <v>1574763857.1016824</v>
      </c>
      <c r="I196" s="32"/>
      <c r="J196" s="35">
        <f t="shared" si="19"/>
        <v>1574763857.1016824</v>
      </c>
      <c r="K196" s="38"/>
      <c r="L196" s="45"/>
    </row>
    <row r="197" spans="1:12" ht="18.75" customHeight="1">
      <c r="A197" s="1">
        <v>196</v>
      </c>
      <c r="B197" s="8" t="s">
        <v>517</v>
      </c>
      <c r="C197" s="9" t="s">
        <v>524</v>
      </c>
      <c r="D197" s="30" t="s">
        <v>527</v>
      </c>
      <c r="E197" s="9" t="s">
        <v>528</v>
      </c>
      <c r="F197" s="25">
        <v>8940951056.8569183</v>
      </c>
      <c r="G197" s="22">
        <v>761412615.42000008</v>
      </c>
      <c r="H197" s="25">
        <f>F197+G197</f>
        <v>9702363672.2769184</v>
      </c>
      <c r="I197" s="32"/>
      <c r="J197" s="35">
        <f t="shared" si="19"/>
        <v>9702363672.2769184</v>
      </c>
      <c r="K197" s="38"/>
      <c r="L197" s="45"/>
    </row>
    <row r="198" spans="1:12" ht="18.75" customHeight="1">
      <c r="A198" s="1">
        <v>197</v>
      </c>
      <c r="B198" s="2" t="s">
        <v>517</v>
      </c>
      <c r="C198" s="3" t="s">
        <v>524</v>
      </c>
      <c r="D198" s="4" t="s">
        <v>529</v>
      </c>
      <c r="E198" s="9" t="s">
        <v>530</v>
      </c>
      <c r="F198" s="25">
        <v>4514771056.9962015</v>
      </c>
      <c r="G198" s="22"/>
      <c r="H198" s="25">
        <f>F198</f>
        <v>4514771056.9962015</v>
      </c>
      <c r="I198" s="32"/>
      <c r="J198" s="35">
        <f t="shared" si="19"/>
        <v>4514771056.9962015</v>
      </c>
      <c r="K198" s="38"/>
      <c r="L198" s="45"/>
    </row>
    <row r="199" spans="1:12" ht="18.75" customHeight="1">
      <c r="A199" s="1">
        <v>198</v>
      </c>
      <c r="B199" s="2" t="s">
        <v>531</v>
      </c>
      <c r="C199" s="3" t="s">
        <v>532</v>
      </c>
      <c r="D199" s="4" t="s">
        <v>533</v>
      </c>
      <c r="E199" s="9" t="s">
        <v>534</v>
      </c>
      <c r="F199" s="25">
        <v>2050442539.2754934</v>
      </c>
      <c r="G199" s="22"/>
      <c r="H199" s="25">
        <f>F199</f>
        <v>2050442539.2754934</v>
      </c>
      <c r="I199" s="32"/>
      <c r="J199" s="35">
        <f t="shared" si="19"/>
        <v>2050442539.2754934</v>
      </c>
      <c r="K199" s="38"/>
      <c r="L199" s="45"/>
    </row>
    <row r="200" spans="1:12" ht="18.75" customHeight="1">
      <c r="A200" s="1">
        <v>199</v>
      </c>
      <c r="B200" s="2" t="s">
        <v>531</v>
      </c>
      <c r="C200" s="3" t="s">
        <v>535</v>
      </c>
      <c r="D200" s="4" t="s">
        <v>536</v>
      </c>
      <c r="E200" s="9" t="s">
        <v>537</v>
      </c>
      <c r="F200" s="25">
        <v>661603574.69701004</v>
      </c>
      <c r="G200" s="22"/>
      <c r="H200" s="25">
        <f>F200</f>
        <v>661603574.69701004</v>
      </c>
      <c r="I200" s="32"/>
      <c r="J200" s="35">
        <f t="shared" si="19"/>
        <v>661603574.69701004</v>
      </c>
      <c r="K200" s="38"/>
      <c r="L200" s="45"/>
    </row>
    <row r="201" spans="1:12" ht="18.75" customHeight="1">
      <c r="A201" s="1">
        <v>200</v>
      </c>
      <c r="B201" s="29" t="s">
        <v>531</v>
      </c>
      <c r="C201" s="18" t="s">
        <v>538</v>
      </c>
      <c r="D201" s="15" t="s">
        <v>539</v>
      </c>
      <c r="E201" s="18" t="s">
        <v>540</v>
      </c>
      <c r="F201" s="25">
        <v>16069288834.058445</v>
      </c>
      <c r="G201" s="22">
        <v>1201896085.1199999</v>
      </c>
      <c r="H201" s="25">
        <f>F201+G201</f>
        <v>17271184919.178444</v>
      </c>
      <c r="I201" s="32"/>
      <c r="J201" s="35">
        <f t="shared" si="19"/>
        <v>17271184919.178444</v>
      </c>
      <c r="K201" s="38"/>
      <c r="L201" s="45"/>
    </row>
    <row r="202" spans="1:12" ht="18.75" customHeight="1">
      <c r="A202" s="1">
        <v>201</v>
      </c>
      <c r="B202" s="2" t="s">
        <v>531</v>
      </c>
      <c r="C202" s="3" t="s">
        <v>541</v>
      </c>
      <c r="D202" s="4" t="s">
        <v>542</v>
      </c>
      <c r="E202" s="9" t="s">
        <v>424</v>
      </c>
      <c r="F202" s="25">
        <v>371949449.53041339</v>
      </c>
      <c r="G202" s="22"/>
      <c r="H202" s="25">
        <f>F202</f>
        <v>371949449.53041339</v>
      </c>
      <c r="I202" s="32"/>
      <c r="J202" s="35">
        <f t="shared" si="19"/>
        <v>371949449.53041339</v>
      </c>
      <c r="K202" s="38"/>
      <c r="L202" s="45"/>
    </row>
    <row r="203" spans="1:12" ht="18.75" customHeight="1">
      <c r="A203" s="1">
        <v>202</v>
      </c>
      <c r="B203" s="8" t="s">
        <v>531</v>
      </c>
      <c r="C203" s="9" t="s">
        <v>541</v>
      </c>
      <c r="D203" s="30" t="s">
        <v>543</v>
      </c>
      <c r="E203" s="9" t="s">
        <v>544</v>
      </c>
      <c r="F203" s="25">
        <v>7472297579.6077719</v>
      </c>
      <c r="G203" s="31">
        <v>4276608238.2199998</v>
      </c>
      <c r="H203" s="25">
        <f>F203+G203</f>
        <v>11748905817.827772</v>
      </c>
      <c r="I203" s="32"/>
      <c r="J203" s="35">
        <f t="shared" si="19"/>
        <v>11748905817.827772</v>
      </c>
      <c r="K203" s="38"/>
      <c r="L203" s="45"/>
    </row>
    <row r="204" spans="1:12" ht="18.75" customHeight="1">
      <c r="A204" s="1">
        <v>203</v>
      </c>
      <c r="B204" s="2" t="s">
        <v>531</v>
      </c>
      <c r="C204" s="3" t="s">
        <v>545</v>
      </c>
      <c r="D204" s="4" t="s">
        <v>546</v>
      </c>
      <c r="E204" s="9" t="s">
        <v>547</v>
      </c>
      <c r="F204" s="25">
        <v>1798573057.5000002</v>
      </c>
      <c r="G204" s="22"/>
      <c r="H204" s="25">
        <f t="shared" ref="H204:H216" si="20">F204</f>
        <v>1798573057.5000002</v>
      </c>
      <c r="I204" s="32"/>
      <c r="J204" s="35">
        <f t="shared" si="19"/>
        <v>1798573057.5000002</v>
      </c>
      <c r="K204" s="38"/>
      <c r="L204" s="45"/>
    </row>
    <row r="205" spans="1:12" ht="18.75" customHeight="1">
      <c r="A205" s="1">
        <v>204</v>
      </c>
      <c r="B205" s="2" t="s">
        <v>548</v>
      </c>
      <c r="C205" s="3" t="s">
        <v>549</v>
      </c>
      <c r="D205" s="4" t="s">
        <v>550</v>
      </c>
      <c r="E205" s="9" t="s">
        <v>551</v>
      </c>
      <c r="F205" s="25">
        <v>37568389299.005234</v>
      </c>
      <c r="G205" s="22"/>
      <c r="H205" s="25">
        <f t="shared" si="20"/>
        <v>37568389299.005234</v>
      </c>
      <c r="I205" s="32"/>
      <c r="J205" s="35">
        <f t="shared" si="19"/>
        <v>37568389299.005234</v>
      </c>
      <c r="K205" s="38"/>
      <c r="L205" s="45"/>
    </row>
    <row r="206" spans="1:12" ht="18.75" customHeight="1">
      <c r="A206" s="1">
        <v>205</v>
      </c>
      <c r="B206" s="2" t="s">
        <v>548</v>
      </c>
      <c r="C206" s="3" t="s">
        <v>549</v>
      </c>
      <c r="D206" s="4" t="s">
        <v>552</v>
      </c>
      <c r="E206" s="9" t="s">
        <v>553</v>
      </c>
      <c r="F206" s="25">
        <v>6675799829.9982214</v>
      </c>
      <c r="G206" s="22"/>
      <c r="H206" s="25">
        <f t="shared" si="20"/>
        <v>6675799829.9982214</v>
      </c>
      <c r="I206" s="32"/>
      <c r="J206" s="35">
        <f t="shared" si="19"/>
        <v>6675799829.9982214</v>
      </c>
      <c r="K206" s="38"/>
      <c r="L206" s="45"/>
    </row>
    <row r="207" spans="1:12" ht="18.75" customHeight="1">
      <c r="A207" s="1">
        <v>206</v>
      </c>
      <c r="B207" s="2" t="s">
        <v>548</v>
      </c>
      <c r="C207" s="3" t="s">
        <v>549</v>
      </c>
      <c r="D207" s="4" t="s">
        <v>554</v>
      </c>
      <c r="E207" s="9" t="s">
        <v>555</v>
      </c>
      <c r="F207" s="25">
        <v>1285368470.0790365</v>
      </c>
      <c r="G207" s="22"/>
      <c r="H207" s="25">
        <f t="shared" si="20"/>
        <v>1285368470.0790365</v>
      </c>
      <c r="I207" s="32"/>
      <c r="J207" s="35">
        <f t="shared" si="19"/>
        <v>1285368470.0790365</v>
      </c>
      <c r="K207" s="38"/>
      <c r="L207" s="45"/>
    </row>
    <row r="208" spans="1:12" ht="18.75" customHeight="1">
      <c r="A208" s="1">
        <v>207</v>
      </c>
      <c r="B208" s="2" t="s">
        <v>548</v>
      </c>
      <c r="C208" s="3" t="s">
        <v>549</v>
      </c>
      <c r="D208" s="4" t="s">
        <v>556</v>
      </c>
      <c r="E208" s="9" t="s">
        <v>557</v>
      </c>
      <c r="F208" s="25">
        <v>3638956970.2672186</v>
      </c>
      <c r="G208" s="22"/>
      <c r="H208" s="25">
        <f t="shared" si="20"/>
        <v>3638956970.2672186</v>
      </c>
      <c r="I208" s="32"/>
      <c r="J208" s="35">
        <f t="shared" si="19"/>
        <v>3638956970.2672186</v>
      </c>
      <c r="K208" s="38"/>
      <c r="L208" s="45"/>
    </row>
    <row r="209" spans="1:12" ht="18.75" customHeight="1">
      <c r="A209" s="1">
        <v>208</v>
      </c>
      <c r="B209" s="2" t="s">
        <v>548</v>
      </c>
      <c r="C209" s="3" t="s">
        <v>549</v>
      </c>
      <c r="D209" s="4" t="s">
        <v>558</v>
      </c>
      <c r="E209" s="9" t="s">
        <v>559</v>
      </c>
      <c r="F209" s="25">
        <v>8134488936</v>
      </c>
      <c r="G209" s="22"/>
      <c r="H209" s="25">
        <f t="shared" si="20"/>
        <v>8134488936</v>
      </c>
      <c r="I209" s="32"/>
      <c r="J209" s="35">
        <f t="shared" si="19"/>
        <v>8134488936</v>
      </c>
      <c r="K209" s="38"/>
      <c r="L209" s="45"/>
    </row>
    <row r="210" spans="1:12" ht="18.75" customHeight="1">
      <c r="A210" s="1">
        <v>209</v>
      </c>
      <c r="B210" s="2" t="s">
        <v>548</v>
      </c>
      <c r="C210" s="3" t="s">
        <v>560</v>
      </c>
      <c r="D210" s="4" t="s">
        <v>561</v>
      </c>
      <c r="E210" s="9" t="s">
        <v>562</v>
      </c>
      <c r="F210" s="25">
        <v>1022976000</v>
      </c>
      <c r="G210" s="22"/>
      <c r="H210" s="25">
        <f t="shared" si="20"/>
        <v>1022976000</v>
      </c>
      <c r="I210" s="32"/>
      <c r="J210" s="35">
        <f t="shared" si="19"/>
        <v>1022976000</v>
      </c>
      <c r="K210" s="38"/>
      <c r="L210" s="45"/>
    </row>
    <row r="211" spans="1:12" ht="18.75" customHeight="1">
      <c r="A211" s="1">
        <v>210</v>
      </c>
      <c r="B211" s="2" t="s">
        <v>548</v>
      </c>
      <c r="C211" s="3" t="s">
        <v>563</v>
      </c>
      <c r="D211" s="4" t="s">
        <v>564</v>
      </c>
      <c r="E211" s="9" t="s">
        <v>565</v>
      </c>
      <c r="F211" s="25">
        <v>1089597808.8069253</v>
      </c>
      <c r="G211" s="22"/>
      <c r="H211" s="25">
        <f t="shared" si="20"/>
        <v>1089597808.8069253</v>
      </c>
      <c r="I211" s="32"/>
      <c r="J211" s="35">
        <f t="shared" si="19"/>
        <v>1089597808.8069253</v>
      </c>
      <c r="K211" s="38"/>
      <c r="L211" s="45"/>
    </row>
    <row r="212" spans="1:12" ht="18.75" customHeight="1">
      <c r="A212" s="1">
        <v>211</v>
      </c>
      <c r="B212" s="2" t="s">
        <v>548</v>
      </c>
      <c r="C212" s="3" t="s">
        <v>566</v>
      </c>
      <c r="D212" s="4" t="s">
        <v>567</v>
      </c>
      <c r="E212" s="11" t="s">
        <v>568</v>
      </c>
      <c r="F212" s="25">
        <v>212530000</v>
      </c>
      <c r="G212" s="22"/>
      <c r="H212" s="25">
        <f t="shared" si="20"/>
        <v>212530000</v>
      </c>
      <c r="I212" s="32"/>
      <c r="J212" s="35">
        <f t="shared" si="19"/>
        <v>212530000</v>
      </c>
      <c r="K212" s="38"/>
      <c r="L212" s="45"/>
    </row>
    <row r="213" spans="1:12" ht="18.75" customHeight="1">
      <c r="A213" s="1">
        <v>212</v>
      </c>
      <c r="B213" s="2" t="s">
        <v>548</v>
      </c>
      <c r="C213" s="3" t="s">
        <v>569</v>
      </c>
      <c r="D213" s="4" t="s">
        <v>570</v>
      </c>
      <c r="E213" s="4" t="s">
        <v>571</v>
      </c>
      <c r="F213" s="25">
        <v>5397037176.8874674</v>
      </c>
      <c r="G213" s="22"/>
      <c r="H213" s="25">
        <f t="shared" si="20"/>
        <v>5397037176.8874674</v>
      </c>
      <c r="I213" s="32"/>
      <c r="J213" s="35">
        <f t="shared" si="19"/>
        <v>5397037176.8874674</v>
      </c>
      <c r="K213" s="38"/>
      <c r="L213" s="45"/>
    </row>
    <row r="214" spans="1:12" ht="18.75" customHeight="1">
      <c r="A214" s="1">
        <v>213</v>
      </c>
      <c r="B214" s="2" t="s">
        <v>548</v>
      </c>
      <c r="C214" s="3" t="s">
        <v>569</v>
      </c>
      <c r="D214" s="4" t="s">
        <v>572</v>
      </c>
      <c r="E214" s="9" t="s">
        <v>573</v>
      </c>
      <c r="F214" s="25">
        <v>1106107204.45239</v>
      </c>
      <c r="G214" s="22"/>
      <c r="H214" s="25">
        <f t="shared" si="20"/>
        <v>1106107204.45239</v>
      </c>
      <c r="I214" s="32"/>
      <c r="J214" s="35">
        <f t="shared" si="19"/>
        <v>1106107204.45239</v>
      </c>
      <c r="K214" s="38"/>
      <c r="L214" s="45"/>
    </row>
    <row r="215" spans="1:12" ht="18.75" customHeight="1">
      <c r="A215" s="1">
        <v>214</v>
      </c>
      <c r="B215" s="14" t="s">
        <v>548</v>
      </c>
      <c r="C215" s="14" t="s">
        <v>574</v>
      </c>
      <c r="D215" s="14" t="s">
        <v>575</v>
      </c>
      <c r="E215" s="9"/>
      <c r="F215" s="25">
        <v>12776690000</v>
      </c>
      <c r="G215" s="22"/>
      <c r="H215" s="25">
        <f t="shared" si="20"/>
        <v>12776690000</v>
      </c>
      <c r="I215" s="32"/>
      <c r="J215" s="35">
        <f t="shared" si="19"/>
        <v>12776690000</v>
      </c>
      <c r="K215" s="38"/>
      <c r="L215" s="45"/>
    </row>
    <row r="216" spans="1:12" ht="18.75" customHeight="1">
      <c r="A216" s="1">
        <v>215</v>
      </c>
      <c r="B216" s="2" t="s">
        <v>576</v>
      </c>
      <c r="C216" s="3" t="s">
        <v>577</v>
      </c>
      <c r="D216" s="4" t="s">
        <v>578</v>
      </c>
      <c r="E216" s="9" t="s">
        <v>579</v>
      </c>
      <c r="F216" s="25">
        <v>1473474164.0237303</v>
      </c>
      <c r="G216" s="22"/>
      <c r="H216" s="25">
        <f t="shared" si="20"/>
        <v>1473474164.0237303</v>
      </c>
      <c r="I216" s="32"/>
      <c r="J216" s="35">
        <f t="shared" si="19"/>
        <v>1473474164.0237303</v>
      </c>
      <c r="K216" s="38"/>
      <c r="L216" s="45"/>
    </row>
    <row r="217" spans="1:12" ht="18.75" customHeight="1">
      <c r="A217" s="1">
        <v>216</v>
      </c>
      <c r="B217" s="8" t="s">
        <v>576</v>
      </c>
      <c r="C217" s="9" t="s">
        <v>580</v>
      </c>
      <c r="D217" s="30" t="s">
        <v>581</v>
      </c>
      <c r="E217" s="9" t="s">
        <v>582</v>
      </c>
      <c r="F217" s="25">
        <v>734957350</v>
      </c>
      <c r="G217" s="22">
        <v>55708642.200000003</v>
      </c>
      <c r="H217" s="25">
        <f>F217+G217</f>
        <v>790665992.20000005</v>
      </c>
      <c r="I217" s="32"/>
      <c r="J217" s="35">
        <f t="shared" si="19"/>
        <v>790665992.20000005</v>
      </c>
      <c r="K217" s="38"/>
      <c r="L217" s="45"/>
    </row>
    <row r="218" spans="1:12" ht="18.75" customHeight="1">
      <c r="A218" s="1">
        <v>217</v>
      </c>
      <c r="B218" s="2" t="s">
        <v>576</v>
      </c>
      <c r="C218" s="3" t="s">
        <v>583</v>
      </c>
      <c r="D218" s="4" t="s">
        <v>584</v>
      </c>
      <c r="E218" s="9" t="s">
        <v>585</v>
      </c>
      <c r="F218" s="25">
        <v>2467136146.747242</v>
      </c>
      <c r="G218" s="22"/>
      <c r="H218" s="25">
        <f>F218</f>
        <v>2467136146.747242</v>
      </c>
      <c r="I218" s="32"/>
      <c r="J218" s="35">
        <f t="shared" si="19"/>
        <v>2467136146.747242</v>
      </c>
      <c r="K218" s="38"/>
      <c r="L218" s="45"/>
    </row>
    <row r="219" spans="1:12" ht="18.75" customHeight="1">
      <c r="A219" s="1">
        <v>218</v>
      </c>
      <c r="B219" s="2" t="s">
        <v>576</v>
      </c>
      <c r="C219" s="3" t="s">
        <v>586</v>
      </c>
      <c r="D219" s="4" t="s">
        <v>587</v>
      </c>
      <c r="E219" s="9" t="s">
        <v>588</v>
      </c>
      <c r="F219" s="25">
        <v>1203034181.6726916</v>
      </c>
      <c r="G219" s="22"/>
      <c r="H219" s="25">
        <f>F219</f>
        <v>1203034181.6726916</v>
      </c>
      <c r="I219" s="32"/>
      <c r="J219" s="35">
        <f t="shared" si="19"/>
        <v>1203034181.6726916</v>
      </c>
      <c r="K219" s="38"/>
      <c r="L219" s="45"/>
    </row>
    <row r="220" spans="1:12" ht="18.75" customHeight="1">
      <c r="A220" s="1">
        <v>219</v>
      </c>
      <c r="B220" s="2" t="s">
        <v>576</v>
      </c>
      <c r="C220" s="3" t="s">
        <v>589</v>
      </c>
      <c r="D220" s="4" t="s">
        <v>590</v>
      </c>
      <c r="E220" s="9" t="s">
        <v>591</v>
      </c>
      <c r="F220" s="25">
        <v>414369950.17981917</v>
      </c>
      <c r="G220" s="22"/>
      <c r="H220" s="25">
        <f>F220</f>
        <v>414369950.17981917</v>
      </c>
      <c r="I220" s="32"/>
      <c r="J220" s="35">
        <f t="shared" si="19"/>
        <v>414369950.17981917</v>
      </c>
      <c r="K220" s="38"/>
      <c r="L220" s="45"/>
    </row>
    <row r="221" spans="1:12" ht="18.75" customHeight="1">
      <c r="A221" s="1">
        <v>220</v>
      </c>
      <c r="B221" s="2" t="s">
        <v>592</v>
      </c>
      <c r="C221" s="3" t="s">
        <v>593</v>
      </c>
      <c r="D221" s="4" t="s">
        <v>594</v>
      </c>
      <c r="E221" s="9" t="s">
        <v>595</v>
      </c>
      <c r="F221" s="25">
        <v>22338818858.310001</v>
      </c>
      <c r="G221" s="22"/>
      <c r="H221" s="25">
        <f>F221</f>
        <v>22338818858.310001</v>
      </c>
      <c r="I221" s="32"/>
      <c r="J221" s="35">
        <f t="shared" si="19"/>
        <v>22338818858.310001</v>
      </c>
      <c r="K221" s="38"/>
      <c r="L221" s="45"/>
    </row>
    <row r="222" spans="1:12" ht="18.75" customHeight="1">
      <c r="A222" s="1">
        <v>221</v>
      </c>
      <c r="B222" s="8" t="s">
        <v>592</v>
      </c>
      <c r="C222" s="9" t="s">
        <v>593</v>
      </c>
      <c r="D222" s="30" t="s">
        <v>596</v>
      </c>
      <c r="E222" s="9" t="s">
        <v>597</v>
      </c>
      <c r="F222" s="25">
        <v>648000000</v>
      </c>
      <c r="G222" s="22">
        <v>1772572675.5</v>
      </c>
      <c r="H222" s="25">
        <f>F222+G222</f>
        <v>2420572675.5</v>
      </c>
      <c r="I222" s="32"/>
      <c r="J222" s="35">
        <f t="shared" si="19"/>
        <v>2420572675.5</v>
      </c>
      <c r="K222" s="38"/>
      <c r="L222" s="45"/>
    </row>
    <row r="223" spans="1:12" ht="18.75" customHeight="1">
      <c r="A223" s="1">
        <v>222</v>
      </c>
      <c r="B223" s="2" t="s">
        <v>592</v>
      </c>
      <c r="C223" s="3" t="s">
        <v>593</v>
      </c>
      <c r="D223" s="4" t="s">
        <v>598</v>
      </c>
      <c r="E223" s="9" t="s">
        <v>599</v>
      </c>
      <c r="F223" s="25">
        <v>10601686452.73052</v>
      </c>
      <c r="G223" s="22"/>
      <c r="H223" s="25">
        <f>F223</f>
        <v>10601686452.73052</v>
      </c>
      <c r="I223" s="32"/>
      <c r="J223" s="35">
        <f t="shared" si="19"/>
        <v>10601686452.73052</v>
      </c>
      <c r="K223" s="38"/>
      <c r="L223" s="45"/>
    </row>
    <row r="224" spans="1:12" ht="18.75" customHeight="1">
      <c r="A224" s="1">
        <v>223</v>
      </c>
      <c r="B224" s="8" t="s">
        <v>600</v>
      </c>
      <c r="C224" s="9" t="s">
        <v>601</v>
      </c>
      <c r="D224" s="30" t="s">
        <v>602</v>
      </c>
      <c r="E224" s="9" t="s">
        <v>603</v>
      </c>
      <c r="F224" s="25">
        <v>9756010893.3375511</v>
      </c>
      <c r="G224" s="22">
        <v>827723966.67000008</v>
      </c>
      <c r="H224" s="25">
        <f>F224+G224</f>
        <v>10583734860.007551</v>
      </c>
      <c r="I224" s="32"/>
      <c r="J224" s="35">
        <f t="shared" si="19"/>
        <v>10583734860.007551</v>
      </c>
      <c r="K224" s="38"/>
      <c r="L224" s="45"/>
    </row>
    <row r="225" spans="1:12" ht="18.75" customHeight="1">
      <c r="A225" s="1">
        <v>224</v>
      </c>
      <c r="B225" s="2" t="s">
        <v>600</v>
      </c>
      <c r="C225" s="3" t="s">
        <v>604</v>
      </c>
      <c r="D225" s="4" t="s">
        <v>605</v>
      </c>
      <c r="E225" s="4" t="s">
        <v>606</v>
      </c>
      <c r="F225" s="25">
        <v>4401262715.5714836</v>
      </c>
      <c r="G225" s="22"/>
      <c r="H225" s="25">
        <f>F225</f>
        <v>4401262715.5714836</v>
      </c>
      <c r="I225" s="32"/>
      <c r="J225" s="35">
        <f t="shared" si="19"/>
        <v>4401262715.5714836</v>
      </c>
      <c r="K225" s="38"/>
      <c r="L225" s="45"/>
    </row>
    <row r="226" spans="1:12" ht="18.75" customHeight="1">
      <c r="A226" s="1">
        <v>225</v>
      </c>
      <c r="B226" s="2" t="s">
        <v>600</v>
      </c>
      <c r="C226" s="3" t="s">
        <v>604</v>
      </c>
      <c r="D226" s="4" t="s">
        <v>607</v>
      </c>
      <c r="E226" s="9" t="s">
        <v>608</v>
      </c>
      <c r="F226" s="25">
        <v>411185483.50655216</v>
      </c>
      <c r="G226" s="22"/>
      <c r="H226" s="25">
        <f>F226</f>
        <v>411185483.50655216</v>
      </c>
      <c r="I226" s="32"/>
      <c r="J226" s="35">
        <f t="shared" si="19"/>
        <v>411185483.50655216</v>
      </c>
      <c r="K226" s="38"/>
      <c r="L226" s="45"/>
    </row>
    <row r="227" spans="1:12" ht="18.75" customHeight="1">
      <c r="A227" s="1">
        <v>226</v>
      </c>
      <c r="B227" s="8" t="s">
        <v>600</v>
      </c>
      <c r="C227" s="9" t="s">
        <v>604</v>
      </c>
      <c r="D227" s="30" t="s">
        <v>609</v>
      </c>
      <c r="E227" s="9" t="s">
        <v>610</v>
      </c>
      <c r="F227" s="25">
        <v>13017434806.497566</v>
      </c>
      <c r="G227" s="22">
        <v>827723966.67000008</v>
      </c>
      <c r="H227" s="25">
        <f>F227+G227</f>
        <v>13845158773.167566</v>
      </c>
      <c r="I227" s="32"/>
      <c r="J227" s="35">
        <f t="shared" si="19"/>
        <v>13845158773.167566</v>
      </c>
      <c r="K227" s="38"/>
      <c r="L227" s="45"/>
    </row>
    <row r="228" spans="1:12" ht="18.75" customHeight="1">
      <c r="A228" s="1">
        <v>227</v>
      </c>
      <c r="B228" s="8" t="s">
        <v>600</v>
      </c>
      <c r="C228" s="9" t="s">
        <v>611</v>
      </c>
      <c r="D228" s="30" t="s">
        <v>612</v>
      </c>
      <c r="E228" s="9" t="s">
        <v>613</v>
      </c>
      <c r="F228" s="25">
        <v>1816423393.664094</v>
      </c>
      <c r="G228" s="22">
        <v>827723966.67000008</v>
      </c>
      <c r="H228" s="25">
        <f>F228+G228</f>
        <v>2644147360.334094</v>
      </c>
      <c r="I228" s="32"/>
      <c r="J228" s="35">
        <f t="shared" si="19"/>
        <v>2644147360.334094</v>
      </c>
      <c r="K228" s="38"/>
      <c r="L228" s="45"/>
    </row>
    <row r="229" spans="1:12" ht="18.75" customHeight="1">
      <c r="A229" s="1">
        <v>228</v>
      </c>
      <c r="B229" s="2" t="s">
        <v>614</v>
      </c>
      <c r="C229" s="3" t="s">
        <v>615</v>
      </c>
      <c r="D229" s="4" t="s">
        <v>616</v>
      </c>
      <c r="E229" s="9" t="s">
        <v>617</v>
      </c>
      <c r="F229" s="25">
        <v>4330825893.411869</v>
      </c>
      <c r="G229" s="22"/>
      <c r="H229" s="25">
        <f>F229</f>
        <v>4330825893.411869</v>
      </c>
      <c r="I229" s="32"/>
      <c r="J229" s="35">
        <f t="shared" si="19"/>
        <v>4330825893.411869</v>
      </c>
      <c r="K229" s="38"/>
      <c r="L229" s="45"/>
    </row>
    <row r="230" spans="1:12" ht="18.75" customHeight="1">
      <c r="A230" s="1">
        <v>229</v>
      </c>
      <c r="B230" s="8" t="s">
        <v>614</v>
      </c>
      <c r="C230" s="9" t="s">
        <v>615</v>
      </c>
      <c r="D230" s="30" t="s">
        <v>618</v>
      </c>
      <c r="E230" s="9" t="s">
        <v>619</v>
      </c>
      <c r="F230" s="25">
        <v>1403852708.1582499</v>
      </c>
      <c r="G230" s="31">
        <f>2129217147</f>
        <v>2129217147</v>
      </c>
      <c r="H230" s="25">
        <v>3992691151.1599998</v>
      </c>
      <c r="I230" s="32"/>
      <c r="J230" s="35">
        <v>3992691151.1599998</v>
      </c>
      <c r="K230" s="38"/>
      <c r="L230" s="45"/>
    </row>
    <row r="231" spans="1:12" ht="18.75" customHeight="1">
      <c r="A231" s="1">
        <v>230</v>
      </c>
      <c r="B231" s="2" t="s">
        <v>614</v>
      </c>
      <c r="C231" s="3" t="s">
        <v>615</v>
      </c>
      <c r="D231" s="3" t="s">
        <v>620</v>
      </c>
      <c r="E231" s="9" t="s">
        <v>621</v>
      </c>
      <c r="F231" s="25">
        <v>9308697765.9992504</v>
      </c>
      <c r="G231" s="22"/>
      <c r="H231" s="25">
        <f>F231</f>
        <v>9308697765.9992504</v>
      </c>
      <c r="I231" s="32"/>
      <c r="J231" s="35">
        <f t="shared" ref="J231:J242" si="21">H231+I231</f>
        <v>9308697765.9992504</v>
      </c>
      <c r="K231" s="38"/>
      <c r="L231" s="45"/>
    </row>
    <row r="232" spans="1:12" ht="18.75" customHeight="1">
      <c r="A232" s="1">
        <v>231</v>
      </c>
      <c r="B232" s="2" t="s">
        <v>622</v>
      </c>
      <c r="C232" s="3" t="s">
        <v>623</v>
      </c>
      <c r="D232" s="4" t="s">
        <v>624</v>
      </c>
      <c r="E232" s="9" t="s">
        <v>625</v>
      </c>
      <c r="F232" s="25">
        <v>502587877.30523145</v>
      </c>
      <c r="G232" s="22"/>
      <c r="H232" s="25">
        <f>F232</f>
        <v>502587877.30523145</v>
      </c>
      <c r="I232" s="32"/>
      <c r="J232" s="35">
        <f t="shared" si="21"/>
        <v>502587877.30523145</v>
      </c>
      <c r="K232" s="38"/>
      <c r="L232" s="45"/>
    </row>
    <row r="233" spans="1:12" ht="18.75" customHeight="1">
      <c r="A233" s="1">
        <v>232</v>
      </c>
      <c r="B233" s="2" t="s">
        <v>622</v>
      </c>
      <c r="C233" s="3" t="s">
        <v>626</v>
      </c>
      <c r="D233" s="4" t="s">
        <v>627</v>
      </c>
      <c r="E233" s="9" t="s">
        <v>628</v>
      </c>
      <c r="F233" s="25">
        <v>685162960.09814751</v>
      </c>
      <c r="G233" s="22"/>
      <c r="H233" s="25">
        <f>F233</f>
        <v>685162960.09814751</v>
      </c>
      <c r="I233" s="32"/>
      <c r="J233" s="35">
        <f t="shared" si="21"/>
        <v>685162960.09814751</v>
      </c>
      <c r="K233" s="38"/>
      <c r="L233" s="45"/>
    </row>
    <row r="234" spans="1:12" ht="18.75" customHeight="1">
      <c r="A234" s="1">
        <v>233</v>
      </c>
      <c r="B234" s="2" t="s">
        <v>622</v>
      </c>
      <c r="C234" s="3" t="s">
        <v>626</v>
      </c>
      <c r="D234" s="4" t="s">
        <v>629</v>
      </c>
      <c r="E234" s="9" t="s">
        <v>630</v>
      </c>
      <c r="F234" s="25">
        <v>15879704910.621902</v>
      </c>
      <c r="G234" s="22"/>
      <c r="H234" s="25">
        <f>F234</f>
        <v>15879704910.621902</v>
      </c>
      <c r="I234" s="32"/>
      <c r="J234" s="35">
        <f t="shared" si="21"/>
        <v>15879704910.621902</v>
      </c>
      <c r="K234" s="38"/>
      <c r="L234" s="45"/>
    </row>
    <row r="235" spans="1:12" ht="18.75" customHeight="1">
      <c r="A235" s="1">
        <v>234</v>
      </c>
      <c r="B235" s="2" t="s">
        <v>622</v>
      </c>
      <c r="C235" s="3" t="s">
        <v>631</v>
      </c>
      <c r="D235" s="4" t="s">
        <v>632</v>
      </c>
      <c r="E235" s="9" t="s">
        <v>633</v>
      </c>
      <c r="F235" s="25">
        <v>2519189465.562665</v>
      </c>
      <c r="G235" s="22"/>
      <c r="H235" s="25">
        <f>F235</f>
        <v>2519189465.562665</v>
      </c>
      <c r="I235" s="32"/>
      <c r="J235" s="35">
        <f t="shared" si="21"/>
        <v>2519189465.562665</v>
      </c>
      <c r="K235" s="38"/>
      <c r="L235" s="45"/>
    </row>
    <row r="236" spans="1:12" ht="18.75" customHeight="1">
      <c r="A236" s="1">
        <v>235</v>
      </c>
      <c r="B236" s="8" t="s">
        <v>622</v>
      </c>
      <c r="C236" s="9" t="s">
        <v>631</v>
      </c>
      <c r="D236" s="30" t="s">
        <v>634</v>
      </c>
      <c r="E236" s="9" t="s">
        <v>635</v>
      </c>
      <c r="F236" s="25">
        <v>40628583011.207596</v>
      </c>
      <c r="G236" s="22">
        <v>85825487.650001526</v>
      </c>
      <c r="H236" s="25">
        <f>F236+G236</f>
        <v>40714408498.857597</v>
      </c>
      <c r="I236" s="32"/>
      <c r="J236" s="35">
        <f t="shared" si="21"/>
        <v>40714408498.857597</v>
      </c>
      <c r="K236" s="38"/>
      <c r="L236" s="45"/>
    </row>
    <row r="237" spans="1:12" ht="18.75" customHeight="1">
      <c r="A237" s="1">
        <v>236</v>
      </c>
      <c r="B237" s="2" t="s">
        <v>622</v>
      </c>
      <c r="C237" s="3" t="s">
        <v>636</v>
      </c>
      <c r="D237" s="4" t="s">
        <v>637</v>
      </c>
      <c r="E237" s="9" t="s">
        <v>638</v>
      </c>
      <c r="F237" s="25">
        <v>942067798</v>
      </c>
      <c r="G237" s="22"/>
      <c r="H237" s="25">
        <f t="shared" ref="H237:H248" si="22">F237</f>
        <v>942067798</v>
      </c>
      <c r="I237" s="32"/>
      <c r="J237" s="35">
        <f t="shared" si="21"/>
        <v>942067798</v>
      </c>
      <c r="K237" s="38"/>
      <c r="L237" s="45"/>
    </row>
    <row r="238" spans="1:12" ht="18.75" customHeight="1">
      <c r="A238" s="1">
        <v>237</v>
      </c>
      <c r="B238" s="2" t="s">
        <v>622</v>
      </c>
      <c r="C238" s="3" t="s">
        <v>639</v>
      </c>
      <c r="D238" s="4" t="s">
        <v>640</v>
      </c>
      <c r="E238" s="9" t="s">
        <v>641</v>
      </c>
      <c r="F238" s="25">
        <v>3977428755.48</v>
      </c>
      <c r="G238" s="22"/>
      <c r="H238" s="25">
        <f t="shared" si="22"/>
        <v>3977428755.48</v>
      </c>
      <c r="I238" s="32"/>
      <c r="J238" s="35">
        <f t="shared" si="21"/>
        <v>3977428755.48</v>
      </c>
      <c r="K238" s="38"/>
      <c r="L238" s="45"/>
    </row>
    <row r="239" spans="1:12" ht="18.75" customHeight="1">
      <c r="A239" s="1">
        <v>238</v>
      </c>
      <c r="B239" s="2" t="s">
        <v>622</v>
      </c>
      <c r="C239" s="3" t="s">
        <v>642</v>
      </c>
      <c r="D239" s="4" t="s">
        <v>643</v>
      </c>
      <c r="E239" s="9" t="s">
        <v>644</v>
      </c>
      <c r="F239" s="25">
        <v>4599668163.2205915</v>
      </c>
      <c r="G239" s="22"/>
      <c r="H239" s="25">
        <f t="shared" si="22"/>
        <v>4599668163.2205915</v>
      </c>
      <c r="I239" s="32"/>
      <c r="J239" s="35">
        <f t="shared" si="21"/>
        <v>4599668163.2205915</v>
      </c>
      <c r="K239" s="38"/>
      <c r="L239" s="45"/>
    </row>
    <row r="240" spans="1:12" ht="18.75" customHeight="1">
      <c r="A240" s="1">
        <v>239</v>
      </c>
      <c r="B240" s="2" t="s">
        <v>622</v>
      </c>
      <c r="C240" s="3" t="s">
        <v>645</v>
      </c>
      <c r="D240" s="4" t="s">
        <v>646</v>
      </c>
      <c r="E240" s="9" t="s">
        <v>647</v>
      </c>
      <c r="F240" s="25">
        <v>1382040000</v>
      </c>
      <c r="G240" s="22"/>
      <c r="H240" s="25">
        <f t="shared" si="22"/>
        <v>1382040000</v>
      </c>
      <c r="I240" s="32"/>
      <c r="J240" s="35">
        <f t="shared" si="21"/>
        <v>1382040000</v>
      </c>
      <c r="K240" s="38"/>
      <c r="L240" s="45"/>
    </row>
    <row r="241" spans="1:12" ht="18.75" customHeight="1">
      <c r="A241" s="1">
        <v>240</v>
      </c>
      <c r="B241" s="2" t="s">
        <v>622</v>
      </c>
      <c r="C241" s="3" t="s">
        <v>645</v>
      </c>
      <c r="D241" s="4" t="s">
        <v>648</v>
      </c>
      <c r="E241" s="9" t="s">
        <v>649</v>
      </c>
      <c r="F241" s="25">
        <v>13016431448.332169</v>
      </c>
      <c r="G241" s="22"/>
      <c r="H241" s="25">
        <f t="shared" si="22"/>
        <v>13016431448.332169</v>
      </c>
      <c r="I241" s="32"/>
      <c r="J241" s="35">
        <f t="shared" si="21"/>
        <v>13016431448.332169</v>
      </c>
      <c r="K241" s="38"/>
      <c r="L241" s="45"/>
    </row>
    <row r="242" spans="1:12" ht="18.75" customHeight="1">
      <c r="A242" s="1">
        <v>241</v>
      </c>
      <c r="B242" s="2" t="s">
        <v>622</v>
      </c>
      <c r="C242" s="3" t="s">
        <v>650</v>
      </c>
      <c r="D242" s="4" t="s">
        <v>651</v>
      </c>
      <c r="E242" s="9" t="s">
        <v>652</v>
      </c>
      <c r="F242" s="25">
        <v>2340955852.7212911</v>
      </c>
      <c r="G242" s="22"/>
      <c r="H242" s="25">
        <f t="shared" si="22"/>
        <v>2340955852.7212911</v>
      </c>
      <c r="I242" s="32"/>
      <c r="J242" s="35">
        <f t="shared" si="21"/>
        <v>2340955852.7212911</v>
      </c>
      <c r="K242" s="38"/>
      <c r="L242" s="45"/>
    </row>
    <row r="243" spans="1:12" ht="18.75" customHeight="1">
      <c r="A243" s="1">
        <v>242</v>
      </c>
      <c r="B243" s="2" t="s">
        <v>622</v>
      </c>
      <c r="C243" s="3" t="s">
        <v>650</v>
      </c>
      <c r="D243" s="4" t="s">
        <v>653</v>
      </c>
      <c r="E243" s="9" t="s">
        <v>654</v>
      </c>
      <c r="F243" s="25">
        <v>1955210021.6770792</v>
      </c>
      <c r="G243" s="22"/>
      <c r="H243" s="25">
        <v>2388609531.1300001</v>
      </c>
      <c r="I243" s="32"/>
      <c r="J243" s="35">
        <v>2388609531.1300001</v>
      </c>
      <c r="K243" s="38"/>
      <c r="L243" s="45"/>
    </row>
    <row r="244" spans="1:12" ht="18.75" customHeight="1">
      <c r="A244" s="1">
        <v>243</v>
      </c>
      <c r="B244" s="2" t="s">
        <v>622</v>
      </c>
      <c r="C244" s="3" t="s">
        <v>655</v>
      </c>
      <c r="D244" s="4" t="s">
        <v>656</v>
      </c>
      <c r="E244" s="9" t="s">
        <v>657</v>
      </c>
      <c r="F244" s="25">
        <v>3290175993.3153219</v>
      </c>
      <c r="G244" s="22"/>
      <c r="H244" s="25">
        <f t="shared" si="22"/>
        <v>3290175993.3153219</v>
      </c>
      <c r="I244" s="32"/>
      <c r="J244" s="35">
        <f t="shared" ref="J244:J249" si="23">H244+I244</f>
        <v>3290175993.3153219</v>
      </c>
      <c r="K244" s="38"/>
      <c r="L244" s="45"/>
    </row>
    <row r="245" spans="1:12" ht="18.75" customHeight="1">
      <c r="A245" s="1">
        <v>244</v>
      </c>
      <c r="B245" s="2" t="s">
        <v>622</v>
      </c>
      <c r="C245" s="3" t="s">
        <v>658</v>
      </c>
      <c r="D245" s="4" t="s">
        <v>659</v>
      </c>
      <c r="E245" s="9" t="s">
        <v>660</v>
      </c>
      <c r="F245" s="25">
        <v>2292825977.0408568</v>
      </c>
      <c r="G245" s="22"/>
      <c r="H245" s="25">
        <f t="shared" si="22"/>
        <v>2292825977.0408568</v>
      </c>
      <c r="I245" s="32"/>
      <c r="J245" s="35">
        <f t="shared" si="23"/>
        <v>2292825977.0408568</v>
      </c>
      <c r="K245" s="38"/>
      <c r="L245" s="45"/>
    </row>
    <row r="246" spans="1:12" ht="18.75" customHeight="1">
      <c r="A246" s="1">
        <v>245</v>
      </c>
      <c r="B246" s="2" t="s">
        <v>622</v>
      </c>
      <c r="C246" s="3" t="s">
        <v>661</v>
      </c>
      <c r="D246" s="4" t="s">
        <v>662</v>
      </c>
      <c r="E246" s="9" t="s">
        <v>663</v>
      </c>
      <c r="F246" s="25">
        <v>2047360405.8720176</v>
      </c>
      <c r="G246" s="22"/>
      <c r="H246" s="25">
        <f t="shared" si="22"/>
        <v>2047360405.8720176</v>
      </c>
      <c r="I246" s="32"/>
      <c r="J246" s="35">
        <f t="shared" si="23"/>
        <v>2047360405.8720176</v>
      </c>
      <c r="K246" s="38"/>
      <c r="L246" s="45"/>
    </row>
    <row r="247" spans="1:12" ht="18.75" customHeight="1">
      <c r="A247" s="1">
        <v>246</v>
      </c>
      <c r="B247" s="2" t="s">
        <v>622</v>
      </c>
      <c r="C247" s="3" t="s">
        <v>664</v>
      </c>
      <c r="D247" s="4" t="s">
        <v>665</v>
      </c>
      <c r="E247" s="9" t="s">
        <v>666</v>
      </c>
      <c r="F247" s="25">
        <v>2670127006.4832897</v>
      </c>
      <c r="G247" s="22"/>
      <c r="H247" s="25">
        <f t="shared" si="22"/>
        <v>2670127006.4832897</v>
      </c>
      <c r="I247" s="32"/>
      <c r="J247" s="35">
        <f t="shared" si="23"/>
        <v>2670127006.4832897</v>
      </c>
      <c r="K247" s="38"/>
      <c r="L247" s="45"/>
    </row>
    <row r="248" spans="1:12" ht="18.75" customHeight="1">
      <c r="A248" s="1">
        <v>247</v>
      </c>
      <c r="B248" s="2" t="s">
        <v>667</v>
      </c>
      <c r="C248" s="3" t="s">
        <v>668</v>
      </c>
      <c r="D248" s="4" t="s">
        <v>669</v>
      </c>
      <c r="E248" s="9" t="s">
        <v>670</v>
      </c>
      <c r="F248" s="25">
        <v>100660971.92322168</v>
      </c>
      <c r="G248" s="22"/>
      <c r="H248" s="25">
        <f t="shared" si="22"/>
        <v>100660971.92322168</v>
      </c>
      <c r="I248" s="32"/>
      <c r="J248" s="35">
        <f t="shared" si="23"/>
        <v>100660971.92322168</v>
      </c>
      <c r="K248" s="38"/>
      <c r="L248" s="45"/>
    </row>
    <row r="249" spans="1:12" ht="18.75" customHeight="1">
      <c r="A249" s="1">
        <v>248</v>
      </c>
      <c r="B249" s="8" t="s">
        <v>667</v>
      </c>
      <c r="C249" s="9" t="s">
        <v>671</v>
      </c>
      <c r="D249" s="30" t="s">
        <v>672</v>
      </c>
      <c r="E249" s="9" t="s">
        <v>673</v>
      </c>
      <c r="F249" s="25">
        <v>14515066940.138973</v>
      </c>
      <c r="G249" s="22">
        <v>60638323</v>
      </c>
      <c r="H249" s="25">
        <f>F249+G249</f>
        <v>14575705263.138973</v>
      </c>
      <c r="I249" s="32"/>
      <c r="J249" s="35">
        <f t="shared" si="23"/>
        <v>14575705263.138973</v>
      </c>
      <c r="K249" s="38"/>
      <c r="L249" s="45"/>
    </row>
    <row r="250" spans="1:12" ht="18.75" customHeight="1">
      <c r="A250" s="1">
        <v>249</v>
      </c>
      <c r="B250" s="2" t="s">
        <v>667</v>
      </c>
      <c r="C250" s="3" t="s">
        <v>671</v>
      </c>
      <c r="D250" s="4" t="s">
        <v>674</v>
      </c>
      <c r="E250" s="9" t="s">
        <v>675</v>
      </c>
      <c r="F250" s="25">
        <v>8716567956.1328468</v>
      </c>
      <c r="G250" s="22"/>
      <c r="H250" s="25">
        <v>8810206953.3199997</v>
      </c>
      <c r="I250" s="32"/>
      <c r="J250" s="35">
        <v>8810206953.3199997</v>
      </c>
      <c r="K250" s="38"/>
      <c r="L250" s="45"/>
    </row>
    <row r="251" spans="1:12" ht="18.75" customHeight="1">
      <c r="A251" s="1">
        <v>250</v>
      </c>
      <c r="B251" s="2" t="s">
        <v>667</v>
      </c>
      <c r="C251" s="3" t="s">
        <v>676</v>
      </c>
      <c r="D251" s="4" t="s">
        <v>677</v>
      </c>
      <c r="E251" s="9" t="s">
        <v>678</v>
      </c>
      <c r="F251" s="25">
        <v>1352609096.7534814</v>
      </c>
      <c r="G251" s="22"/>
      <c r="H251" s="25">
        <f>F251</f>
        <v>1352609096.7534814</v>
      </c>
      <c r="I251" s="32"/>
      <c r="J251" s="35">
        <f t="shared" ref="J251:J261" si="24">H251+I251</f>
        <v>1352609096.7534814</v>
      </c>
      <c r="K251" s="38"/>
      <c r="L251" s="45"/>
    </row>
    <row r="252" spans="1:12" ht="18.75" customHeight="1">
      <c r="A252" s="1">
        <v>251</v>
      </c>
      <c r="B252" s="8" t="s">
        <v>679</v>
      </c>
      <c r="C252" s="9" t="s">
        <v>680</v>
      </c>
      <c r="D252" s="30" t="s">
        <v>681</v>
      </c>
      <c r="E252" s="9" t="s">
        <v>682</v>
      </c>
      <c r="F252" s="25">
        <v>16892497331.333462</v>
      </c>
      <c r="G252" s="22">
        <v>2660067370.4000702</v>
      </c>
      <c r="H252" s="25">
        <f>F252+G252</f>
        <v>19552564701.733532</v>
      </c>
      <c r="I252" s="32"/>
      <c r="J252" s="35">
        <f t="shared" si="24"/>
        <v>19552564701.733532</v>
      </c>
      <c r="K252" s="38"/>
      <c r="L252" s="45"/>
    </row>
    <row r="253" spans="1:12" ht="18.75" customHeight="1">
      <c r="A253" s="1">
        <v>252</v>
      </c>
      <c r="B253" s="2" t="s">
        <v>679</v>
      </c>
      <c r="C253" s="3" t="s">
        <v>683</v>
      </c>
      <c r="D253" s="4" t="s">
        <v>684</v>
      </c>
      <c r="E253" s="9" t="s">
        <v>685</v>
      </c>
      <c r="F253" s="25">
        <v>85066592.631499946</v>
      </c>
      <c r="G253" s="22"/>
      <c r="H253" s="25">
        <f>F253</f>
        <v>85066592.631499946</v>
      </c>
      <c r="I253" s="32"/>
      <c r="J253" s="35">
        <f t="shared" si="24"/>
        <v>85066592.631499946</v>
      </c>
      <c r="K253" s="38"/>
      <c r="L253" s="45"/>
    </row>
    <row r="254" spans="1:12" ht="18.75" customHeight="1">
      <c r="A254" s="1">
        <v>253</v>
      </c>
      <c r="B254" s="8" t="s">
        <v>679</v>
      </c>
      <c r="C254" s="9" t="s">
        <v>683</v>
      </c>
      <c r="D254" s="30" t="s">
        <v>686</v>
      </c>
      <c r="E254" s="9" t="s">
        <v>687</v>
      </c>
      <c r="F254" s="25">
        <v>19924441794.630581</v>
      </c>
      <c r="G254" s="22">
        <v>2241813542.8805299</v>
      </c>
      <c r="H254" s="25">
        <f>F254+G254</f>
        <v>22166255337.511112</v>
      </c>
      <c r="I254" s="32"/>
      <c r="J254" s="35">
        <f t="shared" si="24"/>
        <v>22166255337.511112</v>
      </c>
      <c r="K254" s="38"/>
      <c r="L254" s="45"/>
    </row>
    <row r="255" spans="1:12" ht="18.75" customHeight="1">
      <c r="A255" s="1">
        <v>254</v>
      </c>
      <c r="B255" s="8" t="s">
        <v>679</v>
      </c>
      <c r="C255" s="9" t="s">
        <v>683</v>
      </c>
      <c r="D255" s="30" t="s">
        <v>688</v>
      </c>
      <c r="E255" s="9" t="s">
        <v>689</v>
      </c>
      <c r="F255" s="25">
        <v>16131867679.622244</v>
      </c>
      <c r="G255" s="22">
        <v>1598975809.951025</v>
      </c>
      <c r="H255" s="25">
        <f>F255+G255</f>
        <v>17730843489.573269</v>
      </c>
      <c r="I255" s="32"/>
      <c r="J255" s="35">
        <f t="shared" si="24"/>
        <v>17730843489.573269</v>
      </c>
      <c r="K255" s="38"/>
      <c r="L255" s="45"/>
    </row>
    <row r="256" spans="1:12" ht="18.75" customHeight="1">
      <c r="A256" s="1">
        <v>255</v>
      </c>
      <c r="B256" s="8" t="s">
        <v>679</v>
      </c>
      <c r="C256" s="9" t="s">
        <v>690</v>
      </c>
      <c r="D256" s="30" t="s">
        <v>691</v>
      </c>
      <c r="E256" s="9" t="s">
        <v>692</v>
      </c>
      <c r="F256" s="25">
        <v>2407756645.835618</v>
      </c>
      <c r="G256" s="22">
        <v>2496890.9983814601</v>
      </c>
      <c r="H256" s="25">
        <f>F256+G256</f>
        <v>2410253536.8339996</v>
      </c>
      <c r="I256" s="32"/>
      <c r="J256" s="35">
        <f t="shared" si="24"/>
        <v>2410253536.8339996</v>
      </c>
      <c r="K256" s="38"/>
      <c r="L256" s="45"/>
    </row>
    <row r="257" spans="1:12" ht="18.75" customHeight="1">
      <c r="A257" s="1">
        <v>256</v>
      </c>
      <c r="B257" s="2" t="s">
        <v>693</v>
      </c>
      <c r="C257" s="3" t="s">
        <v>694</v>
      </c>
      <c r="D257" s="4" t="s">
        <v>695</v>
      </c>
      <c r="E257" s="9" t="s">
        <v>696</v>
      </c>
      <c r="F257" s="25">
        <v>138491508.84456155</v>
      </c>
      <c r="G257" s="22"/>
      <c r="H257" s="25">
        <f>F257</f>
        <v>138491508.84456155</v>
      </c>
      <c r="I257" s="32"/>
      <c r="J257" s="35">
        <f t="shared" si="24"/>
        <v>138491508.84456155</v>
      </c>
      <c r="K257" s="38"/>
      <c r="L257" s="45"/>
    </row>
    <row r="258" spans="1:12" ht="18.75" customHeight="1">
      <c r="A258" s="1">
        <v>257</v>
      </c>
      <c r="B258" s="8" t="s">
        <v>693</v>
      </c>
      <c r="C258" s="9" t="s">
        <v>697</v>
      </c>
      <c r="D258" s="30" t="s">
        <v>698</v>
      </c>
      <c r="E258" s="8" t="s">
        <v>699</v>
      </c>
      <c r="F258" s="25">
        <v>10939245654.819477</v>
      </c>
      <c r="G258" s="22">
        <v>876037034.56666672</v>
      </c>
      <c r="H258" s="25">
        <f>F258+G258</f>
        <v>11815282689.386145</v>
      </c>
      <c r="I258" s="32"/>
      <c r="J258" s="35">
        <f t="shared" si="24"/>
        <v>11815282689.386145</v>
      </c>
      <c r="K258" s="38"/>
      <c r="L258" s="45"/>
    </row>
    <row r="259" spans="1:12" ht="18.75" customHeight="1">
      <c r="A259" s="1">
        <v>258</v>
      </c>
      <c r="B259" s="2" t="s">
        <v>693</v>
      </c>
      <c r="C259" s="3" t="s">
        <v>697</v>
      </c>
      <c r="D259" s="4" t="s">
        <v>700</v>
      </c>
      <c r="E259" s="9" t="s">
        <v>701</v>
      </c>
      <c r="F259" s="25">
        <v>4201394696.4299998</v>
      </c>
      <c r="G259" s="22"/>
      <c r="H259" s="25">
        <f t="shared" ref="H259:H270" si="25">F259</f>
        <v>4201394696.4299998</v>
      </c>
      <c r="I259" s="32"/>
      <c r="J259" s="35">
        <f t="shared" si="24"/>
        <v>4201394696.4299998</v>
      </c>
      <c r="K259" s="38"/>
      <c r="L259" s="45"/>
    </row>
    <row r="260" spans="1:12" ht="18.75" customHeight="1">
      <c r="A260" s="1">
        <v>259</v>
      </c>
      <c r="B260" s="2" t="s">
        <v>693</v>
      </c>
      <c r="C260" s="3" t="s">
        <v>702</v>
      </c>
      <c r="D260" s="4" t="s">
        <v>703</v>
      </c>
      <c r="E260" s="9" t="s">
        <v>704</v>
      </c>
      <c r="F260" s="25">
        <v>2043264158.6458223</v>
      </c>
      <c r="G260" s="22"/>
      <c r="H260" s="25">
        <f t="shared" si="25"/>
        <v>2043264158.6458223</v>
      </c>
      <c r="I260" s="32"/>
      <c r="J260" s="35">
        <f t="shared" si="24"/>
        <v>2043264158.6458223</v>
      </c>
      <c r="K260" s="38"/>
      <c r="L260" s="45"/>
    </row>
    <row r="261" spans="1:12" ht="18.75" customHeight="1">
      <c r="A261" s="1">
        <v>260</v>
      </c>
      <c r="B261" s="2" t="s">
        <v>693</v>
      </c>
      <c r="C261" s="3" t="s">
        <v>702</v>
      </c>
      <c r="D261" s="4" t="s">
        <v>705</v>
      </c>
      <c r="E261" s="9" t="s">
        <v>706</v>
      </c>
      <c r="F261" s="25">
        <v>299966376.8912307</v>
      </c>
      <c r="G261" s="22"/>
      <c r="H261" s="25">
        <f t="shared" si="25"/>
        <v>299966376.8912307</v>
      </c>
      <c r="I261" s="32"/>
      <c r="J261" s="35">
        <f t="shared" si="24"/>
        <v>299966376.8912307</v>
      </c>
      <c r="K261" s="38"/>
      <c r="L261" s="45"/>
    </row>
    <row r="262" spans="1:12" ht="18.75" customHeight="1">
      <c r="A262" s="1">
        <v>261</v>
      </c>
      <c r="B262" s="2" t="s">
        <v>693</v>
      </c>
      <c r="C262" s="3" t="s">
        <v>702</v>
      </c>
      <c r="D262" s="4" t="s">
        <v>707</v>
      </c>
      <c r="E262" s="9" t="s">
        <v>708</v>
      </c>
      <c r="F262" s="25">
        <v>2424464593.5661273</v>
      </c>
      <c r="G262" s="22"/>
      <c r="H262" s="25">
        <v>2380929679.9699998</v>
      </c>
      <c r="I262" s="32"/>
      <c r="J262" s="35">
        <v>2380929679.9699998</v>
      </c>
      <c r="K262" s="38"/>
      <c r="L262" s="45"/>
    </row>
    <row r="263" spans="1:12" ht="18.75" customHeight="1">
      <c r="A263" s="1">
        <v>262</v>
      </c>
      <c r="B263" s="2" t="s">
        <v>693</v>
      </c>
      <c r="C263" s="3" t="s">
        <v>702</v>
      </c>
      <c r="D263" s="4" t="s">
        <v>709</v>
      </c>
      <c r="E263" s="9" t="s">
        <v>710</v>
      </c>
      <c r="F263" s="25">
        <v>17951398182.988319</v>
      </c>
      <c r="G263" s="22"/>
      <c r="H263" s="25">
        <v>16998403635.708319</v>
      </c>
      <c r="I263" s="32"/>
      <c r="J263" s="35">
        <v>16998403635.708319</v>
      </c>
      <c r="K263" s="38"/>
      <c r="L263" s="45"/>
    </row>
    <row r="264" spans="1:12" ht="18.75" customHeight="1">
      <c r="A264" s="1">
        <v>263</v>
      </c>
      <c r="B264" s="2" t="s">
        <v>693</v>
      </c>
      <c r="C264" s="3" t="s">
        <v>702</v>
      </c>
      <c r="D264" s="2" t="s">
        <v>711</v>
      </c>
      <c r="E264" s="9" t="s">
        <v>712</v>
      </c>
      <c r="F264" s="25">
        <v>14669543447.196033</v>
      </c>
      <c r="G264" s="22"/>
      <c r="H264" s="25">
        <v>14607892797.886034</v>
      </c>
      <c r="I264" s="32"/>
      <c r="J264" s="35">
        <v>14607892797.886034</v>
      </c>
      <c r="K264" s="38"/>
      <c r="L264" s="45"/>
    </row>
    <row r="265" spans="1:12" ht="18.75" customHeight="1">
      <c r="A265" s="1">
        <v>264</v>
      </c>
      <c r="B265" s="2" t="s">
        <v>693</v>
      </c>
      <c r="C265" s="3" t="s">
        <v>702</v>
      </c>
      <c r="D265" s="4" t="s">
        <v>713</v>
      </c>
      <c r="E265" s="9" t="s">
        <v>714</v>
      </c>
      <c r="F265" s="25">
        <v>2896166035.0551977</v>
      </c>
      <c r="G265" s="22"/>
      <c r="H265" s="25">
        <v>2843910858.6751976</v>
      </c>
      <c r="I265" s="32"/>
      <c r="J265" s="35">
        <v>2843910858.6751976</v>
      </c>
      <c r="K265" s="38"/>
      <c r="L265" s="45"/>
    </row>
    <row r="266" spans="1:12" ht="18.75" customHeight="1">
      <c r="A266" s="1">
        <v>265</v>
      </c>
      <c r="B266" s="2" t="s">
        <v>693</v>
      </c>
      <c r="C266" s="3" t="s">
        <v>715</v>
      </c>
      <c r="D266" s="4" t="s">
        <v>716</v>
      </c>
      <c r="E266" s="9" t="s">
        <v>717</v>
      </c>
      <c r="F266" s="25">
        <v>3157825381.489255</v>
      </c>
      <c r="G266" s="22"/>
      <c r="H266" s="25">
        <v>2957564940.139255</v>
      </c>
      <c r="I266" s="32"/>
      <c r="J266" s="35">
        <v>2957564940.139255</v>
      </c>
      <c r="K266" s="38"/>
      <c r="L266" s="45"/>
    </row>
    <row r="267" spans="1:12" ht="18.75" customHeight="1">
      <c r="A267" s="1">
        <v>266</v>
      </c>
      <c r="B267" s="2" t="s">
        <v>693</v>
      </c>
      <c r="C267" s="3" t="s">
        <v>718</v>
      </c>
      <c r="D267" s="4" t="s">
        <v>719</v>
      </c>
      <c r="E267" s="9" t="s">
        <v>720</v>
      </c>
      <c r="F267" s="25">
        <v>4880014624.6582155</v>
      </c>
      <c r="G267" s="22"/>
      <c r="H267" s="25">
        <v>4189345608.8182158</v>
      </c>
      <c r="I267" s="32"/>
      <c r="J267" s="35">
        <v>4189345608.8182158</v>
      </c>
      <c r="K267" s="38"/>
      <c r="L267" s="45"/>
    </row>
    <row r="268" spans="1:12" ht="18.75" customHeight="1">
      <c r="A268" s="1">
        <v>267</v>
      </c>
      <c r="B268" s="2" t="s">
        <v>693</v>
      </c>
      <c r="C268" s="3" t="s">
        <v>718</v>
      </c>
      <c r="D268" s="4" t="s">
        <v>721</v>
      </c>
      <c r="E268" s="9" t="s">
        <v>722</v>
      </c>
      <c r="F268" s="25">
        <v>3397472639.4216938</v>
      </c>
      <c r="G268" s="22"/>
      <c r="H268" s="25">
        <f t="shared" si="25"/>
        <v>3397472639.4216938</v>
      </c>
      <c r="I268" s="25"/>
      <c r="J268" s="35">
        <f t="shared" ref="J268:J273" si="26">H268</f>
        <v>3397472639.4216938</v>
      </c>
      <c r="K268" s="38"/>
      <c r="L268" s="45"/>
    </row>
    <row r="269" spans="1:12" ht="18.75" customHeight="1">
      <c r="A269" s="1">
        <v>268</v>
      </c>
      <c r="B269" s="2" t="s">
        <v>693</v>
      </c>
      <c r="C269" s="3" t="s">
        <v>723</v>
      </c>
      <c r="D269" s="4" t="s">
        <v>724</v>
      </c>
      <c r="E269" s="9" t="s">
        <v>725</v>
      </c>
      <c r="F269" s="25">
        <v>7077010480.2408733</v>
      </c>
      <c r="G269" s="22"/>
      <c r="H269" s="25">
        <f t="shared" si="25"/>
        <v>7077010480.2408733</v>
      </c>
      <c r="I269" s="25"/>
      <c r="J269" s="35">
        <f t="shared" si="26"/>
        <v>7077010480.2408733</v>
      </c>
      <c r="K269" s="38"/>
      <c r="L269" s="45"/>
    </row>
    <row r="270" spans="1:12" ht="18.75" customHeight="1">
      <c r="A270" s="1">
        <v>269</v>
      </c>
      <c r="B270" s="2" t="s">
        <v>693</v>
      </c>
      <c r="C270" s="3" t="s">
        <v>726</v>
      </c>
      <c r="D270" s="4" t="s">
        <v>727</v>
      </c>
      <c r="E270" s="9" t="s">
        <v>728</v>
      </c>
      <c r="F270" s="25">
        <v>1402698035.5487392</v>
      </c>
      <c r="G270" s="22"/>
      <c r="H270" s="25">
        <f t="shared" si="25"/>
        <v>1402698035.5487392</v>
      </c>
      <c r="I270" s="25"/>
      <c r="J270" s="35">
        <f t="shared" si="26"/>
        <v>1402698035.5487392</v>
      </c>
      <c r="K270" s="38"/>
      <c r="L270" s="45"/>
    </row>
    <row r="271" spans="1:12" ht="18.75" customHeight="1">
      <c r="A271" s="1">
        <v>270</v>
      </c>
      <c r="B271" s="8" t="s">
        <v>729</v>
      </c>
      <c r="C271" s="9" t="s">
        <v>730</v>
      </c>
      <c r="D271" s="30" t="s">
        <v>731</v>
      </c>
      <c r="E271" s="8" t="s">
        <v>732</v>
      </c>
      <c r="F271" s="25">
        <v>709094460.29356432</v>
      </c>
      <c r="G271" s="22">
        <v>354178538.0595665</v>
      </c>
      <c r="H271" s="25">
        <f>F271+G271</f>
        <v>1063272998.3531308</v>
      </c>
      <c r="I271" s="25"/>
      <c r="J271" s="35">
        <f t="shared" si="26"/>
        <v>1063272998.3531308</v>
      </c>
      <c r="K271" s="38"/>
      <c r="L271" s="45"/>
    </row>
    <row r="272" spans="1:12" ht="18.75" customHeight="1">
      <c r="A272" s="1">
        <v>271</v>
      </c>
      <c r="B272" s="2" t="s">
        <v>729</v>
      </c>
      <c r="C272" s="3" t="s">
        <v>730</v>
      </c>
      <c r="D272" s="4" t="s">
        <v>733</v>
      </c>
      <c r="E272" s="9" t="s">
        <v>734</v>
      </c>
      <c r="F272" s="25">
        <v>523120641.13662016</v>
      </c>
      <c r="G272" s="22"/>
      <c r="H272" s="25">
        <f>F272</f>
        <v>523120641.13662016</v>
      </c>
      <c r="I272" s="25"/>
      <c r="J272" s="35">
        <f t="shared" si="26"/>
        <v>523120641.13662016</v>
      </c>
      <c r="K272" s="38"/>
      <c r="L272" s="45"/>
    </row>
    <row r="273" spans="1:12" ht="18.75" customHeight="1">
      <c r="A273" s="1">
        <v>272</v>
      </c>
      <c r="B273" s="8" t="s">
        <v>735</v>
      </c>
      <c r="C273" s="9" t="s">
        <v>736</v>
      </c>
      <c r="D273" s="30" t="s">
        <v>737</v>
      </c>
      <c r="E273" s="9" t="s">
        <v>738</v>
      </c>
      <c r="F273" s="25">
        <v>3052500385.1631918</v>
      </c>
      <c r="G273" s="22">
        <v>103208828.26000001</v>
      </c>
      <c r="H273" s="25">
        <f>F273+G273</f>
        <v>3155709213.423192</v>
      </c>
      <c r="I273" s="25"/>
      <c r="J273" s="35">
        <f t="shared" si="26"/>
        <v>3155709213.423192</v>
      </c>
      <c r="K273" s="38"/>
      <c r="L273" s="45"/>
    </row>
    <row r="274" spans="1:12" ht="18.75" customHeight="1">
      <c r="A274" s="1">
        <v>273</v>
      </c>
      <c r="B274" s="30" t="s">
        <v>259</v>
      </c>
      <c r="C274" s="30" t="s">
        <v>265</v>
      </c>
      <c r="D274" s="30" t="s">
        <v>739</v>
      </c>
      <c r="E274" s="30" t="s">
        <v>740</v>
      </c>
      <c r="F274" s="25"/>
      <c r="G274" s="22"/>
      <c r="H274" s="25"/>
      <c r="I274" s="42">
        <v>6501800000</v>
      </c>
      <c r="J274" s="43">
        <f>H274+I274</f>
        <v>6501800000</v>
      </c>
      <c r="K274" s="44" t="s">
        <v>741</v>
      </c>
    </row>
    <row r="275" spans="1:12" ht="18.75" customHeight="1">
      <c r="A275" s="104" t="s">
        <v>742</v>
      </c>
      <c r="B275" s="105"/>
      <c r="C275" s="105"/>
      <c r="D275" s="105"/>
      <c r="E275" s="106"/>
      <c r="F275" s="25">
        <f>SUM(F2:F273)</f>
        <v>1723965680102.1245</v>
      </c>
      <c r="G275" s="22">
        <f>SUM(G2:G273)</f>
        <v>75938316072.070801</v>
      </c>
      <c r="H275" s="25">
        <f>SUM(H2:H274)</f>
        <v>1808284353517.0686</v>
      </c>
      <c r="I275" s="25">
        <f>SUM(I2:I274)</f>
        <v>9245188949</v>
      </c>
      <c r="J275" s="39">
        <f>SUM(J2:J274)</f>
        <v>1817529542466.0686</v>
      </c>
      <c r="K275" s="38"/>
    </row>
    <row r="276" spans="1:12" ht="18.75" customHeight="1">
      <c r="B276" s="13"/>
      <c r="C276" s="13"/>
      <c r="D276" s="13"/>
      <c r="E276" s="13"/>
      <c r="F276" s="26"/>
      <c r="G276" s="23"/>
      <c r="H276" s="20"/>
      <c r="I276" s="26"/>
    </row>
    <row r="277" spans="1:12" ht="18.75" customHeight="1">
      <c r="H277" s="27"/>
    </row>
  </sheetData>
  <autoFilter ref="A1:K277" xr:uid="{8430497C-8C68-4A46-8663-A6A3F34053F0}"/>
  <mergeCells count="1">
    <mergeCell ref="A275:E27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896B8-4C1B-42CC-83FE-B03BF6F2EC96}">
  <dimension ref="A1:L281"/>
  <sheetViews>
    <sheetView topLeftCell="A248" zoomScale="85" zoomScaleNormal="85" workbookViewId="0">
      <selection activeCell="A2" sqref="A2:A278"/>
    </sheetView>
  </sheetViews>
  <sheetFormatPr baseColWidth="10" defaultColWidth="11.375" defaultRowHeight="18.75" customHeight="1"/>
  <cols>
    <col min="2" max="2" width="17" customWidth="1"/>
    <col min="3" max="3" width="20.25" customWidth="1"/>
    <col min="4" max="4" width="52.375" customWidth="1"/>
    <col min="5" max="5" width="34.375" customWidth="1"/>
    <col min="6" max="6" width="20.625" bestFit="1" customWidth="1"/>
    <col min="7" max="7" width="18" bestFit="1" customWidth="1"/>
    <col min="8" max="8" width="20.625" bestFit="1" customWidth="1"/>
    <col min="9" max="9" width="20.625" customWidth="1"/>
    <col min="10" max="10" width="22" customWidth="1"/>
    <col min="11" max="11" width="18" customWidth="1"/>
    <col min="12" max="12" width="19.375" customWidth="1"/>
  </cols>
  <sheetData>
    <row r="1" spans="1:12" ht="48.75" customHeight="1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24" t="s">
        <v>5</v>
      </c>
      <c r="G1" s="21" t="s">
        <v>6</v>
      </c>
      <c r="H1" s="24" t="s">
        <v>743</v>
      </c>
      <c r="I1" s="24" t="s">
        <v>8</v>
      </c>
      <c r="J1" s="16" t="s">
        <v>5</v>
      </c>
      <c r="K1" s="24" t="s">
        <v>10</v>
      </c>
    </row>
    <row r="2" spans="1:12" ht="18.75" customHeight="1">
      <c r="A2" s="1">
        <v>1</v>
      </c>
      <c r="B2" s="2" t="s">
        <v>11</v>
      </c>
      <c r="C2" s="3" t="s">
        <v>12</v>
      </c>
      <c r="D2" s="4" t="s">
        <v>13</v>
      </c>
      <c r="E2" s="9" t="s">
        <v>14</v>
      </c>
      <c r="F2" s="25">
        <v>799535470.62777567</v>
      </c>
      <c r="G2" s="19"/>
      <c r="H2" s="25">
        <f>F2</f>
        <v>799535470.62777567</v>
      </c>
      <c r="I2" s="25"/>
      <c r="J2" s="35">
        <f t="shared" ref="J2:J20" si="0">H2+I2</f>
        <v>799535470.62777567</v>
      </c>
      <c r="K2" s="38"/>
      <c r="L2" s="45"/>
    </row>
    <row r="3" spans="1:12" ht="18.75" customHeight="1">
      <c r="A3" s="1">
        <v>2</v>
      </c>
      <c r="B3" s="8" t="s">
        <v>11</v>
      </c>
      <c r="C3" s="9" t="s">
        <v>12</v>
      </c>
      <c r="D3" s="30" t="s">
        <v>15</v>
      </c>
      <c r="E3" s="9" t="s">
        <v>16</v>
      </c>
      <c r="F3" s="25">
        <v>16715982493.583097</v>
      </c>
      <c r="G3" s="22">
        <v>15624692</v>
      </c>
      <c r="H3" s="25">
        <f>F3+G3</f>
        <v>16731607185.583097</v>
      </c>
      <c r="I3" s="25"/>
      <c r="J3" s="35">
        <f t="shared" si="0"/>
        <v>16731607185.583097</v>
      </c>
      <c r="K3" s="38"/>
      <c r="L3" s="45"/>
    </row>
    <row r="4" spans="1:12" ht="18.75" customHeight="1">
      <c r="A4" s="1">
        <v>3</v>
      </c>
      <c r="B4" s="2" t="s">
        <v>17</v>
      </c>
      <c r="C4" s="3" t="s">
        <v>18</v>
      </c>
      <c r="D4" s="4" t="s">
        <v>19</v>
      </c>
      <c r="E4" s="9" t="s">
        <v>20</v>
      </c>
      <c r="F4" s="25">
        <v>4837629996</v>
      </c>
      <c r="G4" s="22"/>
      <c r="H4" s="25">
        <f>F4</f>
        <v>4837629996</v>
      </c>
      <c r="I4" s="25"/>
      <c r="J4" s="35">
        <f t="shared" si="0"/>
        <v>4837629996</v>
      </c>
      <c r="K4" s="38"/>
      <c r="L4" s="45"/>
    </row>
    <row r="5" spans="1:12" ht="18.75" customHeight="1">
      <c r="A5" s="1">
        <v>4</v>
      </c>
      <c r="B5" s="9" t="s">
        <v>17</v>
      </c>
      <c r="C5" s="9" t="s">
        <v>21</v>
      </c>
      <c r="D5" s="9" t="s">
        <v>22</v>
      </c>
      <c r="E5" s="9" t="s">
        <v>23</v>
      </c>
      <c r="F5" s="25">
        <v>6778724426.1207962</v>
      </c>
      <c r="G5" s="22">
        <v>81866572.366666704</v>
      </c>
      <c r="H5" s="25">
        <f>F5+G5</f>
        <v>6860590998.487463</v>
      </c>
      <c r="I5" s="25"/>
      <c r="J5" s="35">
        <f t="shared" si="0"/>
        <v>6860590998.487463</v>
      </c>
      <c r="K5" s="38"/>
      <c r="L5" s="45"/>
    </row>
    <row r="6" spans="1:12" ht="18.75" customHeight="1">
      <c r="A6" s="1">
        <v>5</v>
      </c>
      <c r="B6" s="2" t="s">
        <v>17</v>
      </c>
      <c r="C6" s="3" t="s">
        <v>24</v>
      </c>
      <c r="D6" s="4" t="s">
        <v>25</v>
      </c>
      <c r="E6" s="9" t="s">
        <v>26</v>
      </c>
      <c r="F6" s="25">
        <v>9245360134.2661285</v>
      </c>
      <c r="G6" s="22"/>
      <c r="H6" s="25">
        <f t="shared" ref="H6:H20" si="1">F6</f>
        <v>9245360134.2661285</v>
      </c>
      <c r="I6" s="25"/>
      <c r="J6" s="35">
        <f t="shared" si="0"/>
        <v>9245360134.2661285</v>
      </c>
      <c r="K6" s="38"/>
      <c r="L6" s="45"/>
    </row>
    <row r="7" spans="1:12" ht="18.75" customHeight="1">
      <c r="A7" s="1">
        <v>6</v>
      </c>
      <c r="B7" s="2" t="s">
        <v>17</v>
      </c>
      <c r="C7" s="3" t="s">
        <v>27</v>
      </c>
      <c r="D7" s="3" t="s">
        <v>28</v>
      </c>
      <c r="E7" s="9" t="s">
        <v>29</v>
      </c>
      <c r="F7" s="25">
        <v>310178534</v>
      </c>
      <c r="G7" s="22"/>
      <c r="H7" s="25">
        <f t="shared" si="1"/>
        <v>310178534</v>
      </c>
      <c r="I7" s="25"/>
      <c r="J7" s="35">
        <f t="shared" si="0"/>
        <v>310178534</v>
      </c>
      <c r="K7" s="38"/>
      <c r="L7" s="45"/>
    </row>
    <row r="8" spans="1:12" ht="18.75" customHeight="1">
      <c r="A8" s="1">
        <v>7</v>
      </c>
      <c r="B8" s="2" t="s">
        <v>17</v>
      </c>
      <c r="C8" s="3" t="s">
        <v>27</v>
      </c>
      <c r="D8" s="4" t="s">
        <v>30</v>
      </c>
      <c r="E8" s="9" t="s">
        <v>31</v>
      </c>
      <c r="F8" s="25">
        <v>2453820135.5390482</v>
      </c>
      <c r="G8" s="22"/>
      <c r="H8" s="25">
        <f t="shared" si="1"/>
        <v>2453820135.5390482</v>
      </c>
      <c r="I8" s="25"/>
      <c r="J8" s="35">
        <f t="shared" si="0"/>
        <v>2453820135.5390482</v>
      </c>
      <c r="K8" s="38"/>
      <c r="L8" s="45"/>
    </row>
    <row r="9" spans="1:12" ht="18.75" customHeight="1">
      <c r="A9" s="1">
        <v>8</v>
      </c>
      <c r="B9" s="2" t="s">
        <v>17</v>
      </c>
      <c r="C9" s="3" t="s">
        <v>32</v>
      </c>
      <c r="D9" s="4" t="s">
        <v>33</v>
      </c>
      <c r="E9" s="9" t="s">
        <v>34</v>
      </c>
      <c r="F9" s="25">
        <v>611034273.76740682</v>
      </c>
      <c r="G9" s="22"/>
      <c r="H9" s="25">
        <f t="shared" si="1"/>
        <v>611034273.76740682</v>
      </c>
      <c r="I9" s="25"/>
      <c r="J9" s="35">
        <f t="shared" si="0"/>
        <v>611034273.76740682</v>
      </c>
      <c r="K9" s="38"/>
      <c r="L9" s="45"/>
    </row>
    <row r="10" spans="1:12" ht="18.75" customHeight="1">
      <c r="A10" s="1">
        <v>9</v>
      </c>
      <c r="B10" s="2" t="s">
        <v>17</v>
      </c>
      <c r="C10" s="3" t="s">
        <v>35</v>
      </c>
      <c r="D10" s="4" t="s">
        <v>36</v>
      </c>
      <c r="E10" s="9" t="s">
        <v>37</v>
      </c>
      <c r="F10" s="25">
        <v>2776356597.2149043</v>
      </c>
      <c r="G10" s="22"/>
      <c r="H10" s="25">
        <f t="shared" si="1"/>
        <v>2776356597.2149043</v>
      </c>
      <c r="I10" s="25"/>
      <c r="J10" s="35">
        <f t="shared" si="0"/>
        <v>2776356597.2149043</v>
      </c>
      <c r="K10" s="38"/>
      <c r="L10" s="45"/>
    </row>
    <row r="11" spans="1:12" ht="18.75" customHeight="1">
      <c r="A11" s="1">
        <v>10</v>
      </c>
      <c r="B11" s="2" t="s">
        <v>17</v>
      </c>
      <c r="C11" s="3" t="s">
        <v>35</v>
      </c>
      <c r="D11" s="4" t="s">
        <v>38</v>
      </c>
      <c r="E11" s="10" t="s">
        <v>39</v>
      </c>
      <c r="F11" s="25">
        <v>2371399563</v>
      </c>
      <c r="G11" s="22"/>
      <c r="H11" s="25">
        <f t="shared" si="1"/>
        <v>2371399563</v>
      </c>
      <c r="I11" s="25"/>
      <c r="J11" s="35">
        <f t="shared" si="0"/>
        <v>2371399563</v>
      </c>
      <c r="K11" s="38"/>
      <c r="L11" s="45"/>
    </row>
    <row r="12" spans="1:12" ht="18.75" customHeight="1">
      <c r="A12" s="1">
        <v>11</v>
      </c>
      <c r="B12" s="2" t="s">
        <v>17</v>
      </c>
      <c r="C12" s="3" t="s">
        <v>40</v>
      </c>
      <c r="D12" s="4" t="s">
        <v>41</v>
      </c>
      <c r="E12" s="10" t="s">
        <v>42</v>
      </c>
      <c r="F12" s="25">
        <v>87957306</v>
      </c>
      <c r="G12" s="22"/>
      <c r="H12" s="25">
        <f t="shared" si="1"/>
        <v>87957306</v>
      </c>
      <c r="I12" s="25"/>
      <c r="J12" s="35">
        <f t="shared" si="0"/>
        <v>87957306</v>
      </c>
      <c r="K12" s="38"/>
      <c r="L12" s="45"/>
    </row>
    <row r="13" spans="1:12" ht="18.75" customHeight="1">
      <c r="A13" s="1">
        <v>12</v>
      </c>
      <c r="B13" s="2" t="s">
        <v>17</v>
      </c>
      <c r="C13" s="3" t="s">
        <v>43</v>
      </c>
      <c r="D13" s="4" t="s">
        <v>44</v>
      </c>
      <c r="E13" s="9" t="s">
        <v>45</v>
      </c>
      <c r="F13" s="25">
        <v>585228997.96533537</v>
      </c>
      <c r="G13" s="22"/>
      <c r="H13" s="25">
        <f t="shared" si="1"/>
        <v>585228997.96533537</v>
      </c>
      <c r="I13" s="25"/>
      <c r="J13" s="35">
        <f t="shared" si="0"/>
        <v>585228997.96533537</v>
      </c>
      <c r="K13" s="38"/>
      <c r="L13" s="45"/>
    </row>
    <row r="14" spans="1:12" ht="18.75" customHeight="1">
      <c r="A14" s="1">
        <v>13</v>
      </c>
      <c r="B14" s="2" t="s">
        <v>17</v>
      </c>
      <c r="C14" s="3" t="s">
        <v>46</v>
      </c>
      <c r="D14" s="4" t="s">
        <v>47</v>
      </c>
      <c r="E14" s="9" t="s">
        <v>48</v>
      </c>
      <c r="F14" s="25">
        <v>4484096411.9296379</v>
      </c>
      <c r="G14" s="22"/>
      <c r="H14" s="25">
        <f t="shared" si="1"/>
        <v>4484096411.9296379</v>
      </c>
      <c r="I14" s="25"/>
      <c r="J14" s="35">
        <f t="shared" si="0"/>
        <v>4484096411.9296379</v>
      </c>
      <c r="K14" s="38"/>
      <c r="L14" s="45"/>
    </row>
    <row r="15" spans="1:12" ht="18.75" customHeight="1">
      <c r="A15" s="1">
        <v>14</v>
      </c>
      <c r="B15" s="2" t="s">
        <v>17</v>
      </c>
      <c r="C15" s="3" t="s">
        <v>49</v>
      </c>
      <c r="D15" s="4" t="s">
        <v>50</v>
      </c>
      <c r="E15" s="9" t="s">
        <v>51</v>
      </c>
      <c r="F15" s="25">
        <v>171764034.53142643</v>
      </c>
      <c r="G15" s="22"/>
      <c r="H15" s="25">
        <f t="shared" si="1"/>
        <v>171764034.53142643</v>
      </c>
      <c r="I15" s="25"/>
      <c r="J15" s="35">
        <f t="shared" si="0"/>
        <v>171764034.53142643</v>
      </c>
      <c r="K15" s="38"/>
      <c r="L15" s="45"/>
    </row>
    <row r="16" spans="1:12" ht="18.75" customHeight="1">
      <c r="A16" s="1">
        <v>15</v>
      </c>
      <c r="B16" s="2" t="s">
        <v>17</v>
      </c>
      <c r="C16" s="3" t="s">
        <v>52</v>
      </c>
      <c r="D16" s="4" t="s">
        <v>53</v>
      </c>
      <c r="E16" s="9" t="s">
        <v>54</v>
      </c>
      <c r="F16" s="25">
        <v>1638415600</v>
      </c>
      <c r="G16" s="22"/>
      <c r="H16" s="25">
        <f t="shared" si="1"/>
        <v>1638415600</v>
      </c>
      <c r="I16" s="25"/>
      <c r="J16" s="35">
        <f t="shared" si="0"/>
        <v>1638415600</v>
      </c>
      <c r="K16" s="38"/>
      <c r="L16" s="45"/>
    </row>
    <row r="17" spans="1:12" ht="18.75" customHeight="1">
      <c r="A17" s="1">
        <v>16</v>
      </c>
      <c r="B17" s="2" t="s">
        <v>17</v>
      </c>
      <c r="C17" s="3" t="s">
        <v>55</v>
      </c>
      <c r="D17" s="4" t="s">
        <v>56</v>
      </c>
      <c r="E17" s="8" t="s">
        <v>57</v>
      </c>
      <c r="F17" s="25">
        <v>24073416403.801811</v>
      </c>
      <c r="G17" s="22"/>
      <c r="H17" s="25">
        <f t="shared" si="1"/>
        <v>24073416403.801811</v>
      </c>
      <c r="I17" s="25"/>
      <c r="J17" s="35">
        <f t="shared" si="0"/>
        <v>24073416403.801811</v>
      </c>
      <c r="K17" s="38"/>
      <c r="L17" s="45"/>
    </row>
    <row r="18" spans="1:12" ht="18.75" customHeight="1">
      <c r="A18" s="1">
        <v>17</v>
      </c>
      <c r="B18" s="2" t="s">
        <v>17</v>
      </c>
      <c r="C18" s="3" t="s">
        <v>55</v>
      </c>
      <c r="D18" s="4" t="s">
        <v>58</v>
      </c>
      <c r="E18" s="8" t="s">
        <v>59</v>
      </c>
      <c r="F18" s="25">
        <v>35651805356.417015</v>
      </c>
      <c r="G18" s="22"/>
      <c r="H18" s="25">
        <f t="shared" si="1"/>
        <v>35651805356.417015</v>
      </c>
      <c r="I18" s="25"/>
      <c r="J18" s="35">
        <f t="shared" si="0"/>
        <v>35651805356.417015</v>
      </c>
      <c r="K18" s="38"/>
      <c r="L18" s="45"/>
    </row>
    <row r="19" spans="1:12" ht="18.75" customHeight="1">
      <c r="A19" s="1">
        <v>18</v>
      </c>
      <c r="B19" s="2" t="s">
        <v>17</v>
      </c>
      <c r="C19" s="3" t="s">
        <v>55</v>
      </c>
      <c r="D19" s="4" t="s">
        <v>60</v>
      </c>
      <c r="E19" s="9" t="s">
        <v>61</v>
      </c>
      <c r="F19" s="25">
        <v>15250317313.116053</v>
      </c>
      <c r="G19" s="22"/>
      <c r="H19" s="25">
        <f t="shared" si="1"/>
        <v>15250317313.116053</v>
      </c>
      <c r="I19" s="25"/>
      <c r="J19" s="35">
        <f t="shared" si="0"/>
        <v>15250317313.116053</v>
      </c>
      <c r="K19" s="38"/>
      <c r="L19" s="45"/>
    </row>
    <row r="20" spans="1:12" ht="18.75" customHeight="1">
      <c r="A20" s="1">
        <v>19</v>
      </c>
      <c r="B20" s="2" t="s">
        <v>17</v>
      </c>
      <c r="C20" s="3" t="s">
        <v>55</v>
      </c>
      <c r="D20" s="4" t="s">
        <v>62</v>
      </c>
      <c r="E20" s="8" t="s">
        <v>63</v>
      </c>
      <c r="F20" s="25">
        <v>2504557884.3255467</v>
      </c>
      <c r="G20" s="22"/>
      <c r="H20" s="25">
        <f t="shared" si="1"/>
        <v>2504557884.3255467</v>
      </c>
      <c r="I20" s="25"/>
      <c r="J20" s="35">
        <f t="shared" si="0"/>
        <v>2504557884.3255467</v>
      </c>
      <c r="K20" s="38"/>
      <c r="L20" s="45"/>
    </row>
    <row r="21" spans="1:12" ht="18.75" customHeight="1">
      <c r="A21" s="1">
        <v>20</v>
      </c>
      <c r="B21" s="2" t="s">
        <v>17</v>
      </c>
      <c r="C21" s="3" t="s">
        <v>64</v>
      </c>
      <c r="D21" s="4" t="s">
        <v>65</v>
      </c>
      <c r="E21" s="10" t="s">
        <v>66</v>
      </c>
      <c r="F21" s="25">
        <v>6202340890</v>
      </c>
      <c r="G21" s="22"/>
      <c r="H21" s="32">
        <v>5980665704</v>
      </c>
      <c r="I21" s="32"/>
      <c r="J21" s="35">
        <v>5980665704</v>
      </c>
      <c r="K21" s="38"/>
      <c r="L21" s="45"/>
    </row>
    <row r="22" spans="1:12" ht="18.75" customHeight="1">
      <c r="A22" s="1">
        <v>21</v>
      </c>
      <c r="B22" s="2" t="s">
        <v>17</v>
      </c>
      <c r="C22" s="3" t="s">
        <v>67</v>
      </c>
      <c r="D22" s="4" t="s">
        <v>68</v>
      </c>
      <c r="E22" s="9">
        <v>190005699</v>
      </c>
      <c r="F22" s="25">
        <v>932648186.11215663</v>
      </c>
      <c r="G22" s="22"/>
      <c r="H22" s="25">
        <f t="shared" ref="H22:H53" si="2">F22</f>
        <v>932648186.11215663</v>
      </c>
      <c r="I22" s="32"/>
      <c r="J22" s="35">
        <f t="shared" ref="J22:J75" si="3">H22+I22</f>
        <v>932648186.11215663</v>
      </c>
      <c r="K22" s="38"/>
      <c r="L22" s="45"/>
    </row>
    <row r="23" spans="1:12" ht="18.75" customHeight="1">
      <c r="A23" s="1">
        <v>22</v>
      </c>
      <c r="B23" s="2" t="s">
        <v>17</v>
      </c>
      <c r="C23" s="3" t="s">
        <v>69</v>
      </c>
      <c r="D23" s="4" t="s">
        <v>70</v>
      </c>
      <c r="E23" s="10" t="s">
        <v>71</v>
      </c>
      <c r="F23" s="25">
        <v>169500000</v>
      </c>
      <c r="G23" s="22"/>
      <c r="H23" s="25">
        <f t="shared" si="2"/>
        <v>169500000</v>
      </c>
      <c r="I23" s="32"/>
      <c r="J23" s="35">
        <f t="shared" si="3"/>
        <v>169500000</v>
      </c>
      <c r="K23" s="38"/>
      <c r="L23" s="45"/>
    </row>
    <row r="24" spans="1:12" ht="18.75" customHeight="1">
      <c r="A24" s="1">
        <v>23</v>
      </c>
      <c r="B24" s="2" t="s">
        <v>17</v>
      </c>
      <c r="C24" s="3" t="s">
        <v>72</v>
      </c>
      <c r="D24" s="4" t="s">
        <v>73</v>
      </c>
      <c r="E24" s="10" t="s">
        <v>74</v>
      </c>
      <c r="F24" s="25">
        <v>2073888000</v>
      </c>
      <c r="G24" s="22"/>
      <c r="H24" s="25">
        <f t="shared" si="2"/>
        <v>2073888000</v>
      </c>
      <c r="I24" s="32"/>
      <c r="J24" s="35">
        <f t="shared" si="3"/>
        <v>2073888000</v>
      </c>
      <c r="K24" s="38"/>
      <c r="L24" s="45"/>
    </row>
    <row r="25" spans="1:12" ht="18.75" customHeight="1">
      <c r="A25" s="1">
        <v>24</v>
      </c>
      <c r="B25" s="2" t="s">
        <v>17</v>
      </c>
      <c r="C25" s="3" t="s">
        <v>72</v>
      </c>
      <c r="D25" s="4" t="s">
        <v>75</v>
      </c>
      <c r="E25" s="9" t="s">
        <v>76</v>
      </c>
      <c r="F25" s="25">
        <v>2346181167.4083571</v>
      </c>
      <c r="G25" s="22"/>
      <c r="H25" s="25">
        <f t="shared" si="2"/>
        <v>2346181167.4083571</v>
      </c>
      <c r="I25" s="32"/>
      <c r="J25" s="35">
        <f t="shared" si="3"/>
        <v>2346181167.4083571</v>
      </c>
      <c r="K25" s="38"/>
      <c r="L25" s="45"/>
    </row>
    <row r="26" spans="1:12" ht="18.75" customHeight="1">
      <c r="A26" s="1">
        <v>25</v>
      </c>
      <c r="B26" s="2" t="s">
        <v>17</v>
      </c>
      <c r="C26" s="3" t="s">
        <v>72</v>
      </c>
      <c r="D26" s="4" t="s">
        <v>77</v>
      </c>
      <c r="E26" s="9" t="s">
        <v>78</v>
      </c>
      <c r="F26" s="25">
        <v>1726856492.4775448</v>
      </c>
      <c r="G26" s="22"/>
      <c r="H26" s="25">
        <f t="shared" si="2"/>
        <v>1726856492.4775448</v>
      </c>
      <c r="I26" s="32"/>
      <c r="J26" s="35">
        <f t="shared" si="3"/>
        <v>1726856492.4775448</v>
      </c>
      <c r="K26" s="38"/>
      <c r="L26" s="45"/>
    </row>
    <row r="27" spans="1:12" ht="18.75" customHeight="1">
      <c r="A27" s="1">
        <v>26</v>
      </c>
      <c r="B27" s="2" t="s">
        <v>17</v>
      </c>
      <c r="C27" s="3" t="s">
        <v>72</v>
      </c>
      <c r="D27" s="4" t="s">
        <v>79</v>
      </c>
      <c r="E27" s="9" t="s">
        <v>80</v>
      </c>
      <c r="F27" s="25">
        <v>3795711164.2803316</v>
      </c>
      <c r="G27" s="22"/>
      <c r="H27" s="25">
        <f t="shared" si="2"/>
        <v>3795711164.2803316</v>
      </c>
      <c r="I27" s="32"/>
      <c r="J27" s="35">
        <f t="shared" si="3"/>
        <v>3795711164.2803316</v>
      </c>
      <c r="K27" s="38"/>
      <c r="L27" s="45"/>
    </row>
    <row r="28" spans="1:12" ht="18.75" customHeight="1">
      <c r="A28" s="1">
        <v>27</v>
      </c>
      <c r="B28" s="2" t="s">
        <v>17</v>
      </c>
      <c r="C28" s="3" t="s">
        <v>72</v>
      </c>
      <c r="D28" s="4" t="s">
        <v>81</v>
      </c>
      <c r="E28" s="9" t="s">
        <v>82</v>
      </c>
      <c r="F28" s="25">
        <v>2170002628.4853053</v>
      </c>
      <c r="G28" s="22"/>
      <c r="H28" s="25">
        <f t="shared" si="2"/>
        <v>2170002628.4853053</v>
      </c>
      <c r="I28" s="32"/>
      <c r="J28" s="35">
        <f t="shared" si="3"/>
        <v>2170002628.4853053</v>
      </c>
      <c r="K28" s="38"/>
      <c r="L28" s="45"/>
    </row>
    <row r="29" spans="1:12" ht="18.75" customHeight="1">
      <c r="A29" s="1">
        <v>28</v>
      </c>
      <c r="B29" s="2" t="s">
        <v>17</v>
      </c>
      <c r="C29" s="3" t="s">
        <v>83</v>
      </c>
      <c r="D29" s="4" t="s">
        <v>84</v>
      </c>
      <c r="E29" s="9" t="s">
        <v>85</v>
      </c>
      <c r="F29" s="25">
        <v>1282595962.3173401</v>
      </c>
      <c r="G29" s="22"/>
      <c r="H29" s="25">
        <f t="shared" si="2"/>
        <v>1282595962.3173401</v>
      </c>
      <c r="I29" s="32"/>
      <c r="J29" s="35">
        <f t="shared" si="3"/>
        <v>1282595962.3173401</v>
      </c>
      <c r="K29" s="38"/>
      <c r="L29" s="45"/>
    </row>
    <row r="30" spans="1:12" ht="18.75" customHeight="1">
      <c r="A30" s="1">
        <v>29</v>
      </c>
      <c r="B30" s="2" t="s">
        <v>17</v>
      </c>
      <c r="C30" s="3" t="s">
        <v>86</v>
      </c>
      <c r="D30" s="4" t="s">
        <v>87</v>
      </c>
      <c r="E30" s="8" t="s">
        <v>88</v>
      </c>
      <c r="F30" s="25">
        <v>2385569600</v>
      </c>
      <c r="G30" s="22"/>
      <c r="H30" s="25">
        <f t="shared" si="2"/>
        <v>2385569600</v>
      </c>
      <c r="I30" s="32"/>
      <c r="J30" s="35">
        <f t="shared" si="3"/>
        <v>2385569600</v>
      </c>
      <c r="K30" s="38"/>
      <c r="L30" s="45"/>
    </row>
    <row r="31" spans="1:12" ht="18.75" customHeight="1">
      <c r="A31" s="1">
        <v>30</v>
      </c>
      <c r="B31" s="2" t="s">
        <v>17</v>
      </c>
      <c r="C31" s="3" t="s">
        <v>89</v>
      </c>
      <c r="D31" s="4" t="s">
        <v>90</v>
      </c>
      <c r="E31" s="9" t="s">
        <v>91</v>
      </c>
      <c r="F31" s="25">
        <v>4891042586</v>
      </c>
      <c r="G31" s="22"/>
      <c r="H31" s="25">
        <f t="shared" si="2"/>
        <v>4891042586</v>
      </c>
      <c r="I31" s="32"/>
      <c r="J31" s="35">
        <f t="shared" si="3"/>
        <v>4891042586</v>
      </c>
      <c r="K31" s="38"/>
      <c r="L31" s="45"/>
    </row>
    <row r="32" spans="1:12" ht="18.75" customHeight="1">
      <c r="A32" s="1">
        <v>31</v>
      </c>
      <c r="B32" s="2" t="s">
        <v>17</v>
      </c>
      <c r="C32" s="3" t="s">
        <v>92</v>
      </c>
      <c r="D32" s="4" t="s">
        <v>93</v>
      </c>
      <c r="E32" s="9" t="s">
        <v>94</v>
      </c>
      <c r="F32" s="25">
        <v>155303510.7414377</v>
      </c>
      <c r="G32" s="22"/>
      <c r="H32" s="25">
        <f t="shared" si="2"/>
        <v>155303510.7414377</v>
      </c>
      <c r="I32" s="32"/>
      <c r="J32" s="35">
        <f t="shared" si="3"/>
        <v>155303510.7414377</v>
      </c>
      <c r="K32" s="38"/>
      <c r="L32" s="45"/>
    </row>
    <row r="33" spans="1:12" ht="18.75" customHeight="1">
      <c r="A33" s="1">
        <v>32</v>
      </c>
      <c r="B33" s="2" t="s">
        <v>95</v>
      </c>
      <c r="C33" s="3" t="s">
        <v>96</v>
      </c>
      <c r="D33" s="4" t="s">
        <v>97</v>
      </c>
      <c r="E33" s="10" t="s">
        <v>98</v>
      </c>
      <c r="F33" s="25">
        <v>1328726188.53</v>
      </c>
      <c r="G33" s="22"/>
      <c r="H33" s="25">
        <f t="shared" si="2"/>
        <v>1328726188.53</v>
      </c>
      <c r="I33" s="32"/>
      <c r="J33" s="35">
        <f t="shared" si="3"/>
        <v>1328726188.53</v>
      </c>
      <c r="K33" s="38"/>
      <c r="L33" s="45"/>
    </row>
    <row r="34" spans="1:12" ht="18.75" customHeight="1">
      <c r="A34" s="1">
        <v>33</v>
      </c>
      <c r="B34" s="2" t="s">
        <v>95</v>
      </c>
      <c r="C34" s="3" t="s">
        <v>96</v>
      </c>
      <c r="D34" s="4" t="s">
        <v>99</v>
      </c>
      <c r="E34" s="9" t="s">
        <v>100</v>
      </c>
      <c r="F34" s="25">
        <v>782456186.10692132</v>
      </c>
      <c r="G34" s="22"/>
      <c r="H34" s="25">
        <f t="shared" si="2"/>
        <v>782456186.10692132</v>
      </c>
      <c r="I34" s="32"/>
      <c r="J34" s="35">
        <f t="shared" si="3"/>
        <v>782456186.10692132</v>
      </c>
      <c r="K34" s="38"/>
      <c r="L34" s="45"/>
    </row>
    <row r="35" spans="1:12" ht="18.75" customHeight="1">
      <c r="A35" s="1">
        <v>34</v>
      </c>
      <c r="B35" s="2" t="s">
        <v>95</v>
      </c>
      <c r="C35" s="3" t="s">
        <v>96</v>
      </c>
      <c r="D35" s="4" t="s">
        <v>101</v>
      </c>
      <c r="E35" s="9" t="s">
        <v>102</v>
      </c>
      <c r="F35" s="25">
        <v>4611011658.8071318</v>
      </c>
      <c r="G35" s="22"/>
      <c r="H35" s="25">
        <f t="shared" si="2"/>
        <v>4611011658.8071318</v>
      </c>
      <c r="I35" s="32"/>
      <c r="J35" s="35">
        <f t="shared" si="3"/>
        <v>4611011658.8071318</v>
      </c>
      <c r="K35" s="38"/>
      <c r="L35" s="45"/>
    </row>
    <row r="36" spans="1:12" ht="18.75" customHeight="1">
      <c r="A36" s="1">
        <v>35</v>
      </c>
      <c r="B36" s="2" t="s">
        <v>95</v>
      </c>
      <c r="C36" s="3" t="s">
        <v>103</v>
      </c>
      <c r="D36" s="4" t="s">
        <v>104</v>
      </c>
      <c r="E36" s="9" t="s">
        <v>105</v>
      </c>
      <c r="F36" s="25">
        <v>268384166.1087912</v>
      </c>
      <c r="G36" s="22"/>
      <c r="H36" s="25">
        <f t="shared" si="2"/>
        <v>268384166.1087912</v>
      </c>
      <c r="I36" s="32"/>
      <c r="J36" s="35">
        <f t="shared" si="3"/>
        <v>268384166.1087912</v>
      </c>
      <c r="K36" s="38"/>
      <c r="L36" s="45"/>
    </row>
    <row r="37" spans="1:12" ht="18.75" customHeight="1">
      <c r="A37" s="1">
        <v>36</v>
      </c>
      <c r="B37" s="2" t="s">
        <v>95</v>
      </c>
      <c r="C37" s="3" t="s">
        <v>106</v>
      </c>
      <c r="D37" s="5" t="s">
        <v>107</v>
      </c>
      <c r="E37" s="9" t="s">
        <v>108</v>
      </c>
      <c r="F37" s="25">
        <v>1424706885.3087504</v>
      </c>
      <c r="G37" s="22"/>
      <c r="H37" s="25">
        <f t="shared" si="2"/>
        <v>1424706885.3087504</v>
      </c>
      <c r="I37" s="32"/>
      <c r="J37" s="35">
        <f t="shared" si="3"/>
        <v>1424706885.3087504</v>
      </c>
      <c r="K37" s="38"/>
      <c r="L37" s="45"/>
    </row>
    <row r="38" spans="1:12" ht="18.75" customHeight="1">
      <c r="A38" s="1">
        <v>37</v>
      </c>
      <c r="B38" s="2" t="s">
        <v>95</v>
      </c>
      <c r="C38" s="3" t="s">
        <v>109</v>
      </c>
      <c r="D38" s="4" t="s">
        <v>110</v>
      </c>
      <c r="E38" s="9" t="s">
        <v>111</v>
      </c>
      <c r="F38" s="25">
        <v>1423846030.6121416</v>
      </c>
      <c r="G38" s="22"/>
      <c r="H38" s="25">
        <f t="shared" si="2"/>
        <v>1423846030.6121416</v>
      </c>
      <c r="I38" s="32"/>
      <c r="J38" s="35">
        <f t="shared" si="3"/>
        <v>1423846030.6121416</v>
      </c>
      <c r="K38" s="38"/>
      <c r="L38" s="45"/>
    </row>
    <row r="39" spans="1:12" ht="18.75" customHeight="1">
      <c r="A39" s="1">
        <v>38</v>
      </c>
      <c r="B39" s="14" t="s">
        <v>112</v>
      </c>
      <c r="C39" s="14" t="s">
        <v>113</v>
      </c>
      <c r="D39" s="12" t="s">
        <v>114</v>
      </c>
      <c r="E39" s="14" t="s">
        <v>115</v>
      </c>
      <c r="F39" s="25">
        <v>8738571600</v>
      </c>
      <c r="G39" s="22"/>
      <c r="H39" s="25">
        <f t="shared" si="2"/>
        <v>8738571600</v>
      </c>
      <c r="I39" s="32"/>
      <c r="J39" s="35">
        <f t="shared" si="3"/>
        <v>8738571600</v>
      </c>
      <c r="K39" s="38"/>
      <c r="L39" s="45"/>
    </row>
    <row r="40" spans="1:12" ht="18.75" customHeight="1">
      <c r="A40" s="1">
        <v>39</v>
      </c>
      <c r="B40" s="2" t="s">
        <v>112</v>
      </c>
      <c r="C40" s="3" t="s">
        <v>113</v>
      </c>
      <c r="D40" s="4" t="s">
        <v>116</v>
      </c>
      <c r="E40" s="9" t="s">
        <v>117</v>
      </c>
      <c r="F40" s="25">
        <v>9917656661</v>
      </c>
      <c r="G40" s="22"/>
      <c r="H40" s="25">
        <f t="shared" si="2"/>
        <v>9917656661</v>
      </c>
      <c r="I40" s="32"/>
      <c r="J40" s="35">
        <f t="shared" si="3"/>
        <v>9917656661</v>
      </c>
      <c r="K40" s="38"/>
      <c r="L40" s="45"/>
    </row>
    <row r="41" spans="1:12" ht="18.75" customHeight="1">
      <c r="A41" s="1">
        <v>40</v>
      </c>
      <c r="B41" s="2" t="s">
        <v>112</v>
      </c>
      <c r="C41" s="3" t="s">
        <v>113</v>
      </c>
      <c r="D41" s="4" t="s">
        <v>118</v>
      </c>
      <c r="E41" s="9" t="s">
        <v>119</v>
      </c>
      <c r="F41" s="25">
        <v>3834124469</v>
      </c>
      <c r="G41" s="22"/>
      <c r="H41" s="25">
        <f t="shared" si="2"/>
        <v>3834124469</v>
      </c>
      <c r="I41" s="32"/>
      <c r="J41" s="35">
        <f t="shared" si="3"/>
        <v>3834124469</v>
      </c>
      <c r="K41" s="38"/>
      <c r="L41" s="45"/>
    </row>
    <row r="42" spans="1:12" ht="18.75" customHeight="1">
      <c r="A42" s="1">
        <v>41</v>
      </c>
      <c r="B42" s="2" t="s">
        <v>112</v>
      </c>
      <c r="C42" s="3" t="s">
        <v>113</v>
      </c>
      <c r="D42" s="4" t="s">
        <v>120</v>
      </c>
      <c r="E42" s="9" t="s">
        <v>121</v>
      </c>
      <c r="F42" s="25">
        <v>7886740461.96</v>
      </c>
      <c r="G42" s="22"/>
      <c r="H42" s="25">
        <f t="shared" si="2"/>
        <v>7886740461.96</v>
      </c>
      <c r="I42" s="32"/>
      <c r="J42" s="35">
        <f t="shared" si="3"/>
        <v>7886740461.96</v>
      </c>
      <c r="K42" s="38"/>
      <c r="L42" s="45"/>
    </row>
    <row r="43" spans="1:12" ht="18.75" customHeight="1">
      <c r="A43" s="1">
        <v>42</v>
      </c>
      <c r="B43" s="2" t="s">
        <v>112</v>
      </c>
      <c r="C43" s="3" t="s">
        <v>113</v>
      </c>
      <c r="D43" s="4" t="s">
        <v>122</v>
      </c>
      <c r="E43" s="9" t="s">
        <v>123</v>
      </c>
      <c r="F43" s="25">
        <v>6365182716</v>
      </c>
      <c r="G43" s="22"/>
      <c r="H43" s="25">
        <f t="shared" si="2"/>
        <v>6365182716</v>
      </c>
      <c r="I43" s="32"/>
      <c r="J43" s="35">
        <f t="shared" si="3"/>
        <v>6365182716</v>
      </c>
      <c r="K43" s="38"/>
      <c r="L43" s="45"/>
    </row>
    <row r="44" spans="1:12" ht="18.75" customHeight="1">
      <c r="A44" s="1">
        <v>43</v>
      </c>
      <c r="B44" s="2" t="s">
        <v>112</v>
      </c>
      <c r="C44" s="3" t="s">
        <v>113</v>
      </c>
      <c r="D44" s="4" t="s">
        <v>124</v>
      </c>
      <c r="E44" s="9" t="s">
        <v>125</v>
      </c>
      <c r="F44" s="25">
        <v>3690657262</v>
      </c>
      <c r="G44" s="22"/>
      <c r="H44" s="25">
        <f t="shared" si="2"/>
        <v>3690657262</v>
      </c>
      <c r="I44" s="32"/>
      <c r="J44" s="35">
        <f t="shared" si="3"/>
        <v>3690657262</v>
      </c>
      <c r="K44" s="38"/>
      <c r="L44" s="45"/>
    </row>
    <row r="45" spans="1:12" ht="18.75" customHeight="1">
      <c r="A45" s="1">
        <v>44</v>
      </c>
      <c r="B45" s="2" t="s">
        <v>112</v>
      </c>
      <c r="C45" s="3" t="s">
        <v>113</v>
      </c>
      <c r="D45" s="4" t="s">
        <v>126</v>
      </c>
      <c r="E45" s="9" t="s">
        <v>127</v>
      </c>
      <c r="F45" s="25">
        <v>7343247769</v>
      </c>
      <c r="G45" s="22"/>
      <c r="H45" s="25">
        <f t="shared" si="2"/>
        <v>7343247769</v>
      </c>
      <c r="I45" s="32"/>
      <c r="J45" s="35">
        <f t="shared" si="3"/>
        <v>7343247769</v>
      </c>
      <c r="K45" s="38"/>
      <c r="L45" s="45"/>
    </row>
    <row r="46" spans="1:12" ht="18.75" customHeight="1">
      <c r="A46" s="1">
        <v>45</v>
      </c>
      <c r="B46" s="2" t="s">
        <v>112</v>
      </c>
      <c r="C46" s="3" t="s">
        <v>113</v>
      </c>
      <c r="D46" s="4" t="s">
        <v>128</v>
      </c>
      <c r="E46" s="9" t="s">
        <v>129</v>
      </c>
      <c r="F46" s="25">
        <v>20159744743.488899</v>
      </c>
      <c r="G46" s="22"/>
      <c r="H46" s="25">
        <f t="shared" si="2"/>
        <v>20159744743.488899</v>
      </c>
      <c r="I46" s="32"/>
      <c r="J46" s="35">
        <f t="shared" si="3"/>
        <v>20159744743.488899</v>
      </c>
      <c r="K46" s="38"/>
      <c r="L46" s="45"/>
    </row>
    <row r="47" spans="1:12" ht="18.75" customHeight="1">
      <c r="A47" s="1">
        <v>46</v>
      </c>
      <c r="B47" s="2" t="s">
        <v>112</v>
      </c>
      <c r="C47" s="3" t="s">
        <v>113</v>
      </c>
      <c r="D47" s="4" t="s">
        <v>130</v>
      </c>
      <c r="E47" s="9" t="s">
        <v>131</v>
      </c>
      <c r="F47" s="25">
        <v>3947237330.9299998</v>
      </c>
      <c r="G47" s="22"/>
      <c r="H47" s="25">
        <f t="shared" si="2"/>
        <v>3947237330.9299998</v>
      </c>
      <c r="I47" s="32"/>
      <c r="J47" s="35">
        <f t="shared" si="3"/>
        <v>3947237330.9299998</v>
      </c>
      <c r="K47" s="38"/>
      <c r="L47" s="45"/>
    </row>
    <row r="48" spans="1:12" ht="18.75" customHeight="1">
      <c r="A48" s="1">
        <v>47</v>
      </c>
      <c r="B48" s="2" t="s">
        <v>112</v>
      </c>
      <c r="C48" s="3" t="s">
        <v>113</v>
      </c>
      <c r="D48" s="4" t="s">
        <v>132</v>
      </c>
      <c r="E48" s="9" t="s">
        <v>133</v>
      </c>
      <c r="F48" s="25">
        <v>18806887225.674446</v>
      </c>
      <c r="G48" s="22"/>
      <c r="H48" s="25">
        <f t="shared" si="2"/>
        <v>18806887225.674446</v>
      </c>
      <c r="I48" s="32"/>
      <c r="J48" s="35">
        <f t="shared" si="3"/>
        <v>18806887225.674446</v>
      </c>
      <c r="K48" s="38"/>
      <c r="L48" s="45"/>
    </row>
    <row r="49" spans="1:12" ht="18.75" customHeight="1">
      <c r="A49" s="1">
        <v>48</v>
      </c>
      <c r="B49" s="2" t="s">
        <v>112</v>
      </c>
      <c r="C49" s="3" t="s">
        <v>113</v>
      </c>
      <c r="D49" s="4" t="s">
        <v>134</v>
      </c>
      <c r="E49" s="9" t="s">
        <v>135</v>
      </c>
      <c r="F49" s="25">
        <v>10030542944.002766</v>
      </c>
      <c r="G49" s="22"/>
      <c r="H49" s="25">
        <f t="shared" si="2"/>
        <v>10030542944.002766</v>
      </c>
      <c r="I49" s="32"/>
      <c r="J49" s="35">
        <f t="shared" si="3"/>
        <v>10030542944.002766</v>
      </c>
      <c r="K49" s="38"/>
      <c r="L49" s="45"/>
    </row>
    <row r="50" spans="1:12" ht="18.75" customHeight="1">
      <c r="A50" s="1">
        <v>49</v>
      </c>
      <c r="B50" s="14" t="s">
        <v>112</v>
      </c>
      <c r="C50" s="14" t="s">
        <v>113</v>
      </c>
      <c r="D50" s="15" t="s">
        <v>136</v>
      </c>
      <c r="E50" s="14" t="s">
        <v>137</v>
      </c>
      <c r="F50" s="25">
        <v>12532012100.440001</v>
      </c>
      <c r="G50" s="22"/>
      <c r="H50" s="25">
        <f t="shared" si="2"/>
        <v>12532012100.440001</v>
      </c>
      <c r="I50" s="32"/>
      <c r="J50" s="35">
        <f t="shared" si="3"/>
        <v>12532012100.440001</v>
      </c>
      <c r="K50" s="38"/>
      <c r="L50" s="45"/>
    </row>
    <row r="51" spans="1:12" ht="18.75" customHeight="1">
      <c r="A51" s="1">
        <v>50</v>
      </c>
      <c r="B51" s="4" t="s">
        <v>112</v>
      </c>
      <c r="C51" s="4" t="s">
        <v>138</v>
      </c>
      <c r="D51" s="4" t="s">
        <v>139</v>
      </c>
      <c r="E51" s="8" t="s">
        <v>140</v>
      </c>
      <c r="F51" s="25">
        <v>12373996790</v>
      </c>
      <c r="G51" s="22"/>
      <c r="H51" s="25">
        <f t="shared" si="2"/>
        <v>12373996790</v>
      </c>
      <c r="I51" s="32"/>
      <c r="J51" s="35">
        <f t="shared" si="3"/>
        <v>12373996790</v>
      </c>
      <c r="K51" s="38"/>
      <c r="L51" s="45"/>
    </row>
    <row r="52" spans="1:12" ht="18.75" customHeight="1">
      <c r="A52" s="1">
        <v>51</v>
      </c>
      <c r="B52" s="4" t="s">
        <v>112</v>
      </c>
      <c r="C52" s="4" t="s">
        <v>141</v>
      </c>
      <c r="D52" s="4" t="s">
        <v>142</v>
      </c>
      <c r="E52" s="8" t="s">
        <v>143</v>
      </c>
      <c r="F52" s="25">
        <v>3259334640</v>
      </c>
      <c r="G52" s="22"/>
      <c r="H52" s="25">
        <f t="shared" si="2"/>
        <v>3259334640</v>
      </c>
      <c r="I52" s="32"/>
      <c r="J52" s="35">
        <f t="shared" si="3"/>
        <v>3259334640</v>
      </c>
      <c r="K52" s="38"/>
      <c r="L52" s="45"/>
    </row>
    <row r="53" spans="1:12" ht="18.75" customHeight="1">
      <c r="A53" s="1">
        <v>52</v>
      </c>
      <c r="B53" s="4" t="s">
        <v>112</v>
      </c>
      <c r="C53" s="4" t="s">
        <v>144</v>
      </c>
      <c r="D53" s="4" t="s">
        <v>145</v>
      </c>
      <c r="E53" s="8" t="s">
        <v>143</v>
      </c>
      <c r="F53" s="25">
        <v>1868984584</v>
      </c>
      <c r="G53" s="22"/>
      <c r="H53" s="25">
        <f t="shared" si="2"/>
        <v>1868984584</v>
      </c>
      <c r="I53" s="32"/>
      <c r="J53" s="35">
        <f t="shared" si="3"/>
        <v>1868984584</v>
      </c>
      <c r="K53" s="38"/>
      <c r="L53" s="45"/>
    </row>
    <row r="54" spans="1:12" ht="18.75" customHeight="1">
      <c r="A54" s="1">
        <v>53</v>
      </c>
      <c r="B54" s="2" t="s">
        <v>112</v>
      </c>
      <c r="C54" s="3" t="s">
        <v>146</v>
      </c>
      <c r="D54" s="4" t="s">
        <v>147</v>
      </c>
      <c r="E54" s="11" t="s">
        <v>148</v>
      </c>
      <c r="F54" s="25">
        <v>20618415855.310253</v>
      </c>
      <c r="G54" s="22">
        <v>590729059.88</v>
      </c>
      <c r="H54" s="25">
        <f>F54+G54</f>
        <v>21209144915.190254</v>
      </c>
      <c r="I54" s="32"/>
      <c r="J54" s="35">
        <f t="shared" si="3"/>
        <v>21209144915.190254</v>
      </c>
      <c r="K54" s="38"/>
      <c r="L54" s="45"/>
    </row>
    <row r="55" spans="1:12" ht="18.75" customHeight="1">
      <c r="A55" s="1">
        <v>54</v>
      </c>
      <c r="B55" s="2" t="s">
        <v>112</v>
      </c>
      <c r="C55" s="3" t="s">
        <v>149</v>
      </c>
      <c r="D55" s="5" t="s">
        <v>150</v>
      </c>
      <c r="E55" s="9" t="s">
        <v>151</v>
      </c>
      <c r="F55" s="25">
        <v>1746277893.9104257</v>
      </c>
      <c r="G55" s="22"/>
      <c r="H55" s="25">
        <f t="shared" ref="H55:H62" si="4">F55</f>
        <v>1746277893.9104257</v>
      </c>
      <c r="I55" s="32"/>
      <c r="J55" s="35">
        <f t="shared" si="3"/>
        <v>1746277893.9104257</v>
      </c>
      <c r="K55" s="38"/>
      <c r="L55" s="45"/>
    </row>
    <row r="56" spans="1:12" ht="18.75" customHeight="1">
      <c r="A56" s="1">
        <v>55</v>
      </c>
      <c r="B56" s="2" t="s">
        <v>112</v>
      </c>
      <c r="C56" s="3" t="s">
        <v>149</v>
      </c>
      <c r="D56" s="4" t="s">
        <v>152</v>
      </c>
      <c r="E56" s="9" t="s">
        <v>153</v>
      </c>
      <c r="F56" s="25">
        <v>4325906324.2158003</v>
      </c>
      <c r="G56" s="22"/>
      <c r="H56" s="25">
        <f t="shared" si="4"/>
        <v>4325906324.2158003</v>
      </c>
      <c r="I56" s="32"/>
      <c r="J56" s="35">
        <f t="shared" si="3"/>
        <v>4325906324.2158003</v>
      </c>
      <c r="K56" s="38"/>
      <c r="L56" s="45"/>
    </row>
    <row r="57" spans="1:12" ht="18.75" customHeight="1">
      <c r="A57" s="1">
        <v>56</v>
      </c>
      <c r="B57" s="14" t="s">
        <v>112</v>
      </c>
      <c r="C57" s="14" t="s">
        <v>154</v>
      </c>
      <c r="D57" s="14" t="s">
        <v>150</v>
      </c>
      <c r="E57" s="14" t="s">
        <v>151</v>
      </c>
      <c r="F57" s="25">
        <v>9338560940</v>
      </c>
      <c r="G57" s="22"/>
      <c r="H57" s="25">
        <f t="shared" si="4"/>
        <v>9338560940</v>
      </c>
      <c r="I57" s="32"/>
      <c r="J57" s="35">
        <f t="shared" si="3"/>
        <v>9338560940</v>
      </c>
      <c r="K57" s="38"/>
      <c r="L57" s="45"/>
    </row>
    <row r="58" spans="1:12" ht="24" customHeight="1">
      <c r="A58" s="1">
        <v>57</v>
      </c>
      <c r="B58" s="36" t="s">
        <v>112</v>
      </c>
      <c r="C58" s="36" t="s">
        <v>155</v>
      </c>
      <c r="D58" s="36" t="s">
        <v>156</v>
      </c>
      <c r="E58" s="37" t="s">
        <v>143</v>
      </c>
      <c r="F58" s="33">
        <v>5278801510</v>
      </c>
      <c r="G58" s="34"/>
      <c r="H58" s="25">
        <f t="shared" si="4"/>
        <v>5278801510</v>
      </c>
      <c r="I58" s="32"/>
      <c r="J58" s="35">
        <f t="shared" si="3"/>
        <v>5278801510</v>
      </c>
      <c r="K58" s="38"/>
      <c r="L58" s="45"/>
    </row>
    <row r="59" spans="1:12" ht="18.75" customHeight="1">
      <c r="A59" s="1">
        <v>58</v>
      </c>
      <c r="B59" s="4" t="s">
        <v>157</v>
      </c>
      <c r="C59" s="4" t="s">
        <v>158</v>
      </c>
      <c r="D59" s="4" t="s">
        <v>159</v>
      </c>
      <c r="E59" s="8" t="s">
        <v>143</v>
      </c>
      <c r="F59" s="25">
        <v>4073158180</v>
      </c>
      <c r="G59" s="22"/>
      <c r="H59" s="25">
        <f t="shared" si="4"/>
        <v>4073158180</v>
      </c>
      <c r="I59" s="32"/>
      <c r="J59" s="35">
        <f t="shared" si="3"/>
        <v>4073158180</v>
      </c>
      <c r="K59" s="38"/>
      <c r="L59" s="45"/>
    </row>
    <row r="60" spans="1:12" ht="18.75" customHeight="1">
      <c r="A60" s="1">
        <v>59</v>
      </c>
      <c r="B60" s="4" t="s">
        <v>157</v>
      </c>
      <c r="C60" s="4" t="s">
        <v>160</v>
      </c>
      <c r="D60" s="4" t="s">
        <v>161</v>
      </c>
      <c r="E60" s="8" t="s">
        <v>143</v>
      </c>
      <c r="F60" s="25">
        <v>1540194810</v>
      </c>
      <c r="G60" s="22"/>
      <c r="H60" s="25">
        <f t="shared" si="4"/>
        <v>1540194810</v>
      </c>
      <c r="I60" s="32"/>
      <c r="J60" s="35">
        <f t="shared" si="3"/>
        <v>1540194810</v>
      </c>
      <c r="K60" s="38"/>
      <c r="L60" s="45"/>
    </row>
    <row r="61" spans="1:12" ht="18.75" customHeight="1">
      <c r="A61" s="1">
        <v>60</v>
      </c>
      <c r="B61" s="2" t="s">
        <v>162</v>
      </c>
      <c r="C61" s="3" t="s">
        <v>163</v>
      </c>
      <c r="D61" s="4" t="s">
        <v>164</v>
      </c>
      <c r="E61" s="9" t="s">
        <v>165</v>
      </c>
      <c r="F61" s="25">
        <v>9675288507.2368889</v>
      </c>
      <c r="G61" s="22"/>
      <c r="H61" s="25">
        <f t="shared" si="4"/>
        <v>9675288507.2368889</v>
      </c>
      <c r="I61" s="32"/>
      <c r="J61" s="35">
        <f t="shared" si="3"/>
        <v>9675288507.2368889</v>
      </c>
      <c r="K61" s="38"/>
      <c r="L61" s="45"/>
    </row>
    <row r="62" spans="1:12" ht="18.75" customHeight="1">
      <c r="A62" s="1">
        <v>61</v>
      </c>
      <c r="B62" s="2" t="s">
        <v>162</v>
      </c>
      <c r="C62" s="3" t="s">
        <v>163</v>
      </c>
      <c r="D62" s="4" t="s">
        <v>166</v>
      </c>
      <c r="E62" s="9" t="s">
        <v>167</v>
      </c>
      <c r="F62" s="25">
        <v>10064402063.910002</v>
      </c>
      <c r="G62" s="22"/>
      <c r="H62" s="25">
        <f t="shared" si="4"/>
        <v>10064402063.910002</v>
      </c>
      <c r="I62" s="32"/>
      <c r="J62" s="35">
        <f t="shared" si="3"/>
        <v>10064402063.910002</v>
      </c>
      <c r="K62" s="38"/>
      <c r="L62" s="45"/>
    </row>
    <row r="63" spans="1:12" ht="18.75" customHeight="1">
      <c r="A63" s="1">
        <v>62</v>
      </c>
      <c r="B63" s="2" t="s">
        <v>162</v>
      </c>
      <c r="C63" s="3" t="s">
        <v>163</v>
      </c>
      <c r="D63" s="4" t="s">
        <v>168</v>
      </c>
      <c r="E63" s="9" t="s">
        <v>169</v>
      </c>
      <c r="F63" s="25">
        <v>5394355960.277133</v>
      </c>
      <c r="G63" s="22"/>
      <c r="H63" s="25">
        <v>6329906958.277133</v>
      </c>
      <c r="I63" s="53">
        <v>147189888</v>
      </c>
      <c r="J63" s="35">
        <f t="shared" si="3"/>
        <v>6477096846.277133</v>
      </c>
      <c r="K63" s="41" t="s">
        <v>170</v>
      </c>
      <c r="L63" s="45"/>
    </row>
    <row r="64" spans="1:12" ht="18.75" customHeight="1">
      <c r="A64" s="1">
        <v>63</v>
      </c>
      <c r="B64" s="2" t="s">
        <v>162</v>
      </c>
      <c r="C64" s="3" t="s">
        <v>171</v>
      </c>
      <c r="D64" s="4" t="s">
        <v>172</v>
      </c>
      <c r="E64" s="4" t="s">
        <v>173</v>
      </c>
      <c r="F64" s="25">
        <v>1089458206.289048</v>
      </c>
      <c r="G64" s="22"/>
      <c r="H64" s="25">
        <f>F64</f>
        <v>1089458206.289048</v>
      </c>
      <c r="I64" s="32"/>
      <c r="J64" s="35">
        <f t="shared" si="3"/>
        <v>1089458206.289048</v>
      </c>
      <c r="K64" s="38"/>
      <c r="L64" s="45"/>
    </row>
    <row r="65" spans="1:12" ht="18.75" customHeight="1">
      <c r="A65" s="1">
        <v>64</v>
      </c>
      <c r="B65" s="2" t="s">
        <v>162</v>
      </c>
      <c r="C65" s="3" t="s">
        <v>174</v>
      </c>
      <c r="D65" s="4" t="s">
        <v>175</v>
      </c>
      <c r="E65" s="9" t="s">
        <v>176</v>
      </c>
      <c r="F65" s="25">
        <v>452538958.44937897</v>
      </c>
      <c r="G65" s="22"/>
      <c r="H65" s="25">
        <f>F65</f>
        <v>452538958.44937897</v>
      </c>
      <c r="I65" s="32"/>
      <c r="J65" s="35">
        <f t="shared" si="3"/>
        <v>452538958.44937897</v>
      </c>
      <c r="K65" s="38"/>
      <c r="L65" s="45"/>
    </row>
    <row r="66" spans="1:12" ht="18.75" customHeight="1">
      <c r="A66" s="1">
        <v>65</v>
      </c>
      <c r="B66" s="8" t="s">
        <v>162</v>
      </c>
      <c r="C66" s="9" t="s">
        <v>177</v>
      </c>
      <c r="D66" s="30" t="s">
        <v>178</v>
      </c>
      <c r="E66" s="9" t="s">
        <v>179</v>
      </c>
      <c r="F66" s="25">
        <v>17547525113.629959</v>
      </c>
      <c r="G66" s="31">
        <v>307034376</v>
      </c>
      <c r="H66" s="25">
        <v>19265255821.629959</v>
      </c>
      <c r="I66" s="40"/>
      <c r="J66" s="35">
        <f t="shared" si="3"/>
        <v>19265255821.629959</v>
      </c>
      <c r="K66" s="46"/>
      <c r="L66" s="45"/>
    </row>
    <row r="67" spans="1:12" ht="18.75" customHeight="1">
      <c r="A67" s="1">
        <v>66</v>
      </c>
      <c r="B67" s="2" t="s">
        <v>180</v>
      </c>
      <c r="C67" s="3" t="s">
        <v>181</v>
      </c>
      <c r="D67" s="4" t="s">
        <v>182</v>
      </c>
      <c r="E67" s="9" t="s">
        <v>183</v>
      </c>
      <c r="F67" s="25">
        <v>891936383.65826118</v>
      </c>
      <c r="G67" s="22"/>
      <c r="H67" s="25">
        <f t="shared" ref="H67:H73" si="5">F67</f>
        <v>891936383.65826118</v>
      </c>
      <c r="I67" s="32"/>
      <c r="J67" s="35">
        <f t="shared" si="3"/>
        <v>891936383.65826118</v>
      </c>
      <c r="K67" s="38"/>
      <c r="L67" s="45"/>
    </row>
    <row r="68" spans="1:12" ht="18.75" customHeight="1">
      <c r="A68" s="1">
        <v>67</v>
      </c>
      <c r="B68" s="14" t="s">
        <v>180</v>
      </c>
      <c r="C68" s="14" t="s">
        <v>184</v>
      </c>
      <c r="D68" s="14" t="s">
        <v>185</v>
      </c>
      <c r="E68" s="14" t="s">
        <v>186</v>
      </c>
      <c r="F68" s="25">
        <v>39115707</v>
      </c>
      <c r="G68" s="22"/>
      <c r="H68" s="25">
        <f t="shared" si="5"/>
        <v>39115707</v>
      </c>
      <c r="I68" s="32"/>
      <c r="J68" s="35">
        <f t="shared" si="3"/>
        <v>39115707</v>
      </c>
      <c r="K68" s="38"/>
      <c r="L68" s="45"/>
    </row>
    <row r="69" spans="1:12" ht="18.75" customHeight="1">
      <c r="A69" s="1">
        <v>68</v>
      </c>
      <c r="B69" s="14" t="s">
        <v>180</v>
      </c>
      <c r="C69" s="14" t="s">
        <v>184</v>
      </c>
      <c r="D69" s="14" t="s">
        <v>185</v>
      </c>
      <c r="E69" s="14" t="s">
        <v>186</v>
      </c>
      <c r="F69" s="25">
        <v>6582357</v>
      </c>
      <c r="G69" s="22"/>
      <c r="H69" s="25">
        <f t="shared" si="5"/>
        <v>6582357</v>
      </c>
      <c r="I69" s="32"/>
      <c r="J69" s="35">
        <f t="shared" si="3"/>
        <v>6582357</v>
      </c>
      <c r="K69" s="38"/>
      <c r="L69" s="45"/>
    </row>
    <row r="70" spans="1:12" ht="18.75" customHeight="1">
      <c r="A70" s="1">
        <v>69</v>
      </c>
      <c r="B70" s="2" t="s">
        <v>180</v>
      </c>
      <c r="C70" s="3" t="s">
        <v>184</v>
      </c>
      <c r="D70" s="4" t="s">
        <v>187</v>
      </c>
      <c r="E70" s="9" t="s">
        <v>188</v>
      </c>
      <c r="F70" s="25">
        <v>2026257214.04968</v>
      </c>
      <c r="G70" s="22"/>
      <c r="H70" s="25">
        <f t="shared" si="5"/>
        <v>2026257214.04968</v>
      </c>
      <c r="I70" s="32"/>
      <c r="J70" s="35">
        <f t="shared" si="3"/>
        <v>2026257214.04968</v>
      </c>
      <c r="K70" s="38"/>
      <c r="L70" s="45"/>
    </row>
    <row r="71" spans="1:12" ht="18.75" customHeight="1">
      <c r="A71" s="1">
        <v>70</v>
      </c>
      <c r="B71" s="2" t="s">
        <v>180</v>
      </c>
      <c r="C71" s="3" t="s">
        <v>184</v>
      </c>
      <c r="D71" s="4" t="s">
        <v>189</v>
      </c>
      <c r="E71" s="9" t="s">
        <v>190</v>
      </c>
      <c r="F71" s="25">
        <v>10755600343.030113</v>
      </c>
      <c r="G71" s="22"/>
      <c r="H71" s="25">
        <f t="shared" si="5"/>
        <v>10755600343.030113</v>
      </c>
      <c r="I71" s="32"/>
      <c r="J71" s="35">
        <f t="shared" si="3"/>
        <v>10755600343.030113</v>
      </c>
      <c r="K71" s="38"/>
      <c r="L71" s="45"/>
    </row>
    <row r="72" spans="1:12" ht="18.75" customHeight="1">
      <c r="A72" s="1">
        <v>71</v>
      </c>
      <c r="B72" s="2" t="s">
        <v>180</v>
      </c>
      <c r="C72" s="3" t="s">
        <v>191</v>
      </c>
      <c r="D72" s="4" t="s">
        <v>192</v>
      </c>
      <c r="E72" s="9" t="s">
        <v>193</v>
      </c>
      <c r="F72" s="25">
        <v>1429032988.2129104</v>
      </c>
      <c r="G72" s="22"/>
      <c r="H72" s="25">
        <f t="shared" si="5"/>
        <v>1429032988.2129104</v>
      </c>
      <c r="I72" s="32"/>
      <c r="J72" s="35">
        <f t="shared" si="3"/>
        <v>1429032988.2129104</v>
      </c>
      <c r="K72" s="38"/>
      <c r="L72" s="45"/>
    </row>
    <row r="73" spans="1:12" ht="18.75" customHeight="1">
      <c r="A73" s="1">
        <v>72</v>
      </c>
      <c r="B73" s="2" t="s">
        <v>180</v>
      </c>
      <c r="C73" s="3" t="s">
        <v>194</v>
      </c>
      <c r="D73" s="4" t="s">
        <v>195</v>
      </c>
      <c r="E73" s="9" t="s">
        <v>196</v>
      </c>
      <c r="F73" s="25">
        <v>694821400</v>
      </c>
      <c r="G73" s="22"/>
      <c r="H73" s="25">
        <f t="shared" si="5"/>
        <v>694821400</v>
      </c>
      <c r="I73" s="32"/>
      <c r="J73" s="35">
        <f t="shared" si="3"/>
        <v>694821400</v>
      </c>
      <c r="K73" s="38"/>
      <c r="L73" s="45"/>
    </row>
    <row r="74" spans="1:12" ht="18.75" customHeight="1">
      <c r="A74" s="1">
        <v>73</v>
      </c>
      <c r="B74" s="8" t="s">
        <v>180</v>
      </c>
      <c r="C74" s="9" t="s">
        <v>197</v>
      </c>
      <c r="D74" s="30" t="s">
        <v>198</v>
      </c>
      <c r="E74" s="9" t="s">
        <v>199</v>
      </c>
      <c r="F74" s="25">
        <v>11452945782.424381</v>
      </c>
      <c r="G74" s="22">
        <v>141184872.68000001</v>
      </c>
      <c r="H74" s="25">
        <f>F74+G74</f>
        <v>11594130655.104382</v>
      </c>
      <c r="I74" s="32"/>
      <c r="J74" s="35">
        <f t="shared" si="3"/>
        <v>11594130655.104382</v>
      </c>
      <c r="K74" s="38"/>
      <c r="L74" s="45"/>
    </row>
    <row r="75" spans="1:12" ht="18.75" customHeight="1">
      <c r="A75" s="1">
        <v>74</v>
      </c>
      <c r="B75" s="2" t="s">
        <v>180</v>
      </c>
      <c r="C75" s="3" t="s">
        <v>197</v>
      </c>
      <c r="D75" s="4" t="s">
        <v>200</v>
      </c>
      <c r="E75" s="9" t="s">
        <v>201</v>
      </c>
      <c r="F75" s="25">
        <v>9620494284.7949562</v>
      </c>
      <c r="G75" s="22"/>
      <c r="H75" s="32">
        <f>F75</f>
        <v>9620494284.7949562</v>
      </c>
      <c r="I75" s="32"/>
      <c r="J75" s="35">
        <f t="shared" si="3"/>
        <v>9620494284.7949562</v>
      </c>
      <c r="K75" s="38"/>
      <c r="L75" s="45"/>
    </row>
    <row r="76" spans="1:12" ht="18.75" customHeight="1">
      <c r="A76" s="1">
        <v>75</v>
      </c>
      <c r="B76" s="14" t="s">
        <v>180</v>
      </c>
      <c r="C76" s="14" t="s">
        <v>202</v>
      </c>
      <c r="D76" s="14" t="s">
        <v>203</v>
      </c>
      <c r="E76" s="14" t="s">
        <v>204</v>
      </c>
      <c r="F76" s="25">
        <v>3987476776.3499999</v>
      </c>
      <c r="G76" s="22"/>
      <c r="H76" s="32">
        <v>3447488694.5999999</v>
      </c>
      <c r="I76" s="32"/>
      <c r="J76" s="35">
        <v>3447488694.5999999</v>
      </c>
      <c r="K76" s="38"/>
      <c r="L76" s="45"/>
    </row>
    <row r="77" spans="1:12" ht="18.75" customHeight="1">
      <c r="A77" s="1">
        <v>76</v>
      </c>
      <c r="B77" s="2" t="s">
        <v>180</v>
      </c>
      <c r="C77" s="3" t="s">
        <v>205</v>
      </c>
      <c r="D77" s="4" t="s">
        <v>206</v>
      </c>
      <c r="E77" s="9" t="s">
        <v>207</v>
      </c>
      <c r="F77" s="25">
        <v>2183386425.1052151</v>
      </c>
      <c r="G77" s="22"/>
      <c r="H77" s="25">
        <f t="shared" ref="H77:H84" si="6">F77</f>
        <v>2183386425.1052151</v>
      </c>
      <c r="I77" s="32"/>
      <c r="J77" s="35">
        <f t="shared" ref="J77:J93" si="7">H77+I77</f>
        <v>2183386425.1052151</v>
      </c>
      <c r="K77" s="38"/>
      <c r="L77" s="45"/>
    </row>
    <row r="78" spans="1:12" ht="18.75" customHeight="1">
      <c r="A78" s="1">
        <v>77</v>
      </c>
      <c r="B78" s="14" t="s">
        <v>180</v>
      </c>
      <c r="C78" s="14" t="s">
        <v>205</v>
      </c>
      <c r="D78" s="14" t="s">
        <v>208</v>
      </c>
      <c r="E78" s="9"/>
      <c r="F78" s="25">
        <v>624042710</v>
      </c>
      <c r="G78" s="22"/>
      <c r="H78" s="25">
        <f t="shared" si="6"/>
        <v>624042710</v>
      </c>
      <c r="I78" s="32"/>
      <c r="J78" s="35">
        <f t="shared" si="7"/>
        <v>624042710</v>
      </c>
      <c r="K78" s="38"/>
      <c r="L78" s="45"/>
    </row>
    <row r="79" spans="1:12" ht="18.75" customHeight="1">
      <c r="A79" s="1">
        <v>78</v>
      </c>
      <c r="B79" s="2" t="s">
        <v>180</v>
      </c>
      <c r="C79" s="3" t="s">
        <v>205</v>
      </c>
      <c r="D79" s="4" t="s">
        <v>209</v>
      </c>
      <c r="E79" s="9" t="s">
        <v>210</v>
      </c>
      <c r="F79" s="25">
        <v>1438448711.5949063</v>
      </c>
      <c r="G79" s="22"/>
      <c r="H79" s="25">
        <f t="shared" si="6"/>
        <v>1438448711.5949063</v>
      </c>
      <c r="I79" s="32"/>
      <c r="J79" s="35">
        <f t="shared" si="7"/>
        <v>1438448711.5949063</v>
      </c>
      <c r="K79" s="38"/>
      <c r="L79" s="45"/>
    </row>
    <row r="80" spans="1:12" ht="18.75" customHeight="1">
      <c r="A80" s="1">
        <v>79</v>
      </c>
      <c r="B80" s="2" t="s">
        <v>180</v>
      </c>
      <c r="C80" s="3" t="s">
        <v>205</v>
      </c>
      <c r="D80" s="4" t="s">
        <v>211</v>
      </c>
      <c r="E80" s="9" t="s">
        <v>212</v>
      </c>
      <c r="F80" s="25">
        <v>386211928.22732407</v>
      </c>
      <c r="G80" s="22"/>
      <c r="H80" s="25">
        <f t="shared" si="6"/>
        <v>386211928.22732407</v>
      </c>
      <c r="I80" s="32"/>
      <c r="J80" s="35">
        <f t="shared" si="7"/>
        <v>386211928.22732407</v>
      </c>
      <c r="K80" s="38"/>
      <c r="L80" s="45"/>
    </row>
    <row r="81" spans="1:12" ht="18.75" customHeight="1">
      <c r="A81" s="1">
        <v>80</v>
      </c>
      <c r="B81" s="2" t="s">
        <v>180</v>
      </c>
      <c r="C81" s="3" t="s">
        <v>213</v>
      </c>
      <c r="D81" s="4" t="s">
        <v>214</v>
      </c>
      <c r="E81" s="9" t="s">
        <v>215</v>
      </c>
      <c r="F81" s="25">
        <v>434096208.50583369</v>
      </c>
      <c r="G81" s="22"/>
      <c r="H81" s="25">
        <f t="shared" si="6"/>
        <v>434096208.50583369</v>
      </c>
      <c r="I81" s="32"/>
      <c r="J81" s="35">
        <f t="shared" si="7"/>
        <v>434096208.50583369</v>
      </c>
      <c r="K81" s="38"/>
      <c r="L81" s="45"/>
    </row>
    <row r="82" spans="1:12" ht="18.75" customHeight="1">
      <c r="A82" s="1">
        <v>81</v>
      </c>
      <c r="B82" s="2" t="s">
        <v>216</v>
      </c>
      <c r="C82" s="3" t="s">
        <v>217</v>
      </c>
      <c r="D82" s="4" t="s">
        <v>218</v>
      </c>
      <c r="E82" s="9" t="s">
        <v>219</v>
      </c>
      <c r="F82" s="25">
        <v>1705151051.228615</v>
      </c>
      <c r="G82" s="22"/>
      <c r="H82" s="25">
        <f t="shared" si="6"/>
        <v>1705151051.228615</v>
      </c>
      <c r="I82" s="32"/>
      <c r="J82" s="35">
        <f t="shared" si="7"/>
        <v>1705151051.228615</v>
      </c>
      <c r="K82" s="38"/>
      <c r="L82" s="45"/>
    </row>
    <row r="83" spans="1:12" ht="18.75" customHeight="1">
      <c r="A83" s="1">
        <v>82</v>
      </c>
      <c r="B83" s="2" t="s">
        <v>24</v>
      </c>
      <c r="C83" s="3" t="s">
        <v>220</v>
      </c>
      <c r="D83" s="4" t="s">
        <v>221</v>
      </c>
      <c r="E83" s="9" t="s">
        <v>222</v>
      </c>
      <c r="F83" s="25">
        <v>2008400000</v>
      </c>
      <c r="G83" s="22"/>
      <c r="H83" s="25">
        <f t="shared" si="6"/>
        <v>2008400000</v>
      </c>
      <c r="I83" s="32"/>
      <c r="J83" s="35">
        <f t="shared" si="7"/>
        <v>2008400000</v>
      </c>
      <c r="K83" s="38"/>
      <c r="L83" s="45"/>
    </row>
    <row r="84" spans="1:12" ht="18.75" customHeight="1">
      <c r="A84" s="1">
        <v>83</v>
      </c>
      <c r="B84" s="2" t="s">
        <v>24</v>
      </c>
      <c r="C84" s="3" t="s">
        <v>223</v>
      </c>
      <c r="D84" s="4" t="s">
        <v>224</v>
      </c>
      <c r="E84" s="9" t="s">
        <v>225</v>
      </c>
      <c r="F84" s="25">
        <v>3291077807.6359987</v>
      </c>
      <c r="G84" s="22"/>
      <c r="H84" s="25">
        <f t="shared" si="6"/>
        <v>3291077807.6359987</v>
      </c>
      <c r="I84" s="32"/>
      <c r="J84" s="35">
        <f t="shared" si="7"/>
        <v>3291077807.6359987</v>
      </c>
      <c r="K84" s="38"/>
      <c r="L84" s="45"/>
    </row>
    <row r="85" spans="1:12" ht="18.75" customHeight="1">
      <c r="A85" s="1">
        <v>84</v>
      </c>
      <c r="B85" s="8" t="s">
        <v>24</v>
      </c>
      <c r="C85" s="9" t="s">
        <v>226</v>
      </c>
      <c r="D85" s="30" t="s">
        <v>227</v>
      </c>
      <c r="E85" s="9" t="s">
        <v>228</v>
      </c>
      <c r="F85" s="25">
        <v>28597636620.540451</v>
      </c>
      <c r="G85" s="22">
        <v>1898997502.0899999</v>
      </c>
      <c r="H85" s="25">
        <f>F85+G85</f>
        <v>30496634122.630451</v>
      </c>
      <c r="I85" s="32"/>
      <c r="J85" s="35">
        <f t="shared" si="7"/>
        <v>30496634122.630451</v>
      </c>
      <c r="K85" s="38"/>
      <c r="L85" s="45"/>
    </row>
    <row r="86" spans="1:12" ht="18.75" customHeight="1">
      <c r="A86" s="1">
        <v>85</v>
      </c>
      <c r="B86" s="2" t="s">
        <v>24</v>
      </c>
      <c r="C86" s="3" t="s">
        <v>226</v>
      </c>
      <c r="D86" s="4" t="s">
        <v>229</v>
      </c>
      <c r="E86" s="9" t="s">
        <v>230</v>
      </c>
      <c r="F86" s="25">
        <v>1241737065.4873919</v>
      </c>
      <c r="G86" s="22"/>
      <c r="H86" s="25">
        <f>F86</f>
        <v>1241737065.4873919</v>
      </c>
      <c r="I86" s="32"/>
      <c r="J86" s="35">
        <f t="shared" si="7"/>
        <v>1241737065.4873919</v>
      </c>
      <c r="K86" s="38"/>
      <c r="L86" s="45"/>
    </row>
    <row r="87" spans="1:12" ht="18.75" customHeight="1">
      <c r="A87" s="1">
        <v>86</v>
      </c>
      <c r="B87" s="2" t="s">
        <v>24</v>
      </c>
      <c r="C87" s="3" t="s">
        <v>226</v>
      </c>
      <c r="D87" s="4" t="s">
        <v>231</v>
      </c>
      <c r="E87" s="9" t="s">
        <v>232</v>
      </c>
      <c r="F87" s="25">
        <v>20485208.882197969</v>
      </c>
      <c r="G87" s="22"/>
      <c r="H87" s="25">
        <f>F87</f>
        <v>20485208.882197969</v>
      </c>
      <c r="I87" s="32">
        <v>107110929.88</v>
      </c>
      <c r="J87" s="35">
        <f t="shared" si="7"/>
        <v>127596138.76219797</v>
      </c>
      <c r="K87" s="52" t="s">
        <v>170</v>
      </c>
      <c r="L87" s="45"/>
    </row>
    <row r="88" spans="1:12" ht="18.75" customHeight="1">
      <c r="A88" s="1">
        <v>87</v>
      </c>
      <c r="B88" s="2" t="s">
        <v>24</v>
      </c>
      <c r="C88" s="3" t="s">
        <v>226</v>
      </c>
      <c r="D88" s="4" t="s">
        <v>233</v>
      </c>
      <c r="E88" s="9" t="s">
        <v>234</v>
      </c>
      <c r="F88" s="25">
        <v>3275832505.4099998</v>
      </c>
      <c r="G88" s="22"/>
      <c r="H88" s="25">
        <f>F88</f>
        <v>3275832505.4099998</v>
      </c>
      <c r="I88" s="32"/>
      <c r="J88" s="35">
        <f t="shared" si="7"/>
        <v>3275832505.4099998</v>
      </c>
      <c r="K88" s="38"/>
      <c r="L88" s="45"/>
    </row>
    <row r="89" spans="1:12" ht="18.75" customHeight="1">
      <c r="A89" s="1">
        <v>88</v>
      </c>
      <c r="B89" s="2" t="s">
        <v>24</v>
      </c>
      <c r="C89" s="3" t="s">
        <v>226</v>
      </c>
      <c r="D89" s="4" t="s">
        <v>235</v>
      </c>
      <c r="E89" s="9" t="s">
        <v>236</v>
      </c>
      <c r="F89" s="25">
        <v>470950771.54685736</v>
      </c>
      <c r="G89" s="22"/>
      <c r="H89" s="25">
        <f>F89</f>
        <v>470950771.54685736</v>
      </c>
      <c r="I89" s="32"/>
      <c r="J89" s="35">
        <f t="shared" si="7"/>
        <v>470950771.54685736</v>
      </c>
      <c r="K89" s="38"/>
      <c r="L89" s="45"/>
    </row>
    <row r="90" spans="1:12" ht="18.75" customHeight="1">
      <c r="A90" s="1">
        <v>89</v>
      </c>
      <c r="B90" s="2" t="s">
        <v>24</v>
      </c>
      <c r="C90" s="3" t="s">
        <v>226</v>
      </c>
      <c r="D90" s="4" t="s">
        <v>237</v>
      </c>
      <c r="E90" s="9" t="s">
        <v>238</v>
      </c>
      <c r="F90" s="25">
        <v>470950771.54685736</v>
      </c>
      <c r="G90" s="22"/>
      <c r="H90" s="25">
        <v>178019391.64471209</v>
      </c>
      <c r="I90" s="32"/>
      <c r="J90" s="35">
        <f t="shared" si="7"/>
        <v>178019391.64471209</v>
      </c>
      <c r="K90" s="38"/>
      <c r="L90" s="45"/>
    </row>
    <row r="91" spans="1:12" ht="18.75" customHeight="1">
      <c r="A91" s="1">
        <v>90</v>
      </c>
      <c r="B91" s="2" t="s">
        <v>24</v>
      </c>
      <c r="C91" s="3" t="s">
        <v>239</v>
      </c>
      <c r="D91" s="4" t="s">
        <v>240</v>
      </c>
      <c r="E91" s="9" t="s">
        <v>241</v>
      </c>
      <c r="F91" s="25">
        <v>211582943.1689876</v>
      </c>
      <c r="G91" s="22"/>
      <c r="H91" s="25">
        <f>F91</f>
        <v>211582943.1689876</v>
      </c>
      <c r="I91" s="32"/>
      <c r="J91" s="35">
        <f t="shared" si="7"/>
        <v>211582943.1689876</v>
      </c>
      <c r="K91" s="38"/>
      <c r="L91" s="45"/>
    </row>
    <row r="92" spans="1:12" ht="28.5">
      <c r="A92" s="1">
        <v>91</v>
      </c>
      <c r="B92" s="8" t="s">
        <v>242</v>
      </c>
      <c r="C92" s="9" t="s">
        <v>243</v>
      </c>
      <c r="D92" s="30" t="s">
        <v>244</v>
      </c>
      <c r="E92" s="9" t="s">
        <v>245</v>
      </c>
      <c r="F92" s="25">
        <v>14585734435.253899</v>
      </c>
      <c r="G92" s="22">
        <v>562838654.07999992</v>
      </c>
      <c r="H92" s="25">
        <v>15545714708.333899</v>
      </c>
      <c r="I92" s="53">
        <f>182174517+74431325</f>
        <v>256605842</v>
      </c>
      <c r="J92" s="35">
        <f t="shared" si="7"/>
        <v>15802320550.333899</v>
      </c>
      <c r="K92" s="41" t="s">
        <v>744</v>
      </c>
      <c r="L92" s="45"/>
    </row>
    <row r="93" spans="1:12" ht="18.75" customHeight="1">
      <c r="A93" s="1">
        <v>92</v>
      </c>
      <c r="B93" s="2" t="s">
        <v>242</v>
      </c>
      <c r="C93" s="3" t="s">
        <v>246</v>
      </c>
      <c r="D93" s="4" t="s">
        <v>247</v>
      </c>
      <c r="E93" s="9" t="s">
        <v>248</v>
      </c>
      <c r="F93" s="25">
        <v>654557625.07086492</v>
      </c>
      <c r="G93" s="22"/>
      <c r="H93" s="25">
        <f>F93</f>
        <v>654557625.07086492</v>
      </c>
      <c r="I93" s="32">
        <v>107133062</v>
      </c>
      <c r="J93" s="35">
        <f t="shared" si="7"/>
        <v>761690687.07086492</v>
      </c>
      <c r="K93" s="41" t="s">
        <v>170</v>
      </c>
      <c r="L93" s="45"/>
    </row>
    <row r="94" spans="1:12" ht="18.75" customHeight="1">
      <c r="A94" s="1">
        <v>93</v>
      </c>
      <c r="B94" s="14" t="s">
        <v>249</v>
      </c>
      <c r="C94" s="14" t="s">
        <v>250</v>
      </c>
      <c r="D94" s="14" t="s">
        <v>251</v>
      </c>
      <c r="E94" s="30" t="s">
        <v>745</v>
      </c>
      <c r="F94" s="25">
        <v>15858079571</v>
      </c>
      <c r="G94" s="22"/>
      <c r="H94" s="25">
        <v>16351582730.4</v>
      </c>
      <c r="I94" s="32">
        <v>392733229.80000001</v>
      </c>
      <c r="J94" s="35">
        <f>H94+I94</f>
        <v>16744315960.199999</v>
      </c>
      <c r="K94" s="41" t="s">
        <v>170</v>
      </c>
      <c r="L94" s="45"/>
    </row>
    <row r="95" spans="1:12" ht="18.75" customHeight="1">
      <c r="A95" s="1">
        <v>94</v>
      </c>
      <c r="B95" s="2" t="s">
        <v>249</v>
      </c>
      <c r="C95" s="3" t="s">
        <v>253</v>
      </c>
      <c r="D95" s="4" t="s">
        <v>254</v>
      </c>
      <c r="E95" s="9" t="s">
        <v>746</v>
      </c>
      <c r="F95" s="25">
        <v>15379580070.559998</v>
      </c>
      <c r="G95" s="22"/>
      <c r="H95" s="25">
        <f>F95</f>
        <v>15379580070.559998</v>
      </c>
      <c r="I95" s="32">
        <v>241605937.34</v>
      </c>
      <c r="J95" s="35">
        <f>H95+I95</f>
        <v>15621186007.899998</v>
      </c>
      <c r="K95" s="41" t="s">
        <v>170</v>
      </c>
      <c r="L95" s="45"/>
    </row>
    <row r="96" spans="1:12" ht="28.5">
      <c r="A96" s="1">
        <v>95</v>
      </c>
      <c r="B96" s="8" t="s">
        <v>249</v>
      </c>
      <c r="C96" s="9" t="s">
        <v>256</v>
      </c>
      <c r="D96" s="30" t="s">
        <v>747</v>
      </c>
      <c r="E96" s="9" t="s">
        <v>258</v>
      </c>
      <c r="F96" s="25">
        <v>13145607469.640001</v>
      </c>
      <c r="G96" s="22">
        <v>390497879.86000001</v>
      </c>
      <c r="H96" s="25">
        <f>F96+G96</f>
        <v>13536105349.500002</v>
      </c>
      <c r="I96" s="32">
        <f>1049853146.38+202209622.95</f>
        <v>1252062769.3299999</v>
      </c>
      <c r="J96" s="35">
        <f>H96+I96</f>
        <v>14788168118.830002</v>
      </c>
      <c r="K96" s="41" t="s">
        <v>744</v>
      </c>
      <c r="L96" s="45"/>
    </row>
    <row r="97" spans="1:12" ht="18.75" customHeight="1">
      <c r="A97" s="1">
        <v>96</v>
      </c>
      <c r="B97" s="2" t="s">
        <v>259</v>
      </c>
      <c r="C97" s="3" t="s">
        <v>260</v>
      </c>
      <c r="D97" s="4" t="s">
        <v>261</v>
      </c>
      <c r="E97" s="9" t="s">
        <v>262</v>
      </c>
      <c r="F97" s="25">
        <v>137303157.69665036</v>
      </c>
      <c r="G97" s="22"/>
      <c r="H97" s="25">
        <f>F97</f>
        <v>137303157.69665036</v>
      </c>
      <c r="I97" s="32"/>
      <c r="J97" s="35">
        <f>H97+I97</f>
        <v>137303157.69665036</v>
      </c>
      <c r="K97" s="38"/>
      <c r="L97" s="45"/>
    </row>
    <row r="98" spans="1:12" ht="18.75" customHeight="1">
      <c r="A98" s="1">
        <v>97</v>
      </c>
      <c r="B98" s="2" t="s">
        <v>259</v>
      </c>
      <c r="C98" s="3" t="s">
        <v>260</v>
      </c>
      <c r="D98" s="4" t="s">
        <v>263</v>
      </c>
      <c r="E98" s="9" t="s">
        <v>264</v>
      </c>
      <c r="F98" s="25">
        <v>904538612.42002261</v>
      </c>
      <c r="G98" s="22"/>
      <c r="H98" s="25">
        <f>F98</f>
        <v>904538612.42002261</v>
      </c>
      <c r="I98" s="32"/>
      <c r="J98" s="35">
        <f t="shared" ref="J98:J105" si="8">H98+I98</f>
        <v>904538612.42002261</v>
      </c>
      <c r="K98" s="38"/>
      <c r="L98" s="45"/>
    </row>
    <row r="99" spans="1:12" ht="18.75" customHeight="1">
      <c r="A99" s="1">
        <v>98</v>
      </c>
      <c r="B99" s="2" t="s">
        <v>259</v>
      </c>
      <c r="C99" s="3" t="s">
        <v>265</v>
      </c>
      <c r="D99" s="4" t="s">
        <v>266</v>
      </c>
      <c r="E99" s="9" t="s">
        <v>267</v>
      </c>
      <c r="F99" s="25">
        <v>1647487824.7845645</v>
      </c>
      <c r="G99" s="22"/>
      <c r="H99" s="25">
        <f>F99</f>
        <v>1647487824.7845645</v>
      </c>
      <c r="I99" s="32"/>
      <c r="J99" s="35">
        <f t="shared" si="8"/>
        <v>1647487824.7845645</v>
      </c>
      <c r="K99" s="38"/>
      <c r="L99" s="45"/>
    </row>
    <row r="100" spans="1:12" ht="18.75" customHeight="1">
      <c r="A100" s="1">
        <v>99</v>
      </c>
      <c r="B100" s="8" t="s">
        <v>259</v>
      </c>
      <c r="C100" s="9" t="s">
        <v>265</v>
      </c>
      <c r="D100" s="30" t="s">
        <v>268</v>
      </c>
      <c r="E100" s="9" t="s">
        <v>269</v>
      </c>
      <c r="F100" s="25">
        <v>4407094709.9849281</v>
      </c>
      <c r="G100" s="22">
        <v>1201896085.1199999</v>
      </c>
      <c r="H100" s="25">
        <f>F100+G100</f>
        <v>5608990795.104928</v>
      </c>
      <c r="I100" s="32"/>
      <c r="J100" s="35">
        <f t="shared" si="8"/>
        <v>5608990795.104928</v>
      </c>
      <c r="K100" s="38"/>
      <c r="L100" s="45"/>
    </row>
    <row r="101" spans="1:12" ht="18.75" customHeight="1">
      <c r="A101" s="1">
        <v>100</v>
      </c>
      <c r="B101" s="2" t="s">
        <v>259</v>
      </c>
      <c r="C101" s="3" t="s">
        <v>265</v>
      </c>
      <c r="D101" s="4" t="s">
        <v>270</v>
      </c>
      <c r="E101" s="9" t="s">
        <v>271</v>
      </c>
      <c r="F101" s="25">
        <v>1337966761.4920876</v>
      </c>
      <c r="G101" s="22"/>
      <c r="H101" s="25">
        <f>F101</f>
        <v>1337966761.4920876</v>
      </c>
      <c r="I101" s="32"/>
      <c r="J101" s="35">
        <f t="shared" si="8"/>
        <v>1337966761.4920876</v>
      </c>
      <c r="K101" s="38"/>
      <c r="L101" s="45"/>
    </row>
    <row r="102" spans="1:12" ht="18.75" customHeight="1">
      <c r="A102" s="1">
        <v>101</v>
      </c>
      <c r="B102" s="2" t="s">
        <v>259</v>
      </c>
      <c r="C102" s="3" t="s">
        <v>265</v>
      </c>
      <c r="D102" s="4" t="s">
        <v>272</v>
      </c>
      <c r="E102" s="8" t="s">
        <v>273</v>
      </c>
      <c r="F102" s="25">
        <v>10179844606.906288</v>
      </c>
      <c r="G102" s="22"/>
      <c r="H102" s="25">
        <f>F102</f>
        <v>10179844606.906288</v>
      </c>
      <c r="I102" s="32"/>
      <c r="J102" s="35">
        <f t="shared" si="8"/>
        <v>10179844606.906288</v>
      </c>
      <c r="K102" s="38"/>
      <c r="L102" s="45"/>
    </row>
    <row r="103" spans="1:12" ht="18.75" customHeight="1">
      <c r="A103" s="1">
        <v>102</v>
      </c>
      <c r="B103" s="2" t="s">
        <v>259</v>
      </c>
      <c r="C103" s="3" t="s">
        <v>274</v>
      </c>
      <c r="D103" s="4" t="s">
        <v>275</v>
      </c>
      <c r="E103" s="9" t="s">
        <v>276</v>
      </c>
      <c r="F103" s="25">
        <v>790905411.20650697</v>
      </c>
      <c r="G103" s="22"/>
      <c r="H103" s="25">
        <f>F103</f>
        <v>790905411.20650697</v>
      </c>
      <c r="I103" s="32"/>
      <c r="J103" s="35">
        <f t="shared" si="8"/>
        <v>790905411.20650697</v>
      </c>
      <c r="K103" s="38"/>
      <c r="L103" s="45"/>
    </row>
    <row r="104" spans="1:12" ht="18.75" customHeight="1">
      <c r="A104" s="1">
        <v>103</v>
      </c>
      <c r="B104" s="8" t="s">
        <v>259</v>
      </c>
      <c r="C104" s="9" t="s">
        <v>274</v>
      </c>
      <c r="D104" s="30" t="s">
        <v>277</v>
      </c>
      <c r="E104" s="9" t="s">
        <v>278</v>
      </c>
      <c r="F104" s="25">
        <v>597807287.16674197</v>
      </c>
      <c r="G104" s="22">
        <v>61440436</v>
      </c>
      <c r="H104" s="25">
        <f>F104+G104</f>
        <v>659247723.16674197</v>
      </c>
      <c r="I104" s="32"/>
      <c r="J104" s="35">
        <f t="shared" si="8"/>
        <v>659247723.16674197</v>
      </c>
      <c r="K104" s="38"/>
      <c r="L104" s="45"/>
    </row>
    <row r="105" spans="1:12" ht="18.75" customHeight="1">
      <c r="A105" s="1">
        <v>104</v>
      </c>
      <c r="B105" s="2" t="s">
        <v>259</v>
      </c>
      <c r="C105" s="3" t="s">
        <v>274</v>
      </c>
      <c r="D105" s="4" t="s">
        <v>279</v>
      </c>
      <c r="E105" s="9" t="s">
        <v>280</v>
      </c>
      <c r="F105" s="25">
        <v>19725493652</v>
      </c>
      <c r="G105" s="22"/>
      <c r="H105" s="25">
        <f>F105</f>
        <v>19725493652</v>
      </c>
      <c r="I105" s="32"/>
      <c r="J105" s="35">
        <f t="shared" si="8"/>
        <v>19725493652</v>
      </c>
      <c r="K105" s="38"/>
      <c r="L105" s="45"/>
    </row>
    <row r="106" spans="1:12" ht="18.75" customHeight="1">
      <c r="A106" s="1">
        <v>105</v>
      </c>
      <c r="B106" s="2" t="s">
        <v>281</v>
      </c>
      <c r="C106" s="3" t="s">
        <v>282</v>
      </c>
      <c r="D106" s="4" t="s">
        <v>283</v>
      </c>
      <c r="E106" s="9" t="s">
        <v>284</v>
      </c>
      <c r="F106" s="25">
        <v>5005588419.5964394</v>
      </c>
      <c r="G106" s="22"/>
      <c r="H106" s="25">
        <v>5277400123.7700005</v>
      </c>
      <c r="I106" s="32"/>
      <c r="J106" s="35">
        <v>5277400123.7700005</v>
      </c>
      <c r="K106" s="38"/>
      <c r="L106" s="45"/>
    </row>
    <row r="107" spans="1:12" ht="18.75" customHeight="1">
      <c r="A107" s="1">
        <v>106</v>
      </c>
      <c r="B107" s="2" t="s">
        <v>281</v>
      </c>
      <c r="C107" s="3" t="s">
        <v>285</v>
      </c>
      <c r="D107" s="4" t="s">
        <v>286</v>
      </c>
      <c r="E107" s="9" t="s">
        <v>287</v>
      </c>
      <c r="F107" s="25">
        <v>3497442498.6700001</v>
      </c>
      <c r="G107" s="22"/>
      <c r="H107" s="25">
        <f t="shared" ref="H107:H112" si="9">F107</f>
        <v>3497442498.6700001</v>
      </c>
      <c r="I107" s="32"/>
      <c r="J107" s="35">
        <f t="shared" ref="J107:J115" si="10">H107+I107</f>
        <v>3497442498.6700001</v>
      </c>
      <c r="K107" s="38"/>
      <c r="L107" s="45"/>
    </row>
    <row r="108" spans="1:12" ht="18.75" customHeight="1">
      <c r="A108" s="1">
        <v>107</v>
      </c>
      <c r="B108" s="2" t="s">
        <v>281</v>
      </c>
      <c r="C108" s="3" t="s">
        <v>288</v>
      </c>
      <c r="D108" s="4" t="s">
        <v>289</v>
      </c>
      <c r="E108" s="4" t="s">
        <v>290</v>
      </c>
      <c r="F108" s="25">
        <v>3455936906.77</v>
      </c>
      <c r="G108" s="22"/>
      <c r="H108" s="25">
        <f t="shared" si="9"/>
        <v>3455936906.77</v>
      </c>
      <c r="I108" s="32"/>
      <c r="J108" s="35">
        <f t="shared" si="10"/>
        <v>3455936906.77</v>
      </c>
      <c r="K108" s="38"/>
      <c r="L108" s="45"/>
    </row>
    <row r="109" spans="1:12" ht="18.75" customHeight="1">
      <c r="A109" s="1">
        <v>108</v>
      </c>
      <c r="B109" s="14" t="s">
        <v>281</v>
      </c>
      <c r="C109" s="14" t="s">
        <v>291</v>
      </c>
      <c r="D109" s="14" t="s">
        <v>292</v>
      </c>
      <c r="E109" s="14" t="s">
        <v>293</v>
      </c>
      <c r="F109" s="25">
        <v>3639335604.6799998</v>
      </c>
      <c r="G109" s="22"/>
      <c r="H109" s="25">
        <f t="shared" si="9"/>
        <v>3639335604.6799998</v>
      </c>
      <c r="I109" s="32"/>
      <c r="J109" s="35">
        <f t="shared" si="10"/>
        <v>3639335604.6799998</v>
      </c>
      <c r="K109" s="38"/>
      <c r="L109" s="45"/>
    </row>
    <row r="110" spans="1:12" ht="18.75" customHeight="1">
      <c r="A110" s="1">
        <v>109</v>
      </c>
      <c r="B110" s="2" t="s">
        <v>281</v>
      </c>
      <c r="C110" s="3" t="s">
        <v>294</v>
      </c>
      <c r="D110" s="4" t="s">
        <v>295</v>
      </c>
      <c r="E110" s="4" t="s">
        <v>296</v>
      </c>
      <c r="F110" s="25">
        <v>14226004428.639999</v>
      </c>
      <c r="G110" s="22"/>
      <c r="H110" s="25">
        <f t="shared" si="9"/>
        <v>14226004428.639999</v>
      </c>
      <c r="I110" s="32"/>
      <c r="J110" s="35">
        <f t="shared" si="10"/>
        <v>14226004428.639999</v>
      </c>
      <c r="K110" s="38"/>
      <c r="L110" s="45"/>
    </row>
    <row r="111" spans="1:12" ht="18.75" customHeight="1">
      <c r="A111" s="1">
        <v>110</v>
      </c>
      <c r="B111" s="2" t="s">
        <v>281</v>
      </c>
      <c r="C111" s="3" t="s">
        <v>297</v>
      </c>
      <c r="D111" s="4" t="s">
        <v>298</v>
      </c>
      <c r="E111" s="8" t="s">
        <v>299</v>
      </c>
      <c r="F111" s="25">
        <v>12268391841.91</v>
      </c>
      <c r="G111" s="22"/>
      <c r="H111" s="25">
        <f t="shared" si="9"/>
        <v>12268391841.91</v>
      </c>
      <c r="I111" s="32"/>
      <c r="J111" s="35">
        <f t="shared" si="10"/>
        <v>12268391841.91</v>
      </c>
      <c r="K111" s="38"/>
      <c r="L111" s="45"/>
    </row>
    <row r="112" spans="1:12" ht="18.75" customHeight="1">
      <c r="A112" s="1">
        <v>111</v>
      </c>
      <c r="B112" s="2" t="s">
        <v>281</v>
      </c>
      <c r="C112" s="3" t="s">
        <v>297</v>
      </c>
      <c r="D112" s="4" t="s">
        <v>300</v>
      </c>
      <c r="E112" s="9" t="s">
        <v>301</v>
      </c>
      <c r="F112" s="25">
        <v>1848748995.329319</v>
      </c>
      <c r="G112" s="22"/>
      <c r="H112" s="25">
        <f t="shared" si="9"/>
        <v>1848748995.329319</v>
      </c>
      <c r="I112" s="32"/>
      <c r="J112" s="35">
        <f t="shared" si="10"/>
        <v>1848748995.329319</v>
      </c>
      <c r="K112" s="38"/>
      <c r="L112" s="45"/>
    </row>
    <row r="113" spans="1:12" ht="18.75" customHeight="1">
      <c r="A113" s="1">
        <v>112</v>
      </c>
      <c r="B113" s="8" t="s">
        <v>281</v>
      </c>
      <c r="C113" s="9" t="s">
        <v>297</v>
      </c>
      <c r="D113" s="30" t="s">
        <v>302</v>
      </c>
      <c r="E113" s="9" t="s">
        <v>303</v>
      </c>
      <c r="F113" s="25">
        <v>10345189195.339729</v>
      </c>
      <c r="G113" s="31">
        <v>593912933.36027145</v>
      </c>
      <c r="H113" s="25">
        <f>F113+G113</f>
        <v>10939102128.700001</v>
      </c>
      <c r="I113" s="32"/>
      <c r="J113" s="35">
        <f t="shared" si="10"/>
        <v>10939102128.700001</v>
      </c>
      <c r="K113" s="38"/>
      <c r="L113" s="45"/>
    </row>
    <row r="114" spans="1:12" ht="18.75" customHeight="1">
      <c r="A114" s="1">
        <v>113</v>
      </c>
      <c r="B114" s="8" t="s">
        <v>281</v>
      </c>
      <c r="C114" s="9" t="s">
        <v>297</v>
      </c>
      <c r="D114" s="30" t="s">
        <v>304</v>
      </c>
      <c r="E114" s="9" t="s">
        <v>305</v>
      </c>
      <c r="F114" s="25">
        <v>9186611745.2640228</v>
      </c>
      <c r="G114" s="31">
        <v>353678276.53597641</v>
      </c>
      <c r="H114" s="25">
        <f>F114+G114</f>
        <v>9540290021.7999992</v>
      </c>
      <c r="I114" s="32"/>
      <c r="J114" s="35">
        <f t="shared" si="10"/>
        <v>9540290021.7999992</v>
      </c>
      <c r="K114" s="38"/>
      <c r="L114" s="45"/>
    </row>
    <row r="115" spans="1:12" ht="18.75" customHeight="1">
      <c r="A115" s="1">
        <v>114</v>
      </c>
      <c r="B115" s="4" t="s">
        <v>306</v>
      </c>
      <c r="C115" s="4" t="s">
        <v>307</v>
      </c>
      <c r="D115" s="4" t="s">
        <v>308</v>
      </c>
      <c r="E115" s="8" t="s">
        <v>309</v>
      </c>
      <c r="F115" s="25">
        <v>3641389878.6700001</v>
      </c>
      <c r="G115" s="22"/>
      <c r="H115" s="25">
        <f>F115</f>
        <v>3641389878.6700001</v>
      </c>
      <c r="I115" s="32"/>
      <c r="J115" s="35">
        <f t="shared" si="10"/>
        <v>3641389878.6700001</v>
      </c>
      <c r="K115" s="38"/>
      <c r="L115" s="45"/>
    </row>
    <row r="116" spans="1:12" ht="18.75" customHeight="1">
      <c r="A116" s="1">
        <v>115</v>
      </c>
      <c r="B116" s="36" t="s">
        <v>306</v>
      </c>
      <c r="C116" s="36" t="s">
        <v>310</v>
      </c>
      <c r="D116" s="36" t="s">
        <v>311</v>
      </c>
      <c r="E116" s="37" t="s">
        <v>312</v>
      </c>
      <c r="F116" s="33">
        <v>4086258939</v>
      </c>
      <c r="G116" s="34"/>
      <c r="H116" s="25">
        <f>F116</f>
        <v>4086258939</v>
      </c>
      <c r="I116" s="32"/>
      <c r="J116" s="35">
        <f>H116</f>
        <v>4086258939</v>
      </c>
      <c r="K116" s="38"/>
      <c r="L116" s="45"/>
    </row>
    <row r="117" spans="1:12" ht="18.75" customHeight="1">
      <c r="A117" s="1">
        <v>116</v>
      </c>
      <c r="B117" s="2" t="s">
        <v>313</v>
      </c>
      <c r="C117" s="3" t="s">
        <v>314</v>
      </c>
      <c r="D117" s="4" t="s">
        <v>315</v>
      </c>
      <c r="E117" s="9" t="s">
        <v>316</v>
      </c>
      <c r="F117" s="25">
        <v>199407831.01242003</v>
      </c>
      <c r="G117" s="22"/>
      <c r="H117" s="25">
        <f>F117</f>
        <v>199407831.01242003</v>
      </c>
      <c r="I117" s="32"/>
      <c r="J117" s="35">
        <f t="shared" ref="J117:J122" si="11">H117+I117</f>
        <v>199407831.01242003</v>
      </c>
      <c r="K117" s="38"/>
      <c r="L117" s="45"/>
    </row>
    <row r="118" spans="1:12" ht="18.75" customHeight="1">
      <c r="A118" s="1">
        <v>117</v>
      </c>
      <c r="B118" s="8" t="s">
        <v>313</v>
      </c>
      <c r="C118" s="9" t="s">
        <v>317</v>
      </c>
      <c r="D118" s="30" t="s">
        <v>318</v>
      </c>
      <c r="E118" s="9" t="s">
        <v>319</v>
      </c>
      <c r="F118" s="25">
        <v>4547546391.9984941</v>
      </c>
      <c r="G118" s="22">
        <v>827723966.67000008</v>
      </c>
      <c r="H118" s="25">
        <f>F118+G118</f>
        <v>5375270358.6684942</v>
      </c>
      <c r="I118" s="32"/>
      <c r="J118" s="35">
        <f t="shared" si="11"/>
        <v>5375270358.6684942</v>
      </c>
      <c r="K118" s="38"/>
      <c r="L118" s="45"/>
    </row>
    <row r="119" spans="1:12" ht="18.75" customHeight="1">
      <c r="A119" s="1">
        <v>118</v>
      </c>
      <c r="B119" s="2" t="s">
        <v>313</v>
      </c>
      <c r="C119" s="3" t="s">
        <v>317</v>
      </c>
      <c r="D119" s="4" t="s">
        <v>320</v>
      </c>
      <c r="E119" s="9" t="s">
        <v>321</v>
      </c>
      <c r="F119" s="25">
        <v>6266004144.4494648</v>
      </c>
      <c r="G119" s="22"/>
      <c r="H119" s="25">
        <f>F119</f>
        <v>6266004144.4494648</v>
      </c>
      <c r="I119" s="32"/>
      <c r="J119" s="35">
        <f t="shared" si="11"/>
        <v>6266004144.4494648</v>
      </c>
      <c r="K119" s="38"/>
      <c r="L119" s="45"/>
    </row>
    <row r="120" spans="1:12" ht="18.75" customHeight="1">
      <c r="A120" s="1">
        <v>119</v>
      </c>
      <c r="B120" s="2" t="s">
        <v>322</v>
      </c>
      <c r="C120" s="3" t="s">
        <v>323</v>
      </c>
      <c r="D120" s="4" t="s">
        <v>324</v>
      </c>
      <c r="E120" s="9" t="s">
        <v>325</v>
      </c>
      <c r="F120" s="25">
        <v>3027326329.9632969</v>
      </c>
      <c r="G120" s="22"/>
      <c r="H120" s="25">
        <f>F120</f>
        <v>3027326329.9632969</v>
      </c>
      <c r="I120" s="32"/>
      <c r="J120" s="35">
        <f t="shared" si="11"/>
        <v>3027326329.9632969</v>
      </c>
      <c r="K120" s="38"/>
      <c r="L120" s="45"/>
    </row>
    <row r="121" spans="1:12" ht="18.75" customHeight="1">
      <c r="A121" s="1">
        <v>120</v>
      </c>
      <c r="B121" s="2" t="s">
        <v>322</v>
      </c>
      <c r="C121" s="3" t="s">
        <v>326</v>
      </c>
      <c r="D121" s="4" t="s">
        <v>327</v>
      </c>
      <c r="E121" s="9" t="s">
        <v>328</v>
      </c>
      <c r="F121" s="25">
        <v>4248941147.6761618</v>
      </c>
      <c r="G121" s="22"/>
      <c r="H121" s="25">
        <f>F121</f>
        <v>4248941147.6761618</v>
      </c>
      <c r="I121" s="32"/>
      <c r="J121" s="35">
        <f t="shared" si="11"/>
        <v>4248941147.6761618</v>
      </c>
      <c r="K121" s="38"/>
      <c r="L121" s="45"/>
    </row>
    <row r="122" spans="1:12" ht="18.75" customHeight="1">
      <c r="A122" s="1">
        <v>121</v>
      </c>
      <c r="B122" s="2" t="s">
        <v>322</v>
      </c>
      <c r="C122" s="3" t="s">
        <v>326</v>
      </c>
      <c r="D122" s="4" t="s">
        <v>329</v>
      </c>
      <c r="E122" s="4" t="s">
        <v>330</v>
      </c>
      <c r="F122" s="25">
        <v>8777796928.4200001</v>
      </c>
      <c r="G122" s="22"/>
      <c r="H122" s="25">
        <f>F122</f>
        <v>8777796928.4200001</v>
      </c>
      <c r="I122" s="32"/>
      <c r="J122" s="35">
        <f t="shared" si="11"/>
        <v>8777796928.4200001</v>
      </c>
      <c r="K122" s="38"/>
      <c r="L122" s="45"/>
    </row>
    <row r="123" spans="1:12" ht="18.75" customHeight="1">
      <c r="A123" s="1">
        <v>122</v>
      </c>
      <c r="B123" s="2" t="s">
        <v>322</v>
      </c>
      <c r="C123" s="3" t="s">
        <v>331</v>
      </c>
      <c r="D123" s="4" t="s">
        <v>332</v>
      </c>
      <c r="E123" s="9" t="s">
        <v>333</v>
      </c>
      <c r="F123" s="25">
        <v>8654874850.9259186</v>
      </c>
      <c r="G123" s="22"/>
      <c r="H123" s="25">
        <v>8748513848.1200008</v>
      </c>
      <c r="I123" s="32"/>
      <c r="J123" s="35">
        <v>8748513848.1200008</v>
      </c>
      <c r="K123" s="38"/>
      <c r="L123" s="45"/>
    </row>
    <row r="124" spans="1:12" ht="18.75" customHeight="1">
      <c r="A124" s="1">
        <v>123</v>
      </c>
      <c r="B124" s="2" t="s">
        <v>322</v>
      </c>
      <c r="C124" s="3" t="s">
        <v>331</v>
      </c>
      <c r="D124" s="4" t="s">
        <v>334</v>
      </c>
      <c r="E124" s="9" t="s">
        <v>335</v>
      </c>
      <c r="F124" s="25">
        <v>3951017522.0158086</v>
      </c>
      <c r="G124" s="22"/>
      <c r="H124" s="25">
        <v>3951017522.0158086</v>
      </c>
      <c r="I124" s="32">
        <v>282398562.00999999</v>
      </c>
      <c r="J124" s="35">
        <f t="shared" ref="J124:J169" si="12">H124+I124</f>
        <v>4233416084.0258083</v>
      </c>
      <c r="K124" s="52" t="s">
        <v>170</v>
      </c>
      <c r="L124" s="45"/>
    </row>
    <row r="125" spans="1:12" ht="18.75" customHeight="1">
      <c r="A125" s="1">
        <v>124</v>
      </c>
      <c r="B125" s="2" t="s">
        <v>322</v>
      </c>
      <c r="C125" s="3" t="s">
        <v>331</v>
      </c>
      <c r="D125" s="4" t="s">
        <v>336</v>
      </c>
      <c r="E125" s="9" t="s">
        <v>337</v>
      </c>
      <c r="F125" s="25">
        <v>767390557.0191946</v>
      </c>
      <c r="G125" s="22"/>
      <c r="H125" s="25">
        <v>767390557.0191946</v>
      </c>
      <c r="I125" s="32"/>
      <c r="J125" s="35">
        <f t="shared" si="12"/>
        <v>767390557.0191946</v>
      </c>
      <c r="K125" s="38"/>
      <c r="L125" s="45"/>
    </row>
    <row r="126" spans="1:12" ht="18.75" customHeight="1">
      <c r="A126" s="1">
        <v>125</v>
      </c>
      <c r="B126" s="2" t="s">
        <v>338</v>
      </c>
      <c r="C126" s="3" t="s">
        <v>339</v>
      </c>
      <c r="D126" s="4" t="s">
        <v>340</v>
      </c>
      <c r="E126" s="9" t="s">
        <v>341</v>
      </c>
      <c r="F126" s="25">
        <v>3023041752.2777157</v>
      </c>
      <c r="G126" s="22"/>
      <c r="H126" s="25">
        <v>3023041752.2777157</v>
      </c>
      <c r="I126" s="32"/>
      <c r="J126" s="35">
        <f t="shared" si="12"/>
        <v>3023041752.2777157</v>
      </c>
      <c r="K126" s="38"/>
      <c r="L126" s="45"/>
    </row>
    <row r="127" spans="1:12" ht="18.75" customHeight="1">
      <c r="A127" s="1">
        <v>126</v>
      </c>
      <c r="B127" s="2" t="s">
        <v>338</v>
      </c>
      <c r="C127" s="3" t="s">
        <v>342</v>
      </c>
      <c r="D127" s="4" t="s">
        <v>343</v>
      </c>
      <c r="E127" s="10" t="s">
        <v>344</v>
      </c>
      <c r="F127" s="25">
        <v>6582493150</v>
      </c>
      <c r="G127" s="22"/>
      <c r="H127" s="25">
        <v>6582493150</v>
      </c>
      <c r="I127" s="32"/>
      <c r="J127" s="35">
        <f t="shared" si="12"/>
        <v>6582493150</v>
      </c>
      <c r="K127" s="38"/>
      <c r="L127" s="45"/>
    </row>
    <row r="128" spans="1:12" ht="18.75" customHeight="1">
      <c r="A128" s="1">
        <v>127</v>
      </c>
      <c r="B128" s="2" t="s">
        <v>338</v>
      </c>
      <c r="C128" s="3" t="s">
        <v>345</v>
      </c>
      <c r="D128" s="4" t="s">
        <v>346</v>
      </c>
      <c r="E128" s="9" t="s">
        <v>347</v>
      </c>
      <c r="F128" s="25">
        <v>26338108678.784695</v>
      </c>
      <c r="G128" s="22"/>
      <c r="H128" s="25">
        <v>26338108678.784695</v>
      </c>
      <c r="I128" s="32"/>
      <c r="J128" s="35">
        <f t="shared" si="12"/>
        <v>26338108678.784695</v>
      </c>
      <c r="K128" s="38"/>
      <c r="L128" s="45"/>
    </row>
    <row r="129" spans="1:12" ht="18.75" customHeight="1">
      <c r="A129" s="1">
        <v>128</v>
      </c>
      <c r="B129" s="2" t="s">
        <v>338</v>
      </c>
      <c r="C129" s="3" t="s">
        <v>348</v>
      </c>
      <c r="D129" s="4" t="s">
        <v>349</v>
      </c>
      <c r="E129" s="9" t="s">
        <v>350</v>
      </c>
      <c r="F129" s="25">
        <v>1412467903.4249153</v>
      </c>
      <c r="G129" s="22"/>
      <c r="H129" s="25">
        <v>1412467903.4249153</v>
      </c>
      <c r="I129" s="32"/>
      <c r="J129" s="35">
        <f t="shared" si="12"/>
        <v>1412467903.4249153</v>
      </c>
      <c r="K129" s="38"/>
      <c r="L129" s="45"/>
    </row>
    <row r="130" spans="1:12" ht="18.75" customHeight="1">
      <c r="A130" s="1">
        <v>129</v>
      </c>
      <c r="B130" s="2" t="s">
        <v>338</v>
      </c>
      <c r="C130" s="3" t="s">
        <v>351</v>
      </c>
      <c r="D130" s="4" t="s">
        <v>352</v>
      </c>
      <c r="E130" s="9" t="s">
        <v>353</v>
      </c>
      <c r="F130" s="25">
        <v>14270123102.559999</v>
      </c>
      <c r="G130" s="22"/>
      <c r="H130" s="25">
        <v>14270123102.559999</v>
      </c>
      <c r="I130" s="32"/>
      <c r="J130" s="35">
        <f t="shared" si="12"/>
        <v>14270123102.559999</v>
      </c>
      <c r="K130" s="38"/>
      <c r="L130" s="45"/>
    </row>
    <row r="131" spans="1:12" ht="18.75" customHeight="1">
      <c r="A131" s="1">
        <v>130</v>
      </c>
      <c r="B131" s="2" t="s">
        <v>338</v>
      </c>
      <c r="C131" s="3" t="s">
        <v>351</v>
      </c>
      <c r="D131" s="4" t="s">
        <v>354</v>
      </c>
      <c r="E131" s="9" t="s">
        <v>355</v>
      </c>
      <c r="F131" s="25">
        <v>924137100.95670414</v>
      </c>
      <c r="G131" s="22"/>
      <c r="H131" s="25">
        <v>924137100.95670414</v>
      </c>
      <c r="I131" s="32"/>
      <c r="J131" s="35">
        <f t="shared" si="12"/>
        <v>924137100.95670414</v>
      </c>
      <c r="K131" s="38"/>
      <c r="L131" s="45"/>
    </row>
    <row r="132" spans="1:12" ht="18.75" customHeight="1">
      <c r="A132" s="1">
        <v>131</v>
      </c>
      <c r="B132" s="2" t="s">
        <v>338</v>
      </c>
      <c r="C132" s="3" t="s">
        <v>356</v>
      </c>
      <c r="D132" s="4" t="s">
        <v>357</v>
      </c>
      <c r="E132" s="9" t="s">
        <v>358</v>
      </c>
      <c r="F132" s="25">
        <v>11122374497.803577</v>
      </c>
      <c r="G132" s="22"/>
      <c r="H132" s="25">
        <v>11122374497.803577</v>
      </c>
      <c r="I132" s="32"/>
      <c r="J132" s="35">
        <f t="shared" si="12"/>
        <v>11122374497.803577</v>
      </c>
      <c r="K132" s="38"/>
      <c r="L132" s="45"/>
    </row>
    <row r="133" spans="1:12" ht="18.75" customHeight="1">
      <c r="A133" s="1">
        <v>132</v>
      </c>
      <c r="B133" s="2" t="s">
        <v>338</v>
      </c>
      <c r="C133" s="3" t="s">
        <v>359</v>
      </c>
      <c r="D133" s="4" t="s">
        <v>360</v>
      </c>
      <c r="E133" s="9" t="s">
        <v>361</v>
      </c>
      <c r="F133" s="25">
        <v>744787982.66676652</v>
      </c>
      <c r="G133" s="22"/>
      <c r="H133" s="25">
        <v>744787982.66676652</v>
      </c>
      <c r="I133" s="32"/>
      <c r="J133" s="35">
        <f t="shared" si="12"/>
        <v>744787982.66676652</v>
      </c>
      <c r="K133" s="38"/>
      <c r="L133" s="45"/>
    </row>
    <row r="134" spans="1:12" ht="18.75" customHeight="1">
      <c r="A134" s="1">
        <v>133</v>
      </c>
      <c r="B134" s="2" t="s">
        <v>338</v>
      </c>
      <c r="C134" s="3" t="s">
        <v>362</v>
      </c>
      <c r="D134" s="4" t="s">
        <v>363</v>
      </c>
      <c r="E134" s="9" t="s">
        <v>364</v>
      </c>
      <c r="F134" s="25">
        <v>127243990.07477905</v>
      </c>
      <c r="G134" s="22"/>
      <c r="H134" s="25">
        <v>127243990.07477905</v>
      </c>
      <c r="I134" s="32"/>
      <c r="J134" s="35">
        <f t="shared" si="12"/>
        <v>127243990.07477905</v>
      </c>
      <c r="K134" s="38"/>
      <c r="L134" s="45"/>
    </row>
    <row r="135" spans="1:12" ht="18.75" customHeight="1">
      <c r="A135" s="1">
        <v>134</v>
      </c>
      <c r="B135" s="2" t="s">
        <v>338</v>
      </c>
      <c r="C135" s="3" t="s">
        <v>365</v>
      </c>
      <c r="D135" s="4" t="s">
        <v>366</v>
      </c>
      <c r="E135" s="9" t="s">
        <v>367</v>
      </c>
      <c r="F135" s="25">
        <v>17685737782.579041</v>
      </c>
      <c r="G135" s="22"/>
      <c r="H135" s="25">
        <v>17685737782.579041</v>
      </c>
      <c r="I135" s="32"/>
      <c r="J135" s="35">
        <f t="shared" si="12"/>
        <v>17685737782.579041</v>
      </c>
      <c r="K135" s="38"/>
      <c r="L135" s="45"/>
    </row>
    <row r="136" spans="1:12" ht="18.75" customHeight="1">
      <c r="A136" s="1">
        <v>135</v>
      </c>
      <c r="B136" s="2" t="s">
        <v>338</v>
      </c>
      <c r="C136" s="3" t="s">
        <v>368</v>
      </c>
      <c r="D136" s="4" t="s">
        <v>369</v>
      </c>
      <c r="E136" s="9" t="s">
        <v>370</v>
      </c>
      <c r="F136" s="25">
        <v>4003966267.153163</v>
      </c>
      <c r="G136" s="22"/>
      <c r="H136" s="25">
        <f>F136</f>
        <v>4003966267.153163</v>
      </c>
      <c r="I136" s="32"/>
      <c r="J136" s="35">
        <f t="shared" si="12"/>
        <v>4003966267.153163</v>
      </c>
      <c r="K136" s="38"/>
      <c r="L136" s="45"/>
    </row>
    <row r="137" spans="1:12" ht="18.75" customHeight="1">
      <c r="A137" s="1">
        <v>136</v>
      </c>
      <c r="B137" s="8" t="s">
        <v>338</v>
      </c>
      <c r="C137" s="9" t="s">
        <v>371</v>
      </c>
      <c r="D137" s="30" t="s">
        <v>372</v>
      </c>
      <c r="E137" s="9" t="s">
        <v>373</v>
      </c>
      <c r="F137" s="25">
        <v>1013866229.9787543</v>
      </c>
      <c r="G137" s="22">
        <v>35780727355</v>
      </c>
      <c r="H137" s="25">
        <f>F137+G137</f>
        <v>36794593584.978752</v>
      </c>
      <c r="I137" s="32"/>
      <c r="J137" s="35">
        <f t="shared" si="12"/>
        <v>36794593584.978752</v>
      </c>
      <c r="K137" s="38"/>
      <c r="L137" s="45"/>
    </row>
    <row r="138" spans="1:12" ht="18.75" customHeight="1">
      <c r="A138" s="1">
        <v>137</v>
      </c>
      <c r="B138" s="2" t="s">
        <v>338</v>
      </c>
      <c r="C138" s="3" t="s">
        <v>371</v>
      </c>
      <c r="D138" s="4" t="s">
        <v>374</v>
      </c>
      <c r="E138" s="9" t="s">
        <v>375</v>
      </c>
      <c r="F138" s="25">
        <v>2214665338.7278886</v>
      </c>
      <c r="G138" s="22"/>
      <c r="H138" s="25">
        <f t="shared" ref="H138:H145" si="13">F138</f>
        <v>2214665338.7278886</v>
      </c>
      <c r="I138" s="32"/>
      <c r="J138" s="35">
        <f t="shared" si="12"/>
        <v>2214665338.7278886</v>
      </c>
      <c r="K138" s="38"/>
      <c r="L138" s="45"/>
    </row>
    <row r="139" spans="1:12" ht="18.75" customHeight="1">
      <c r="A139" s="1">
        <v>138</v>
      </c>
      <c r="B139" s="2" t="s">
        <v>338</v>
      </c>
      <c r="C139" s="3" t="s">
        <v>376</v>
      </c>
      <c r="D139" s="4" t="s">
        <v>377</v>
      </c>
      <c r="E139" s="9" t="s">
        <v>378</v>
      </c>
      <c r="F139" s="25">
        <v>1994422040.1049473</v>
      </c>
      <c r="G139" s="22"/>
      <c r="H139" s="25">
        <f t="shared" si="13"/>
        <v>1994422040.1049473</v>
      </c>
      <c r="I139" s="32"/>
      <c r="J139" s="35">
        <f t="shared" si="12"/>
        <v>1994422040.1049473</v>
      </c>
      <c r="K139" s="38"/>
      <c r="L139" s="45"/>
    </row>
    <row r="140" spans="1:12" ht="18.75" customHeight="1">
      <c r="A140" s="1">
        <v>139</v>
      </c>
      <c r="B140" s="2" t="s">
        <v>338</v>
      </c>
      <c r="C140" s="3" t="s">
        <v>379</v>
      </c>
      <c r="D140" s="4" t="s">
        <v>380</v>
      </c>
      <c r="E140" s="9" t="s">
        <v>381</v>
      </c>
      <c r="F140" s="25">
        <v>2777877828.9145842</v>
      </c>
      <c r="G140" s="22"/>
      <c r="H140" s="25">
        <f t="shared" si="13"/>
        <v>2777877828.9145842</v>
      </c>
      <c r="I140" s="32"/>
      <c r="J140" s="35">
        <f t="shared" si="12"/>
        <v>2777877828.9145842</v>
      </c>
      <c r="K140" s="38"/>
      <c r="L140" s="45"/>
    </row>
    <row r="141" spans="1:12" ht="18.75" customHeight="1">
      <c r="A141" s="1">
        <v>140</v>
      </c>
      <c r="B141" s="36" t="s">
        <v>382</v>
      </c>
      <c r="C141" s="36" t="s">
        <v>383</v>
      </c>
      <c r="D141" s="36" t="s">
        <v>384</v>
      </c>
      <c r="E141" s="37" t="s">
        <v>385</v>
      </c>
      <c r="F141" s="33">
        <v>3404224946</v>
      </c>
      <c r="G141" s="34"/>
      <c r="H141" s="25">
        <f t="shared" si="13"/>
        <v>3404224946</v>
      </c>
      <c r="I141" s="32"/>
      <c r="J141" s="35">
        <f t="shared" si="12"/>
        <v>3404224946</v>
      </c>
      <c r="K141" s="38"/>
      <c r="L141" s="45"/>
    </row>
    <row r="142" spans="1:12" ht="18.75" customHeight="1">
      <c r="A142" s="1">
        <v>141</v>
      </c>
      <c r="B142" s="2" t="s">
        <v>386</v>
      </c>
      <c r="C142" s="3" t="s">
        <v>339</v>
      </c>
      <c r="D142" s="4" t="s">
        <v>387</v>
      </c>
      <c r="E142" s="9" t="s">
        <v>388</v>
      </c>
      <c r="F142" s="25">
        <v>40001656626.553307</v>
      </c>
      <c r="G142" s="22"/>
      <c r="H142" s="25">
        <f t="shared" si="13"/>
        <v>40001656626.553307</v>
      </c>
      <c r="I142" s="32"/>
      <c r="J142" s="35">
        <f t="shared" si="12"/>
        <v>40001656626.553307</v>
      </c>
      <c r="K142" s="38"/>
      <c r="L142" s="45"/>
    </row>
    <row r="143" spans="1:12" ht="18.75" customHeight="1">
      <c r="A143" s="1">
        <v>142</v>
      </c>
      <c r="B143" s="2" t="s">
        <v>386</v>
      </c>
      <c r="C143" s="3" t="s">
        <v>339</v>
      </c>
      <c r="D143" s="4" t="s">
        <v>389</v>
      </c>
      <c r="E143" s="9" t="s">
        <v>390</v>
      </c>
      <c r="F143" s="25">
        <v>1511968726.4506407</v>
      </c>
      <c r="G143" s="22"/>
      <c r="H143" s="25">
        <f t="shared" si="13"/>
        <v>1511968726.4506407</v>
      </c>
      <c r="I143" s="32"/>
      <c r="J143" s="35">
        <f t="shared" si="12"/>
        <v>1511968726.4506407</v>
      </c>
      <c r="K143" s="38"/>
      <c r="L143" s="45"/>
    </row>
    <row r="144" spans="1:12" ht="18.75" customHeight="1">
      <c r="A144" s="1">
        <v>143</v>
      </c>
      <c r="B144" s="2" t="s">
        <v>386</v>
      </c>
      <c r="C144" s="3" t="s">
        <v>339</v>
      </c>
      <c r="D144" s="4" t="s">
        <v>391</v>
      </c>
      <c r="E144" s="9" t="s">
        <v>392</v>
      </c>
      <c r="F144" s="25">
        <v>1434179925.4798648</v>
      </c>
      <c r="G144" s="22"/>
      <c r="H144" s="25">
        <f t="shared" si="13"/>
        <v>1434179925.4798648</v>
      </c>
      <c r="I144" s="32"/>
      <c r="J144" s="35">
        <f t="shared" si="12"/>
        <v>1434179925.4798648</v>
      </c>
      <c r="K144" s="38"/>
      <c r="L144" s="45"/>
    </row>
    <row r="145" spans="1:12" ht="18.75" customHeight="1">
      <c r="A145" s="1">
        <v>144</v>
      </c>
      <c r="B145" s="2" t="s">
        <v>386</v>
      </c>
      <c r="C145" s="3" t="s">
        <v>339</v>
      </c>
      <c r="D145" s="4" t="s">
        <v>393</v>
      </c>
      <c r="E145" s="9" t="s">
        <v>394</v>
      </c>
      <c r="F145" s="25">
        <v>778788208.39580202</v>
      </c>
      <c r="G145" s="22"/>
      <c r="H145" s="25">
        <f t="shared" si="13"/>
        <v>778788208.39580202</v>
      </c>
      <c r="I145" s="32"/>
      <c r="J145" s="35">
        <f t="shared" si="12"/>
        <v>778788208.39580202</v>
      </c>
      <c r="K145" s="38"/>
      <c r="L145" s="45"/>
    </row>
    <row r="146" spans="1:12" ht="18.75" customHeight="1">
      <c r="A146" s="1">
        <v>145</v>
      </c>
      <c r="B146" s="1" t="s">
        <v>386</v>
      </c>
      <c r="C146" s="9" t="s">
        <v>339</v>
      </c>
      <c r="D146" s="9" t="s">
        <v>395</v>
      </c>
      <c r="E146" s="28" t="s">
        <v>396</v>
      </c>
      <c r="F146" s="25"/>
      <c r="G146" s="25">
        <v>115543481.45999999</v>
      </c>
      <c r="H146" s="25">
        <v>115543481.45999999</v>
      </c>
      <c r="I146" s="32"/>
      <c r="J146" s="35">
        <f t="shared" si="12"/>
        <v>115543481.45999999</v>
      </c>
      <c r="K146" s="38"/>
      <c r="L146" s="45"/>
    </row>
    <row r="147" spans="1:12" ht="18.75" customHeight="1">
      <c r="A147" s="1">
        <v>146</v>
      </c>
      <c r="B147" s="6" t="s">
        <v>397</v>
      </c>
      <c r="C147" s="7" t="s">
        <v>398</v>
      </c>
      <c r="D147" s="7" t="s">
        <v>399</v>
      </c>
      <c r="E147" s="9" t="s">
        <v>400</v>
      </c>
      <c r="F147" s="25">
        <v>310031407.59150475</v>
      </c>
      <c r="G147" s="22"/>
      <c r="H147" s="25">
        <f>F147</f>
        <v>310031407.59150475</v>
      </c>
      <c r="I147" s="32"/>
      <c r="J147" s="35">
        <f t="shared" si="12"/>
        <v>310031407.59150475</v>
      </c>
      <c r="K147" s="38"/>
      <c r="L147" s="45"/>
    </row>
    <row r="148" spans="1:12" ht="18.75" customHeight="1">
      <c r="A148" s="1">
        <v>147</v>
      </c>
      <c r="B148" s="36" t="s">
        <v>397</v>
      </c>
      <c r="C148" s="36" t="s">
        <v>398</v>
      </c>
      <c r="D148" s="36" t="s">
        <v>401</v>
      </c>
      <c r="E148" s="37" t="s">
        <v>402</v>
      </c>
      <c r="F148" s="33">
        <v>6100000000</v>
      </c>
      <c r="G148" s="34"/>
      <c r="H148" s="25">
        <f>F148</f>
        <v>6100000000</v>
      </c>
      <c r="I148" s="32"/>
      <c r="J148" s="35">
        <f t="shared" si="12"/>
        <v>6100000000</v>
      </c>
      <c r="K148" s="38"/>
      <c r="L148" s="45"/>
    </row>
    <row r="149" spans="1:12" ht="18.75" customHeight="1">
      <c r="A149" s="1">
        <v>148</v>
      </c>
      <c r="B149" s="8" t="s">
        <v>397</v>
      </c>
      <c r="C149" s="9" t="s">
        <v>339</v>
      </c>
      <c r="D149" s="30" t="s">
        <v>403</v>
      </c>
      <c r="E149" s="9" t="s">
        <v>404</v>
      </c>
      <c r="F149" s="25">
        <v>12856907022.697027</v>
      </c>
      <c r="G149" s="22">
        <v>980488600.56263494</v>
      </c>
      <c r="H149" s="25">
        <f>F149+G149</f>
        <v>13837395623.259663</v>
      </c>
      <c r="I149" s="32"/>
      <c r="J149" s="35">
        <f t="shared" si="12"/>
        <v>13837395623.259663</v>
      </c>
      <c r="K149" s="38"/>
      <c r="L149" s="45"/>
    </row>
    <row r="150" spans="1:12" ht="18.75" customHeight="1">
      <c r="A150" s="1">
        <v>149</v>
      </c>
      <c r="B150" s="8" t="s">
        <v>397</v>
      </c>
      <c r="C150" s="9" t="s">
        <v>339</v>
      </c>
      <c r="D150" s="30" t="s">
        <v>405</v>
      </c>
      <c r="E150" s="9" t="s">
        <v>406</v>
      </c>
      <c r="F150" s="25">
        <v>25802119409.700001</v>
      </c>
      <c r="G150" s="31">
        <v>17723805.670000002</v>
      </c>
      <c r="H150" s="25">
        <f>F150+G150</f>
        <v>25819843215.369999</v>
      </c>
      <c r="I150" s="32"/>
      <c r="J150" s="35">
        <f t="shared" si="12"/>
        <v>25819843215.369999</v>
      </c>
      <c r="K150" s="38"/>
      <c r="L150" s="45"/>
    </row>
    <row r="151" spans="1:12" ht="18.75" customHeight="1">
      <c r="A151" s="1">
        <v>150</v>
      </c>
      <c r="B151" s="2" t="s">
        <v>397</v>
      </c>
      <c r="C151" s="3" t="s">
        <v>339</v>
      </c>
      <c r="D151" s="4" t="s">
        <v>407</v>
      </c>
      <c r="E151" s="9" t="s">
        <v>408</v>
      </c>
      <c r="F151" s="25">
        <v>2407762500</v>
      </c>
      <c r="G151" s="22"/>
      <c r="H151" s="25">
        <f>F151</f>
        <v>2407762500</v>
      </c>
      <c r="I151" s="32"/>
      <c r="J151" s="35">
        <f t="shared" si="12"/>
        <v>2407762500</v>
      </c>
      <c r="K151" s="38"/>
      <c r="L151" s="45"/>
    </row>
    <row r="152" spans="1:12" ht="18.75" customHeight="1">
      <c r="A152" s="1">
        <v>151</v>
      </c>
      <c r="B152" s="8" t="s">
        <v>397</v>
      </c>
      <c r="C152" s="9" t="s">
        <v>339</v>
      </c>
      <c r="D152" s="30" t="s">
        <v>409</v>
      </c>
      <c r="E152" s="9" t="s">
        <v>410</v>
      </c>
      <c r="F152" s="25">
        <v>501762019.12562132</v>
      </c>
      <c r="G152" s="22">
        <v>184998226.69141376</v>
      </c>
      <c r="H152" s="25">
        <f>F152+G152</f>
        <v>686760245.81703508</v>
      </c>
      <c r="I152" s="32"/>
      <c r="J152" s="35">
        <f t="shared" si="12"/>
        <v>686760245.81703508</v>
      </c>
      <c r="K152" s="38"/>
      <c r="L152" s="45"/>
    </row>
    <row r="153" spans="1:12" ht="18.75" customHeight="1">
      <c r="A153" s="1">
        <v>152</v>
      </c>
      <c r="B153" s="8" t="s">
        <v>397</v>
      </c>
      <c r="C153" s="9" t="s">
        <v>339</v>
      </c>
      <c r="D153" s="30" t="s">
        <v>411</v>
      </c>
      <c r="E153" s="9" t="s">
        <v>412</v>
      </c>
      <c r="F153" s="25">
        <v>26142996170.515442</v>
      </c>
      <c r="G153" s="22">
        <v>1231533370.2525139</v>
      </c>
      <c r="H153" s="25">
        <f>F153+G153</f>
        <v>27374529540.767956</v>
      </c>
      <c r="I153" s="32"/>
      <c r="J153" s="35">
        <f t="shared" si="12"/>
        <v>27374529540.767956</v>
      </c>
      <c r="K153" s="38"/>
      <c r="L153" s="45"/>
    </row>
    <row r="154" spans="1:12" ht="18.75" customHeight="1">
      <c r="A154" s="1">
        <v>153</v>
      </c>
      <c r="B154" s="2" t="s">
        <v>397</v>
      </c>
      <c r="C154" s="3" t="s">
        <v>339</v>
      </c>
      <c r="D154" s="4" t="s">
        <v>413</v>
      </c>
      <c r="E154" s="9" t="s">
        <v>414</v>
      </c>
      <c r="F154" s="25">
        <v>11004564597.588547</v>
      </c>
      <c r="G154" s="22"/>
      <c r="H154" s="25">
        <f>F154</f>
        <v>11004564597.588547</v>
      </c>
      <c r="I154" s="32"/>
      <c r="J154" s="35">
        <f t="shared" si="12"/>
        <v>11004564597.588547</v>
      </c>
      <c r="K154" s="38"/>
      <c r="L154" s="45"/>
    </row>
    <row r="155" spans="1:12" ht="18.75" customHeight="1">
      <c r="A155" s="1">
        <v>154</v>
      </c>
      <c r="B155" s="8" t="s">
        <v>397</v>
      </c>
      <c r="C155" s="9" t="s">
        <v>339</v>
      </c>
      <c r="D155" s="30" t="s">
        <v>415</v>
      </c>
      <c r="E155" s="9" t="s">
        <v>416</v>
      </c>
      <c r="F155" s="25">
        <v>802307386.52615738</v>
      </c>
      <c r="G155" s="22">
        <v>133663468.40072368</v>
      </c>
      <c r="H155" s="25">
        <f>F155+G155</f>
        <v>935970854.92688107</v>
      </c>
      <c r="I155" s="32"/>
      <c r="J155" s="35">
        <f t="shared" si="12"/>
        <v>935970854.92688107</v>
      </c>
      <c r="K155" s="38"/>
      <c r="L155" s="45"/>
    </row>
    <row r="156" spans="1:12" ht="18.75" customHeight="1">
      <c r="A156" s="1">
        <v>155</v>
      </c>
      <c r="B156" s="2" t="s">
        <v>397</v>
      </c>
      <c r="C156" s="3" t="s">
        <v>339</v>
      </c>
      <c r="D156" s="4" t="s">
        <v>417</v>
      </c>
      <c r="E156" s="9" t="s">
        <v>418</v>
      </c>
      <c r="F156" s="25">
        <v>260057636.43206626</v>
      </c>
      <c r="G156" s="22"/>
      <c r="H156" s="25">
        <f>F156</f>
        <v>260057636.43206626</v>
      </c>
      <c r="I156" s="32"/>
      <c r="J156" s="35">
        <f t="shared" si="12"/>
        <v>260057636.43206626</v>
      </c>
      <c r="K156" s="38"/>
      <c r="L156" s="45"/>
    </row>
    <row r="157" spans="1:12" ht="18.75" customHeight="1">
      <c r="A157" s="1">
        <v>156</v>
      </c>
      <c r="B157" s="8" t="s">
        <v>397</v>
      </c>
      <c r="C157" s="9" t="s">
        <v>339</v>
      </c>
      <c r="D157" s="30" t="s">
        <v>419</v>
      </c>
      <c r="E157" s="8" t="s">
        <v>420</v>
      </c>
      <c r="F157" s="25">
        <v>26505723823.457077</v>
      </c>
      <c r="G157" s="22">
        <v>1382124406.5255229</v>
      </c>
      <c r="H157" s="25">
        <f>F157+G157</f>
        <v>27887848229.982601</v>
      </c>
      <c r="I157" s="32"/>
      <c r="J157" s="35">
        <f t="shared" si="12"/>
        <v>27887848229.982601</v>
      </c>
      <c r="K157" s="38"/>
      <c r="L157" s="45"/>
    </row>
    <row r="158" spans="1:12" ht="18.75" customHeight="1">
      <c r="A158" s="1">
        <v>157</v>
      </c>
      <c r="B158" s="2" t="s">
        <v>397</v>
      </c>
      <c r="C158" s="3" t="s">
        <v>339</v>
      </c>
      <c r="D158" s="4" t="s">
        <v>421</v>
      </c>
      <c r="E158" s="9" t="s">
        <v>422</v>
      </c>
      <c r="F158" s="25">
        <v>5987702181.783967</v>
      </c>
      <c r="G158" s="22"/>
      <c r="H158" s="25">
        <f>F158</f>
        <v>5987702181.783967</v>
      </c>
      <c r="I158" s="32"/>
      <c r="J158" s="35">
        <f t="shared" si="12"/>
        <v>5987702181.783967</v>
      </c>
      <c r="K158" s="38"/>
      <c r="L158" s="45"/>
    </row>
    <row r="159" spans="1:12" ht="18.75" customHeight="1">
      <c r="A159" s="1">
        <v>158</v>
      </c>
      <c r="B159" s="2" t="s">
        <v>397</v>
      </c>
      <c r="C159" s="3" t="s">
        <v>339</v>
      </c>
      <c r="D159" s="4" t="s">
        <v>423</v>
      </c>
      <c r="E159" s="9" t="s">
        <v>424</v>
      </c>
      <c r="F159" s="25">
        <v>289102610.74896502</v>
      </c>
      <c r="G159" s="22"/>
      <c r="H159" s="25">
        <f>F159</f>
        <v>289102610.74896502</v>
      </c>
      <c r="I159" s="32"/>
      <c r="J159" s="35">
        <f t="shared" si="12"/>
        <v>289102610.74896502</v>
      </c>
      <c r="K159" s="38"/>
      <c r="L159" s="45"/>
    </row>
    <row r="160" spans="1:12" ht="28.5">
      <c r="A160" s="1">
        <v>159</v>
      </c>
      <c r="B160" s="8" t="s">
        <v>397</v>
      </c>
      <c r="C160" s="9" t="s">
        <v>339</v>
      </c>
      <c r="D160" s="30" t="s">
        <v>425</v>
      </c>
      <c r="E160" s="9" t="s">
        <v>426</v>
      </c>
      <c r="F160" s="25">
        <v>32696859433.714985</v>
      </c>
      <c r="G160" s="22">
        <v>3126933773.79566</v>
      </c>
      <c r="H160" s="25">
        <f>F160+G160</f>
        <v>35823793207.510643</v>
      </c>
      <c r="I160" s="32">
        <f>622930857+67484573</f>
        <v>690415430</v>
      </c>
      <c r="J160" s="35">
        <f t="shared" si="12"/>
        <v>36514208637.510643</v>
      </c>
      <c r="K160" s="41" t="s">
        <v>744</v>
      </c>
      <c r="L160" s="45"/>
    </row>
    <row r="161" spans="1:12" ht="18.75" customHeight="1">
      <c r="A161" s="1">
        <v>160</v>
      </c>
      <c r="B161" s="2" t="s">
        <v>397</v>
      </c>
      <c r="C161" s="3" t="s">
        <v>339</v>
      </c>
      <c r="D161" s="4" t="s">
        <v>427</v>
      </c>
      <c r="E161" s="9" t="s">
        <v>428</v>
      </c>
      <c r="F161" s="25">
        <v>1120180003.8355289</v>
      </c>
      <c r="G161" s="22"/>
      <c r="H161" s="25">
        <f>F161</f>
        <v>1120180003.8355289</v>
      </c>
      <c r="I161" s="32"/>
      <c r="J161" s="35">
        <f t="shared" si="12"/>
        <v>1120180003.8355289</v>
      </c>
      <c r="K161" s="38"/>
      <c r="L161" s="45"/>
    </row>
    <row r="162" spans="1:12" ht="18.75" customHeight="1">
      <c r="A162" s="1">
        <v>161</v>
      </c>
      <c r="B162" s="2" t="s">
        <v>397</v>
      </c>
      <c r="C162" s="3" t="s">
        <v>339</v>
      </c>
      <c r="D162" s="4" t="s">
        <v>429</v>
      </c>
      <c r="E162" s="9" t="s">
        <v>430</v>
      </c>
      <c r="F162" s="25">
        <v>915995469.32442605</v>
      </c>
      <c r="G162" s="22"/>
      <c r="H162" s="25">
        <f>F162</f>
        <v>915995469.32442605</v>
      </c>
      <c r="I162" s="32"/>
      <c r="J162" s="35">
        <f t="shared" si="12"/>
        <v>915995469.32442605</v>
      </c>
      <c r="K162" s="38"/>
      <c r="L162" s="45"/>
    </row>
    <row r="163" spans="1:12" ht="18.75" customHeight="1">
      <c r="A163" s="1">
        <v>162</v>
      </c>
      <c r="B163" s="8" t="s">
        <v>397</v>
      </c>
      <c r="C163" s="9" t="s">
        <v>339</v>
      </c>
      <c r="D163" s="30" t="s">
        <v>431</v>
      </c>
      <c r="E163" s="9" t="s">
        <v>432</v>
      </c>
      <c r="F163" s="25">
        <v>1988043386.8513942</v>
      </c>
      <c r="G163" s="22">
        <v>505296857.86943173</v>
      </c>
      <c r="H163" s="25">
        <f>F163+G163</f>
        <v>2493340244.7208261</v>
      </c>
      <c r="I163" s="32"/>
      <c r="J163" s="35">
        <f t="shared" si="12"/>
        <v>2493340244.7208261</v>
      </c>
      <c r="K163" s="38"/>
      <c r="L163" s="45"/>
    </row>
    <row r="164" spans="1:12" ht="18.75" customHeight="1">
      <c r="A164" s="1">
        <v>163</v>
      </c>
      <c r="B164" s="8" t="s">
        <v>397</v>
      </c>
      <c r="C164" s="9" t="s">
        <v>339</v>
      </c>
      <c r="D164" s="30" t="s">
        <v>433</v>
      </c>
      <c r="E164" s="9" t="s">
        <v>434</v>
      </c>
      <c r="F164" s="25">
        <v>2889536958.2235603</v>
      </c>
      <c r="G164" s="22">
        <v>324098494.05000001</v>
      </c>
      <c r="H164" s="25">
        <f>F164+G164</f>
        <v>3213635452.2735605</v>
      </c>
      <c r="I164" s="32"/>
      <c r="J164" s="35">
        <f t="shared" si="12"/>
        <v>3213635452.2735605</v>
      </c>
      <c r="K164" s="38"/>
      <c r="L164" s="45"/>
    </row>
    <row r="165" spans="1:12" ht="18.75" customHeight="1">
      <c r="A165" s="1">
        <v>164</v>
      </c>
      <c r="B165" s="2" t="s">
        <v>397</v>
      </c>
      <c r="C165" s="3" t="s">
        <v>339</v>
      </c>
      <c r="D165" s="4" t="s">
        <v>435</v>
      </c>
      <c r="E165" s="9" t="s">
        <v>436</v>
      </c>
      <c r="F165" s="25">
        <v>12033806179.351923</v>
      </c>
      <c r="G165" s="22"/>
      <c r="H165" s="25">
        <f>F165</f>
        <v>12033806179.351923</v>
      </c>
      <c r="I165" s="32"/>
      <c r="J165" s="35">
        <f t="shared" si="12"/>
        <v>12033806179.351923</v>
      </c>
      <c r="K165" s="38"/>
      <c r="L165" s="45"/>
    </row>
    <row r="166" spans="1:12" ht="18.75" customHeight="1">
      <c r="A166" s="1">
        <v>165</v>
      </c>
      <c r="B166" s="2" t="s">
        <v>397</v>
      </c>
      <c r="C166" s="3" t="s">
        <v>339</v>
      </c>
      <c r="D166" s="4" t="s">
        <v>437</v>
      </c>
      <c r="E166" s="9" t="s">
        <v>438</v>
      </c>
      <c r="F166" s="25">
        <v>1337174674.9529545</v>
      </c>
      <c r="G166" s="22"/>
      <c r="H166" s="25">
        <f>F166</f>
        <v>1337174674.9529545</v>
      </c>
      <c r="I166" s="32"/>
      <c r="J166" s="35">
        <f t="shared" si="12"/>
        <v>1337174674.9529545</v>
      </c>
      <c r="K166" s="38"/>
      <c r="L166" s="45"/>
    </row>
    <row r="167" spans="1:12" ht="28.5">
      <c r="A167" s="1">
        <v>166</v>
      </c>
      <c r="B167" s="8" t="s">
        <v>397</v>
      </c>
      <c r="C167" s="9" t="s">
        <v>371</v>
      </c>
      <c r="D167" s="30" t="s">
        <v>439</v>
      </c>
      <c r="E167" s="9" t="s">
        <v>440</v>
      </c>
      <c r="F167" s="25">
        <v>40858373130.541962</v>
      </c>
      <c r="G167" s="22">
        <v>85505758.569256186</v>
      </c>
      <c r="H167" s="25">
        <f>F167+G167</f>
        <v>40943878889.111221</v>
      </c>
      <c r="I167" s="32">
        <v>120458670</v>
      </c>
      <c r="J167" s="35">
        <f t="shared" si="12"/>
        <v>41064337559.111221</v>
      </c>
      <c r="K167" s="41" t="s">
        <v>748</v>
      </c>
      <c r="L167" s="45"/>
    </row>
    <row r="168" spans="1:12" ht="18.75" customHeight="1">
      <c r="A168" s="1">
        <v>167</v>
      </c>
      <c r="B168" s="36" t="s">
        <v>441</v>
      </c>
      <c r="C168" s="36" t="s">
        <v>442</v>
      </c>
      <c r="D168" s="36" t="s">
        <v>443</v>
      </c>
      <c r="E168" s="37" t="s">
        <v>444</v>
      </c>
      <c r="F168" s="33">
        <v>51989160286.889999</v>
      </c>
      <c r="G168" s="34"/>
      <c r="H168" s="25">
        <f>F168</f>
        <v>51989160286.889999</v>
      </c>
      <c r="I168" s="32"/>
      <c r="J168" s="35">
        <f t="shared" si="12"/>
        <v>51989160286.889999</v>
      </c>
      <c r="K168" s="38"/>
      <c r="L168" s="45"/>
    </row>
    <row r="169" spans="1:12" ht="18.75" customHeight="1">
      <c r="A169" s="1">
        <v>168</v>
      </c>
      <c r="B169" s="2" t="s">
        <v>445</v>
      </c>
      <c r="C169" s="3" t="s">
        <v>446</v>
      </c>
      <c r="D169" s="4" t="s">
        <v>447</v>
      </c>
      <c r="E169" s="9" t="s">
        <v>448</v>
      </c>
      <c r="F169" s="25">
        <v>2848983236.4166465</v>
      </c>
      <c r="G169" s="22"/>
      <c r="H169" s="25">
        <f>F169</f>
        <v>2848983236.4166465</v>
      </c>
      <c r="I169" s="32">
        <v>1161800362.22</v>
      </c>
      <c r="J169" s="35">
        <f t="shared" si="12"/>
        <v>4010783598.6366463</v>
      </c>
      <c r="K169" s="52" t="s">
        <v>170</v>
      </c>
      <c r="L169" s="45"/>
    </row>
    <row r="170" spans="1:12" ht="18.75" customHeight="1">
      <c r="A170" s="1">
        <v>169</v>
      </c>
      <c r="B170" s="2" t="s">
        <v>449</v>
      </c>
      <c r="C170" s="3" t="s">
        <v>450</v>
      </c>
      <c r="D170" s="4" t="s">
        <v>451</v>
      </c>
      <c r="E170" s="9" t="s">
        <v>452</v>
      </c>
      <c r="F170" s="25">
        <v>15494054805.922407</v>
      </c>
      <c r="G170" s="22"/>
      <c r="H170" s="25">
        <v>15765866510.092407</v>
      </c>
      <c r="I170" s="32"/>
      <c r="J170" s="35">
        <v>15765866510.092407</v>
      </c>
      <c r="K170" s="38"/>
      <c r="L170" s="45"/>
    </row>
    <row r="171" spans="1:12" ht="18.75" customHeight="1">
      <c r="A171" s="1">
        <v>170</v>
      </c>
      <c r="B171" s="2" t="s">
        <v>449</v>
      </c>
      <c r="C171" s="3" t="s">
        <v>453</v>
      </c>
      <c r="D171" s="4" t="s">
        <v>454</v>
      </c>
      <c r="E171" s="9" t="s">
        <v>455</v>
      </c>
      <c r="F171" s="25">
        <v>3340729567.0994277</v>
      </c>
      <c r="G171" s="22"/>
      <c r="H171" s="25">
        <v>3612541271.2665334</v>
      </c>
      <c r="I171" s="32"/>
      <c r="J171" s="35">
        <v>3612541271.2665334</v>
      </c>
      <c r="K171" s="38"/>
      <c r="L171" s="45"/>
    </row>
    <row r="172" spans="1:12" ht="18.75" customHeight="1">
      <c r="A172" s="1">
        <v>171</v>
      </c>
      <c r="B172" s="2" t="s">
        <v>449</v>
      </c>
      <c r="C172" s="3" t="s">
        <v>456</v>
      </c>
      <c r="D172" s="4" t="s">
        <v>457</v>
      </c>
      <c r="E172" s="9" t="s">
        <v>458</v>
      </c>
      <c r="F172" s="25">
        <v>5218016454.5808563</v>
      </c>
      <c r="G172" s="22"/>
      <c r="H172" s="25">
        <v>5489828158.7518702</v>
      </c>
      <c r="I172" s="32"/>
      <c r="J172" s="35">
        <v>5489828158.7518702</v>
      </c>
      <c r="K172" s="38"/>
      <c r="L172" s="45"/>
    </row>
    <row r="173" spans="1:12" ht="18.75" customHeight="1">
      <c r="A173" s="1">
        <v>172</v>
      </c>
      <c r="B173" s="2" t="s">
        <v>449</v>
      </c>
      <c r="C173" s="3" t="s">
        <v>456</v>
      </c>
      <c r="D173" s="4" t="s">
        <v>459</v>
      </c>
      <c r="E173" s="9" t="s">
        <v>460</v>
      </c>
      <c r="F173" s="25">
        <v>3586111618.1277299</v>
      </c>
      <c r="G173" s="22"/>
      <c r="H173" s="25">
        <v>3857923322.29773</v>
      </c>
      <c r="I173" s="32"/>
      <c r="J173" s="35">
        <v>3857923322.29773</v>
      </c>
      <c r="K173" s="38"/>
      <c r="L173" s="45"/>
    </row>
    <row r="174" spans="1:12" ht="18.75" customHeight="1">
      <c r="A174" s="1">
        <v>173</v>
      </c>
      <c r="B174" s="2" t="s">
        <v>449</v>
      </c>
      <c r="C174" s="3" t="s">
        <v>461</v>
      </c>
      <c r="D174" s="4" t="s">
        <v>462</v>
      </c>
      <c r="E174" s="9" t="s">
        <v>463</v>
      </c>
      <c r="F174" s="25">
        <v>726997592.20925856</v>
      </c>
      <c r="G174" s="22"/>
      <c r="H174" s="25">
        <f>F174</f>
        <v>726997592.20925856</v>
      </c>
      <c r="I174" s="32"/>
      <c r="J174" s="35">
        <f t="shared" ref="J174:J184" si="14">H174+I174</f>
        <v>726997592.20925856</v>
      </c>
      <c r="K174" s="38"/>
      <c r="L174" s="45"/>
    </row>
    <row r="175" spans="1:12" ht="18.75" customHeight="1">
      <c r="A175" s="1">
        <v>174</v>
      </c>
      <c r="B175" s="8" t="s">
        <v>464</v>
      </c>
      <c r="C175" s="9" t="s">
        <v>465</v>
      </c>
      <c r="D175" s="8" t="s">
        <v>466</v>
      </c>
      <c r="E175" s="9" t="s">
        <v>467</v>
      </c>
      <c r="F175" s="25">
        <v>2336147562.9522562</v>
      </c>
      <c r="G175" s="22">
        <v>877365531.58448601</v>
      </c>
      <c r="H175" s="25">
        <f>F175+G175</f>
        <v>3213513094.5367422</v>
      </c>
      <c r="I175" s="32"/>
      <c r="J175" s="35">
        <f t="shared" si="14"/>
        <v>3213513094.5367422</v>
      </c>
      <c r="K175" s="38"/>
      <c r="L175" s="45"/>
    </row>
    <row r="176" spans="1:12" ht="18.75" customHeight="1">
      <c r="A176" s="1">
        <v>175</v>
      </c>
      <c r="B176" s="8" t="s">
        <v>464</v>
      </c>
      <c r="C176" s="9" t="s">
        <v>465</v>
      </c>
      <c r="D176" s="30" t="s">
        <v>468</v>
      </c>
      <c r="E176" s="9" t="s">
        <v>469</v>
      </c>
      <c r="F176" s="25">
        <v>22066121235.48</v>
      </c>
      <c r="G176" s="22">
        <v>355070688.23000002</v>
      </c>
      <c r="H176" s="25">
        <f>F176+G176</f>
        <v>22421191923.709999</v>
      </c>
      <c r="I176" s="32"/>
      <c r="J176" s="35">
        <f t="shared" si="14"/>
        <v>22421191923.709999</v>
      </c>
      <c r="K176" s="38"/>
      <c r="L176" s="45"/>
    </row>
    <row r="177" spans="1:12" ht="18.75" customHeight="1">
      <c r="A177" s="1">
        <v>176</v>
      </c>
      <c r="B177" s="8" t="s">
        <v>470</v>
      </c>
      <c r="C177" s="9" t="s">
        <v>471</v>
      </c>
      <c r="D177" s="30" t="s">
        <v>472</v>
      </c>
      <c r="E177" s="9" t="s">
        <v>473</v>
      </c>
      <c r="F177" s="25">
        <v>12422012820.220001</v>
      </c>
      <c r="G177" s="22">
        <v>2365786723.5300002</v>
      </c>
      <c r="H177" s="25">
        <f>F177+G177</f>
        <v>14787799543.750002</v>
      </c>
      <c r="I177" s="32"/>
      <c r="J177" s="35">
        <f t="shared" si="14"/>
        <v>14787799543.750002</v>
      </c>
      <c r="K177" s="38"/>
      <c r="L177" s="45"/>
    </row>
    <row r="178" spans="1:12" ht="18.75" customHeight="1">
      <c r="A178" s="1">
        <v>177</v>
      </c>
      <c r="B178" s="2" t="s">
        <v>470</v>
      </c>
      <c r="C178" s="3" t="s">
        <v>474</v>
      </c>
      <c r="D178" s="4" t="s">
        <v>475</v>
      </c>
      <c r="E178" s="8" t="s">
        <v>749</v>
      </c>
      <c r="F178" s="25">
        <v>2552272995.4303122</v>
      </c>
      <c r="G178" s="22"/>
      <c r="H178" s="25">
        <f>F178</f>
        <v>2552272995.4303122</v>
      </c>
      <c r="I178" s="32">
        <v>79507373.159999996</v>
      </c>
      <c r="J178" s="35">
        <f t="shared" si="14"/>
        <v>2631780368.590312</v>
      </c>
      <c r="K178" s="52" t="s">
        <v>170</v>
      </c>
      <c r="L178" s="45"/>
    </row>
    <row r="179" spans="1:12" ht="18.75" customHeight="1">
      <c r="A179" s="1">
        <v>178</v>
      </c>
      <c r="B179" s="2" t="s">
        <v>470</v>
      </c>
      <c r="C179" s="3" t="s">
        <v>477</v>
      </c>
      <c r="D179" s="4" t="s">
        <v>478</v>
      </c>
      <c r="E179" s="9" t="s">
        <v>479</v>
      </c>
      <c r="F179" s="25">
        <v>3248470945.6257553</v>
      </c>
      <c r="G179" s="22"/>
      <c r="H179" s="25">
        <f>F179</f>
        <v>3248470945.6257553</v>
      </c>
      <c r="I179" s="32"/>
      <c r="J179" s="35">
        <f t="shared" si="14"/>
        <v>3248470945.6257553</v>
      </c>
      <c r="K179" s="38"/>
      <c r="L179" s="45"/>
    </row>
    <row r="180" spans="1:12" ht="18.75" customHeight="1">
      <c r="A180" s="1">
        <v>179</v>
      </c>
      <c r="B180" s="2" t="s">
        <v>470</v>
      </c>
      <c r="C180" s="3" t="s">
        <v>480</v>
      </c>
      <c r="D180" s="4" t="s">
        <v>481</v>
      </c>
      <c r="E180" s="9" t="s">
        <v>482</v>
      </c>
      <c r="F180" s="25">
        <v>1526665489.4553671</v>
      </c>
      <c r="G180" s="22"/>
      <c r="H180" s="25">
        <f>F180</f>
        <v>1526665489.4553671</v>
      </c>
      <c r="I180" s="32"/>
      <c r="J180" s="35">
        <f t="shared" si="14"/>
        <v>1526665489.4553671</v>
      </c>
      <c r="K180" s="38"/>
      <c r="L180" s="45"/>
    </row>
    <row r="181" spans="1:12" ht="18.75" customHeight="1">
      <c r="A181" s="1">
        <v>180</v>
      </c>
      <c r="B181" s="2" t="s">
        <v>470</v>
      </c>
      <c r="C181" s="3" t="s">
        <v>480</v>
      </c>
      <c r="D181" s="4" t="s">
        <v>483</v>
      </c>
      <c r="E181" s="9" t="s">
        <v>484</v>
      </c>
      <c r="F181" s="25">
        <v>580693042.28563416</v>
      </c>
      <c r="G181" s="22"/>
      <c r="H181" s="25">
        <f>F181</f>
        <v>580693042.28563416</v>
      </c>
      <c r="I181" s="32"/>
      <c r="J181" s="35">
        <f t="shared" si="14"/>
        <v>580693042.28563416</v>
      </c>
      <c r="K181" s="38"/>
      <c r="L181" s="45"/>
    </row>
    <row r="182" spans="1:12" ht="18.75" customHeight="1">
      <c r="A182" s="1">
        <v>181</v>
      </c>
      <c r="B182" s="8" t="s">
        <v>470</v>
      </c>
      <c r="C182" s="9" t="s">
        <v>480</v>
      </c>
      <c r="D182" s="30" t="s">
        <v>485</v>
      </c>
      <c r="E182" s="9" t="s">
        <v>486</v>
      </c>
      <c r="F182" s="25">
        <v>9011452506.1790543</v>
      </c>
      <c r="G182" s="22">
        <v>85714284.159999996</v>
      </c>
      <c r="H182" s="25">
        <f>F182+G182</f>
        <v>9097166790.3390541</v>
      </c>
      <c r="I182" s="32"/>
      <c r="J182" s="35">
        <f t="shared" si="14"/>
        <v>9097166790.3390541</v>
      </c>
      <c r="K182" s="38"/>
      <c r="L182" s="45"/>
    </row>
    <row r="183" spans="1:12" ht="18.75" customHeight="1">
      <c r="A183" s="1">
        <v>182</v>
      </c>
      <c r="B183" s="2" t="s">
        <v>470</v>
      </c>
      <c r="C183" s="3" t="s">
        <v>480</v>
      </c>
      <c r="D183" s="4" t="s">
        <v>487</v>
      </c>
      <c r="E183" s="9" t="s">
        <v>488</v>
      </c>
      <c r="F183" s="25">
        <v>9469123468.1035786</v>
      </c>
      <c r="G183" s="22"/>
      <c r="H183" s="25">
        <f>F183</f>
        <v>9469123468.1035786</v>
      </c>
      <c r="I183" s="32"/>
      <c r="J183" s="35">
        <f t="shared" si="14"/>
        <v>9469123468.1035786</v>
      </c>
      <c r="K183" s="38"/>
      <c r="L183" s="45"/>
    </row>
    <row r="184" spans="1:12" ht="18.75" customHeight="1">
      <c r="A184" s="1">
        <v>183</v>
      </c>
      <c r="B184" s="2" t="s">
        <v>470</v>
      </c>
      <c r="C184" s="3" t="s">
        <v>489</v>
      </c>
      <c r="D184" s="4" t="s">
        <v>490</v>
      </c>
      <c r="E184" s="4" t="s">
        <v>491</v>
      </c>
      <c r="F184" s="25">
        <v>529774231.67000002</v>
      </c>
      <c r="G184" s="22"/>
      <c r="H184" s="25">
        <f>F184</f>
        <v>529774231.67000002</v>
      </c>
      <c r="I184" s="32"/>
      <c r="J184" s="35">
        <f t="shared" si="14"/>
        <v>529774231.67000002</v>
      </c>
      <c r="K184" s="38"/>
      <c r="L184" s="45"/>
    </row>
    <row r="185" spans="1:12" ht="18.75" customHeight="1">
      <c r="A185" s="1">
        <v>184</v>
      </c>
      <c r="B185" s="2" t="s">
        <v>470</v>
      </c>
      <c r="C185" s="3" t="s">
        <v>492</v>
      </c>
      <c r="D185" s="4" t="s">
        <v>493</v>
      </c>
      <c r="E185" s="9" t="s">
        <v>494</v>
      </c>
      <c r="F185" s="25">
        <v>3499739876.826263</v>
      </c>
      <c r="G185" s="22"/>
      <c r="H185" s="25">
        <v>10528787382.006264</v>
      </c>
      <c r="I185" s="32"/>
      <c r="J185" s="35">
        <v>10528787382.006264</v>
      </c>
      <c r="K185" s="38"/>
      <c r="L185" s="45"/>
    </row>
    <row r="186" spans="1:12" ht="18.75" customHeight="1">
      <c r="A186" s="1">
        <v>185</v>
      </c>
      <c r="B186" s="2" t="s">
        <v>470</v>
      </c>
      <c r="C186" s="3" t="s">
        <v>492</v>
      </c>
      <c r="D186" s="4" t="s">
        <v>495</v>
      </c>
      <c r="E186" s="9" t="s">
        <v>496</v>
      </c>
      <c r="F186" s="25">
        <v>11179752869.851685</v>
      </c>
      <c r="G186" s="22"/>
      <c r="H186" s="25">
        <v>11180344425.091684</v>
      </c>
      <c r="I186" s="32"/>
      <c r="J186" s="35">
        <v>11180344425.091684</v>
      </c>
      <c r="K186" s="52" t="s">
        <v>170</v>
      </c>
      <c r="L186" s="45"/>
    </row>
    <row r="187" spans="1:12" ht="18.75" customHeight="1">
      <c r="A187" s="1">
        <v>186</v>
      </c>
      <c r="B187" s="2" t="s">
        <v>470</v>
      </c>
      <c r="C187" s="3" t="s">
        <v>497</v>
      </c>
      <c r="D187" s="4" t="s">
        <v>498</v>
      </c>
      <c r="E187" s="9" t="s">
        <v>499</v>
      </c>
      <c r="F187" s="25">
        <v>229615161.63955414</v>
      </c>
      <c r="G187" s="22"/>
      <c r="H187" s="25">
        <f>F187</f>
        <v>229615161.63955414</v>
      </c>
      <c r="I187" s="32"/>
      <c r="J187" s="35">
        <f>H187+I187</f>
        <v>229615161.63955414</v>
      </c>
      <c r="K187" s="38"/>
      <c r="L187" s="45"/>
    </row>
    <row r="188" spans="1:12" ht="18.75" customHeight="1">
      <c r="A188" s="1">
        <v>187</v>
      </c>
      <c r="B188" s="2" t="s">
        <v>500</v>
      </c>
      <c r="C188" s="3" t="s">
        <v>501</v>
      </c>
      <c r="D188" s="4" t="s">
        <v>502</v>
      </c>
      <c r="E188" s="9" t="s">
        <v>503</v>
      </c>
      <c r="F188" s="25">
        <v>432478888.25317013</v>
      </c>
      <c r="G188" s="22"/>
      <c r="H188" s="25">
        <v>704290592.42317009</v>
      </c>
      <c r="I188" s="32"/>
      <c r="J188" s="35">
        <v>704290592.42317009</v>
      </c>
      <c r="K188" s="38"/>
      <c r="L188" s="45"/>
    </row>
    <row r="189" spans="1:12" ht="18.75" customHeight="1">
      <c r="A189" s="1">
        <v>188</v>
      </c>
      <c r="B189" s="2" t="s">
        <v>500</v>
      </c>
      <c r="C189" s="3" t="s">
        <v>504</v>
      </c>
      <c r="D189" s="4" t="s">
        <v>505</v>
      </c>
      <c r="E189" s="9" t="s">
        <v>506</v>
      </c>
      <c r="F189" s="25">
        <v>654116360</v>
      </c>
      <c r="G189" s="22"/>
      <c r="H189" s="25">
        <f>F189</f>
        <v>654116360</v>
      </c>
      <c r="I189" s="32"/>
      <c r="J189" s="35">
        <f>H189+I189</f>
        <v>654116360</v>
      </c>
      <c r="K189" s="38"/>
      <c r="L189" s="45"/>
    </row>
    <row r="190" spans="1:12" ht="18.75" customHeight="1">
      <c r="A190" s="1">
        <v>189</v>
      </c>
      <c r="B190" s="2" t="s">
        <v>500</v>
      </c>
      <c r="C190" s="3" t="s">
        <v>507</v>
      </c>
      <c r="D190" s="4" t="s">
        <v>508</v>
      </c>
      <c r="E190" s="9" t="s">
        <v>509</v>
      </c>
      <c r="F190" s="25">
        <v>609241231.14729476</v>
      </c>
      <c r="G190" s="22"/>
      <c r="H190" s="25">
        <f>F190</f>
        <v>609241231.14729476</v>
      </c>
      <c r="I190" s="32"/>
      <c r="J190" s="35">
        <f>H190+I190</f>
        <v>609241231.14729476</v>
      </c>
      <c r="K190" s="38"/>
      <c r="L190" s="45"/>
    </row>
    <row r="191" spans="1:12" ht="18.75" customHeight="1">
      <c r="A191" s="1">
        <v>190</v>
      </c>
      <c r="B191" s="2" t="s">
        <v>500</v>
      </c>
      <c r="C191" s="3" t="s">
        <v>510</v>
      </c>
      <c r="D191" s="4" t="s">
        <v>511</v>
      </c>
      <c r="E191" s="9" t="s">
        <v>512</v>
      </c>
      <c r="F191" s="25">
        <v>4713720569.5698195</v>
      </c>
      <c r="G191" s="22"/>
      <c r="H191" s="25">
        <v>4985532273.7398195</v>
      </c>
      <c r="I191" s="32"/>
      <c r="J191" s="35">
        <v>4985532273.7398195</v>
      </c>
      <c r="K191" s="38"/>
      <c r="L191" s="45"/>
    </row>
    <row r="192" spans="1:12" ht="18.75" customHeight="1">
      <c r="A192" s="1">
        <v>191</v>
      </c>
      <c r="B192" s="2" t="s">
        <v>500</v>
      </c>
      <c r="C192" s="3" t="s">
        <v>510</v>
      </c>
      <c r="D192" s="4" t="s">
        <v>513</v>
      </c>
      <c r="E192" s="9" t="s">
        <v>514</v>
      </c>
      <c r="F192" s="25">
        <v>417821081.26360011</v>
      </c>
      <c r="G192" s="22"/>
      <c r="H192" s="25">
        <f>F192</f>
        <v>417821081.26360011</v>
      </c>
      <c r="I192" s="32"/>
      <c r="J192" s="35">
        <f>H192+I192</f>
        <v>417821081.26360011</v>
      </c>
      <c r="K192" s="38"/>
      <c r="L192" s="45"/>
    </row>
    <row r="193" spans="1:12" ht="18.75" customHeight="1">
      <c r="A193" s="1">
        <v>192</v>
      </c>
      <c r="B193" s="2" t="s">
        <v>500</v>
      </c>
      <c r="C193" s="3" t="s">
        <v>510</v>
      </c>
      <c r="D193" s="4" t="s">
        <v>515</v>
      </c>
      <c r="E193" s="9" t="s">
        <v>516</v>
      </c>
      <c r="F193" s="25">
        <v>27781671452.65226</v>
      </c>
      <c r="G193" s="22"/>
      <c r="H193" s="25">
        <v>28418933858.183926</v>
      </c>
      <c r="I193" s="32"/>
      <c r="J193" s="35">
        <v>28418933858.183926</v>
      </c>
      <c r="K193" s="38"/>
      <c r="L193" s="45"/>
    </row>
    <row r="194" spans="1:12" ht="18.75" customHeight="1">
      <c r="A194" s="1">
        <v>193</v>
      </c>
      <c r="B194" s="2" t="s">
        <v>517</v>
      </c>
      <c r="C194" s="3" t="s">
        <v>518</v>
      </c>
      <c r="D194" s="4" t="s">
        <v>519</v>
      </c>
      <c r="E194" s="9" t="s">
        <v>520</v>
      </c>
      <c r="F194" s="25">
        <v>3005777814.2589602</v>
      </c>
      <c r="G194" s="22"/>
      <c r="H194" s="25">
        <f>F194</f>
        <v>3005777814.2589602</v>
      </c>
      <c r="I194" s="32"/>
      <c r="J194" s="35">
        <f t="shared" ref="J194:J229" si="15">H194+I194</f>
        <v>3005777814.2589602</v>
      </c>
      <c r="K194" s="38"/>
      <c r="L194" s="45"/>
    </row>
    <row r="195" spans="1:12" ht="18.75" customHeight="1">
      <c r="A195" s="1">
        <v>194</v>
      </c>
      <c r="B195" s="8" t="s">
        <v>517</v>
      </c>
      <c r="C195" s="9" t="s">
        <v>521</v>
      </c>
      <c r="D195" s="30" t="s">
        <v>522</v>
      </c>
      <c r="E195" s="9" t="s">
        <v>523</v>
      </c>
      <c r="F195" s="25">
        <v>15825653638.64447</v>
      </c>
      <c r="G195" s="22">
        <v>694486809.83999991</v>
      </c>
      <c r="H195" s="25">
        <f>F195+G195</f>
        <v>16520140448.48447</v>
      </c>
      <c r="I195" s="32"/>
      <c r="J195" s="35">
        <f t="shared" si="15"/>
        <v>16520140448.48447</v>
      </c>
      <c r="K195" s="38"/>
      <c r="L195" s="45"/>
    </row>
    <row r="196" spans="1:12" ht="18.75" customHeight="1">
      <c r="A196" s="1">
        <v>195</v>
      </c>
      <c r="B196" s="2" t="s">
        <v>517</v>
      </c>
      <c r="C196" s="3" t="s">
        <v>524</v>
      </c>
      <c r="D196" s="4" t="s">
        <v>525</v>
      </c>
      <c r="E196" s="9" t="s">
        <v>526</v>
      </c>
      <c r="F196" s="25">
        <v>1574763857.1016824</v>
      </c>
      <c r="G196" s="22"/>
      <c r="H196" s="25">
        <f>F196</f>
        <v>1574763857.1016824</v>
      </c>
      <c r="I196" s="32"/>
      <c r="J196" s="35">
        <f t="shared" si="15"/>
        <v>1574763857.1016824</v>
      </c>
      <c r="K196" s="38"/>
      <c r="L196" s="45"/>
    </row>
    <row r="197" spans="1:12" ht="18.75" customHeight="1">
      <c r="A197" s="1">
        <v>196</v>
      </c>
      <c r="B197" s="8" t="s">
        <v>517</v>
      </c>
      <c r="C197" s="9" t="s">
        <v>524</v>
      </c>
      <c r="D197" s="30" t="s">
        <v>527</v>
      </c>
      <c r="E197" s="9" t="s">
        <v>528</v>
      </c>
      <c r="F197" s="25">
        <v>8940951056.8569183</v>
      </c>
      <c r="G197" s="22">
        <v>761412615.42000008</v>
      </c>
      <c r="H197" s="25">
        <f>F197+G197</f>
        <v>9702363672.2769184</v>
      </c>
      <c r="I197" s="32"/>
      <c r="J197" s="35">
        <f t="shared" si="15"/>
        <v>9702363672.2769184</v>
      </c>
      <c r="K197" s="38"/>
      <c r="L197" s="45"/>
    </row>
    <row r="198" spans="1:12" ht="18.75" customHeight="1">
      <c r="A198" s="1">
        <v>197</v>
      </c>
      <c r="B198" s="2" t="s">
        <v>517</v>
      </c>
      <c r="C198" s="3" t="s">
        <v>524</v>
      </c>
      <c r="D198" s="4" t="s">
        <v>529</v>
      </c>
      <c r="E198" s="9" t="s">
        <v>530</v>
      </c>
      <c r="F198" s="25">
        <v>4514771057</v>
      </c>
      <c r="G198" s="22"/>
      <c r="H198" s="25">
        <f>F198</f>
        <v>4514771057</v>
      </c>
      <c r="I198" s="32"/>
      <c r="J198" s="35">
        <f t="shared" si="15"/>
        <v>4514771057</v>
      </c>
      <c r="K198" s="38"/>
      <c r="L198" s="45"/>
    </row>
    <row r="199" spans="1:12" ht="18.75" customHeight="1">
      <c r="A199" s="1">
        <v>198</v>
      </c>
      <c r="B199" s="2" t="s">
        <v>531</v>
      </c>
      <c r="C199" s="3" t="s">
        <v>532</v>
      </c>
      <c r="D199" s="4" t="s">
        <v>533</v>
      </c>
      <c r="E199" s="9" t="s">
        <v>534</v>
      </c>
      <c r="F199" s="25">
        <v>2050442539.2754934</v>
      </c>
      <c r="G199" s="22"/>
      <c r="H199" s="25">
        <f>F199</f>
        <v>2050442539.2754934</v>
      </c>
      <c r="I199" s="32"/>
      <c r="J199" s="35">
        <f t="shared" si="15"/>
        <v>2050442539.2754934</v>
      </c>
      <c r="K199" s="38"/>
      <c r="L199" s="45"/>
    </row>
    <row r="200" spans="1:12" ht="18.75" customHeight="1">
      <c r="A200" s="1">
        <v>199</v>
      </c>
      <c r="B200" s="2" t="s">
        <v>531</v>
      </c>
      <c r="C200" s="3" t="s">
        <v>535</v>
      </c>
      <c r="D200" s="4" t="s">
        <v>536</v>
      </c>
      <c r="E200" s="9" t="s">
        <v>537</v>
      </c>
      <c r="F200" s="25">
        <v>661603574.69701004</v>
      </c>
      <c r="G200" s="22"/>
      <c r="H200" s="25">
        <f>F200</f>
        <v>661603574.69701004</v>
      </c>
      <c r="I200" s="32"/>
      <c r="J200" s="35">
        <f t="shared" si="15"/>
        <v>661603574.69701004</v>
      </c>
      <c r="K200" s="38"/>
      <c r="L200" s="45"/>
    </row>
    <row r="201" spans="1:12" ht="18.75" customHeight="1">
      <c r="A201" s="1">
        <v>200</v>
      </c>
      <c r="B201" s="29" t="s">
        <v>531</v>
      </c>
      <c r="C201" s="18" t="s">
        <v>538</v>
      </c>
      <c r="D201" s="15" t="s">
        <v>539</v>
      </c>
      <c r="E201" s="18" t="s">
        <v>540</v>
      </c>
      <c r="F201" s="25">
        <v>16069288834.058445</v>
      </c>
      <c r="G201" s="22">
        <v>1201896085.1199999</v>
      </c>
      <c r="H201" s="25">
        <f>F201+G201</f>
        <v>17271184919.178444</v>
      </c>
      <c r="I201" s="32"/>
      <c r="J201" s="35">
        <f t="shared" si="15"/>
        <v>17271184919.178444</v>
      </c>
      <c r="K201" s="38"/>
      <c r="L201" s="45"/>
    </row>
    <row r="202" spans="1:12" ht="18.75" customHeight="1">
      <c r="A202" s="1">
        <v>201</v>
      </c>
      <c r="B202" s="2" t="s">
        <v>531</v>
      </c>
      <c r="C202" s="3" t="s">
        <v>541</v>
      </c>
      <c r="D202" s="4" t="s">
        <v>542</v>
      </c>
      <c r="E202" s="9" t="s">
        <v>424</v>
      </c>
      <c r="F202" s="25">
        <v>371949449.53041339</v>
      </c>
      <c r="G202" s="22"/>
      <c r="H202" s="25">
        <f>F202</f>
        <v>371949449.53041339</v>
      </c>
      <c r="I202" s="32"/>
      <c r="J202" s="35">
        <f t="shared" si="15"/>
        <v>371949449.53041339</v>
      </c>
      <c r="K202" s="38"/>
      <c r="L202" s="45"/>
    </row>
    <row r="203" spans="1:12" ht="18.75" customHeight="1">
      <c r="A203" s="1">
        <v>202</v>
      </c>
      <c r="B203" s="8" t="s">
        <v>531</v>
      </c>
      <c r="C203" s="9" t="s">
        <v>541</v>
      </c>
      <c r="D203" s="30" t="s">
        <v>543</v>
      </c>
      <c r="E203" s="9" t="s">
        <v>544</v>
      </c>
      <c r="F203" s="25">
        <v>7472297579.6077719</v>
      </c>
      <c r="G203" s="31">
        <v>4276608238.2199998</v>
      </c>
      <c r="H203" s="25">
        <f>F203+G203</f>
        <v>11748905817.827772</v>
      </c>
      <c r="I203" s="32"/>
      <c r="J203" s="35">
        <f t="shared" si="15"/>
        <v>11748905817.827772</v>
      </c>
      <c r="K203" s="38"/>
      <c r="L203" s="45"/>
    </row>
    <row r="204" spans="1:12" ht="18.75" customHeight="1">
      <c r="A204" s="1">
        <v>203</v>
      </c>
      <c r="B204" s="2" t="s">
        <v>531</v>
      </c>
      <c r="C204" s="3" t="s">
        <v>545</v>
      </c>
      <c r="D204" s="4" t="s">
        <v>546</v>
      </c>
      <c r="E204" s="9" t="s">
        <v>547</v>
      </c>
      <c r="F204" s="25">
        <v>1798573057.5000002</v>
      </c>
      <c r="G204" s="22"/>
      <c r="H204" s="25">
        <f t="shared" ref="H204:H216" si="16">F204</f>
        <v>1798573057.5000002</v>
      </c>
      <c r="I204" s="32"/>
      <c r="J204" s="35">
        <f t="shared" si="15"/>
        <v>1798573057.5000002</v>
      </c>
      <c r="K204" s="38"/>
      <c r="L204" s="45"/>
    </row>
    <row r="205" spans="1:12" ht="18.75" customHeight="1">
      <c r="A205" s="1">
        <v>204</v>
      </c>
      <c r="B205" s="2" t="s">
        <v>548</v>
      </c>
      <c r="C205" s="3" t="s">
        <v>549</v>
      </c>
      <c r="D205" s="4" t="s">
        <v>550</v>
      </c>
      <c r="E205" s="9" t="s">
        <v>551</v>
      </c>
      <c r="F205" s="25">
        <v>37568389299.005234</v>
      </c>
      <c r="G205" s="22"/>
      <c r="H205" s="25">
        <f t="shared" si="16"/>
        <v>37568389299.005234</v>
      </c>
      <c r="I205" s="32"/>
      <c r="J205" s="35">
        <f t="shared" si="15"/>
        <v>37568389299.005234</v>
      </c>
      <c r="K205" s="38"/>
      <c r="L205" s="45"/>
    </row>
    <row r="206" spans="1:12" ht="18.75" customHeight="1">
      <c r="A206" s="1">
        <v>205</v>
      </c>
      <c r="B206" s="2" t="s">
        <v>548</v>
      </c>
      <c r="C206" s="3" t="s">
        <v>549</v>
      </c>
      <c r="D206" s="4" t="s">
        <v>552</v>
      </c>
      <c r="E206" s="9" t="s">
        <v>553</v>
      </c>
      <c r="F206" s="25">
        <v>6675799829.9982214</v>
      </c>
      <c r="G206" s="22"/>
      <c r="H206" s="25">
        <f t="shared" si="16"/>
        <v>6675799829.9982214</v>
      </c>
      <c r="I206" s="32"/>
      <c r="J206" s="35">
        <f t="shared" si="15"/>
        <v>6675799829.9982214</v>
      </c>
      <c r="K206" s="38"/>
      <c r="L206" s="45"/>
    </row>
    <row r="207" spans="1:12" ht="18.75" customHeight="1">
      <c r="A207" s="1">
        <v>206</v>
      </c>
      <c r="B207" s="2" t="s">
        <v>548</v>
      </c>
      <c r="C207" s="3" t="s">
        <v>549</v>
      </c>
      <c r="D207" s="4" t="s">
        <v>554</v>
      </c>
      <c r="E207" s="9" t="s">
        <v>555</v>
      </c>
      <c r="F207" s="25">
        <v>1285368470.0790365</v>
      </c>
      <c r="G207" s="22"/>
      <c r="H207" s="25">
        <f t="shared" si="16"/>
        <v>1285368470.0790365</v>
      </c>
      <c r="I207" s="32"/>
      <c r="J207" s="35">
        <f t="shared" si="15"/>
        <v>1285368470.0790365</v>
      </c>
      <c r="K207" s="38"/>
      <c r="L207" s="45"/>
    </row>
    <row r="208" spans="1:12" ht="18.75" customHeight="1">
      <c r="A208" s="1">
        <v>207</v>
      </c>
      <c r="B208" s="2" t="s">
        <v>548</v>
      </c>
      <c r="C208" s="3" t="s">
        <v>549</v>
      </c>
      <c r="D208" s="4" t="s">
        <v>556</v>
      </c>
      <c r="E208" s="9" t="s">
        <v>557</v>
      </c>
      <c r="F208" s="25">
        <v>3638956970.2672186</v>
      </c>
      <c r="G208" s="22"/>
      <c r="H208" s="25">
        <f t="shared" si="16"/>
        <v>3638956970.2672186</v>
      </c>
      <c r="I208" s="32"/>
      <c r="J208" s="35">
        <f t="shared" si="15"/>
        <v>3638956970.2672186</v>
      </c>
      <c r="K208" s="38"/>
      <c r="L208" s="45"/>
    </row>
    <row r="209" spans="1:12" ht="18.75" customHeight="1">
      <c r="A209" s="1">
        <v>208</v>
      </c>
      <c r="B209" s="2" t="s">
        <v>548</v>
      </c>
      <c r="C209" s="3" t="s">
        <v>549</v>
      </c>
      <c r="D209" s="4" t="s">
        <v>558</v>
      </c>
      <c r="E209" s="9" t="s">
        <v>559</v>
      </c>
      <c r="F209" s="25">
        <v>8134488936</v>
      </c>
      <c r="G209" s="22"/>
      <c r="H209" s="25">
        <f t="shared" si="16"/>
        <v>8134488936</v>
      </c>
      <c r="I209" s="32"/>
      <c r="J209" s="35">
        <f t="shared" si="15"/>
        <v>8134488936</v>
      </c>
      <c r="K209" s="38"/>
      <c r="L209" s="45"/>
    </row>
    <row r="210" spans="1:12" ht="18.75" customHeight="1">
      <c r="A210" s="1">
        <v>209</v>
      </c>
      <c r="B210" s="2" t="s">
        <v>548</v>
      </c>
      <c r="C210" s="3" t="s">
        <v>560</v>
      </c>
      <c r="D210" s="4" t="s">
        <v>561</v>
      </c>
      <c r="E210" s="9" t="s">
        <v>562</v>
      </c>
      <c r="F210" s="25">
        <v>1022976000</v>
      </c>
      <c r="G210" s="22"/>
      <c r="H210" s="25">
        <f t="shared" si="16"/>
        <v>1022976000</v>
      </c>
      <c r="I210" s="32"/>
      <c r="J210" s="35">
        <f t="shared" si="15"/>
        <v>1022976000</v>
      </c>
      <c r="K210" s="38"/>
      <c r="L210" s="45"/>
    </row>
    <row r="211" spans="1:12" ht="18.75" customHeight="1">
      <c r="A211" s="1">
        <v>210</v>
      </c>
      <c r="B211" s="2" t="s">
        <v>548</v>
      </c>
      <c r="C211" s="3" t="s">
        <v>563</v>
      </c>
      <c r="D211" s="4" t="s">
        <v>564</v>
      </c>
      <c r="E211" s="9" t="s">
        <v>565</v>
      </c>
      <c r="F211" s="25">
        <v>1089597808.8069253</v>
      </c>
      <c r="G211" s="22"/>
      <c r="H211" s="25">
        <f t="shared" si="16"/>
        <v>1089597808.8069253</v>
      </c>
      <c r="I211" s="32"/>
      <c r="J211" s="35">
        <f t="shared" si="15"/>
        <v>1089597808.8069253</v>
      </c>
      <c r="K211" s="38"/>
      <c r="L211" s="45"/>
    </row>
    <row r="212" spans="1:12" ht="18.75" customHeight="1">
      <c r="A212" s="1">
        <v>211</v>
      </c>
      <c r="B212" s="2" t="s">
        <v>548</v>
      </c>
      <c r="C212" s="3" t="s">
        <v>566</v>
      </c>
      <c r="D212" s="4" t="s">
        <v>567</v>
      </c>
      <c r="E212" s="11" t="s">
        <v>568</v>
      </c>
      <c r="F212" s="25">
        <v>212530000</v>
      </c>
      <c r="G212" s="22"/>
      <c r="H212" s="25">
        <f t="shared" si="16"/>
        <v>212530000</v>
      </c>
      <c r="I212" s="32"/>
      <c r="J212" s="35">
        <f t="shared" si="15"/>
        <v>212530000</v>
      </c>
      <c r="K212" s="38"/>
      <c r="L212" s="45"/>
    </row>
    <row r="213" spans="1:12" ht="18.75" customHeight="1">
      <c r="A213" s="1">
        <v>212</v>
      </c>
      <c r="B213" s="2" t="s">
        <v>548</v>
      </c>
      <c r="C213" s="3" t="s">
        <v>569</v>
      </c>
      <c r="D213" s="4" t="s">
        <v>570</v>
      </c>
      <c r="E213" s="4" t="s">
        <v>571</v>
      </c>
      <c r="F213" s="25">
        <v>5397037176.8874674</v>
      </c>
      <c r="G213" s="22"/>
      <c r="H213" s="25">
        <f t="shared" si="16"/>
        <v>5397037176.8874674</v>
      </c>
      <c r="I213" s="32"/>
      <c r="J213" s="35">
        <f t="shared" si="15"/>
        <v>5397037176.8874674</v>
      </c>
      <c r="K213" s="38"/>
      <c r="L213" s="45"/>
    </row>
    <row r="214" spans="1:12" ht="18.75" customHeight="1">
      <c r="A214" s="1">
        <v>213</v>
      </c>
      <c r="B214" s="2" t="s">
        <v>548</v>
      </c>
      <c r="C214" s="3" t="s">
        <v>569</v>
      </c>
      <c r="D214" s="4" t="s">
        <v>572</v>
      </c>
      <c r="E214" s="9" t="s">
        <v>573</v>
      </c>
      <c r="F214" s="25">
        <v>1106107204.45239</v>
      </c>
      <c r="G214" s="22"/>
      <c r="H214" s="25">
        <f t="shared" si="16"/>
        <v>1106107204.45239</v>
      </c>
      <c r="I214" s="32"/>
      <c r="J214" s="35">
        <f t="shared" si="15"/>
        <v>1106107204.45239</v>
      </c>
      <c r="K214" s="38"/>
      <c r="L214" s="45"/>
    </row>
    <row r="215" spans="1:12" ht="18.75" customHeight="1">
      <c r="A215" s="1">
        <v>214</v>
      </c>
      <c r="B215" s="14" t="s">
        <v>548</v>
      </c>
      <c r="C215" s="14" t="s">
        <v>574</v>
      </c>
      <c r="D215" s="14" t="s">
        <v>575</v>
      </c>
      <c r="E215" s="9"/>
      <c r="F215" s="25">
        <v>12776690000</v>
      </c>
      <c r="G215" s="22"/>
      <c r="H215" s="25">
        <f t="shared" si="16"/>
        <v>12776690000</v>
      </c>
      <c r="I215" s="32"/>
      <c r="J215" s="35">
        <f t="shared" si="15"/>
        <v>12776690000</v>
      </c>
      <c r="K215" s="38"/>
      <c r="L215" s="45"/>
    </row>
    <row r="216" spans="1:12" ht="18.75" customHeight="1">
      <c r="A216" s="1">
        <v>215</v>
      </c>
      <c r="B216" s="2" t="s">
        <v>576</v>
      </c>
      <c r="C216" s="3" t="s">
        <v>577</v>
      </c>
      <c r="D216" s="4" t="s">
        <v>578</v>
      </c>
      <c r="E216" s="9" t="s">
        <v>579</v>
      </c>
      <c r="F216" s="25">
        <v>1473474164.0237303</v>
      </c>
      <c r="G216" s="22"/>
      <c r="H216" s="25">
        <f t="shared" si="16"/>
        <v>1473474164.0237303</v>
      </c>
      <c r="I216" s="32"/>
      <c r="J216" s="35">
        <f t="shared" si="15"/>
        <v>1473474164.0237303</v>
      </c>
      <c r="K216" s="38"/>
      <c r="L216" s="45"/>
    </row>
    <row r="217" spans="1:12" ht="18.75" customHeight="1">
      <c r="A217" s="1">
        <v>216</v>
      </c>
      <c r="B217" s="8" t="s">
        <v>576</v>
      </c>
      <c r="C217" s="9" t="s">
        <v>580</v>
      </c>
      <c r="D217" s="30" t="s">
        <v>581</v>
      </c>
      <c r="E217" s="9" t="s">
        <v>582</v>
      </c>
      <c r="F217" s="25">
        <v>734957350</v>
      </c>
      <c r="G217" s="22">
        <v>55708642.200000003</v>
      </c>
      <c r="H217" s="25">
        <f>F217+G217</f>
        <v>790665992.20000005</v>
      </c>
      <c r="I217" s="32"/>
      <c r="J217" s="35">
        <f t="shared" si="15"/>
        <v>790665992.20000005</v>
      </c>
      <c r="K217" s="38"/>
      <c r="L217" s="45"/>
    </row>
    <row r="218" spans="1:12" ht="18.75" customHeight="1">
      <c r="A218" s="1">
        <v>217</v>
      </c>
      <c r="B218" s="2" t="s">
        <v>576</v>
      </c>
      <c r="C218" s="3" t="s">
        <v>583</v>
      </c>
      <c r="D218" s="4" t="s">
        <v>584</v>
      </c>
      <c r="E218" s="9" t="s">
        <v>585</v>
      </c>
      <c r="F218" s="25">
        <v>2467136146.747242</v>
      </c>
      <c r="G218" s="22"/>
      <c r="H218" s="25">
        <f>F218</f>
        <v>2467136146.747242</v>
      </c>
      <c r="I218" s="32"/>
      <c r="J218" s="35">
        <f t="shared" si="15"/>
        <v>2467136146.747242</v>
      </c>
      <c r="K218" s="38"/>
      <c r="L218" s="45"/>
    </row>
    <row r="219" spans="1:12" ht="18.75" customHeight="1">
      <c r="A219" s="1">
        <v>218</v>
      </c>
      <c r="B219" s="2" t="s">
        <v>576</v>
      </c>
      <c r="C219" s="3" t="s">
        <v>586</v>
      </c>
      <c r="D219" s="4" t="s">
        <v>587</v>
      </c>
      <c r="E219" s="9" t="s">
        <v>588</v>
      </c>
      <c r="F219" s="25">
        <v>1203034181.6726916</v>
      </c>
      <c r="G219" s="22"/>
      <c r="H219" s="25">
        <f>F219</f>
        <v>1203034181.6726916</v>
      </c>
      <c r="I219" s="32"/>
      <c r="J219" s="35">
        <f t="shared" si="15"/>
        <v>1203034181.6726916</v>
      </c>
      <c r="K219" s="38"/>
      <c r="L219" s="45"/>
    </row>
    <row r="220" spans="1:12" ht="18.75" customHeight="1">
      <c r="A220" s="1">
        <v>219</v>
      </c>
      <c r="B220" s="2" t="s">
        <v>576</v>
      </c>
      <c r="C220" s="3" t="s">
        <v>589</v>
      </c>
      <c r="D220" s="4" t="s">
        <v>590</v>
      </c>
      <c r="E220" s="9" t="s">
        <v>591</v>
      </c>
      <c r="F220" s="25">
        <v>414369950.17981917</v>
      </c>
      <c r="G220" s="22"/>
      <c r="H220" s="25">
        <f>F220</f>
        <v>414369950.17981917</v>
      </c>
      <c r="I220" s="32"/>
      <c r="J220" s="35">
        <f t="shared" si="15"/>
        <v>414369950.17981917</v>
      </c>
      <c r="K220" s="38"/>
      <c r="L220" s="45"/>
    </row>
    <row r="221" spans="1:12" ht="18.75" customHeight="1">
      <c r="A221" s="1">
        <v>220</v>
      </c>
      <c r="B221" s="2" t="s">
        <v>592</v>
      </c>
      <c r="C221" s="3" t="s">
        <v>593</v>
      </c>
      <c r="D221" s="4" t="s">
        <v>594</v>
      </c>
      <c r="E221" s="9" t="s">
        <v>595</v>
      </c>
      <c r="F221" s="25">
        <v>22338818858.310001</v>
      </c>
      <c r="G221" s="22"/>
      <c r="H221" s="25">
        <f>F221</f>
        <v>22338818858.310001</v>
      </c>
      <c r="I221" s="32"/>
      <c r="J221" s="35">
        <f t="shared" si="15"/>
        <v>22338818858.310001</v>
      </c>
      <c r="K221" s="38"/>
      <c r="L221" s="45"/>
    </row>
    <row r="222" spans="1:12" ht="18.75" customHeight="1">
      <c r="A222" s="1">
        <v>221</v>
      </c>
      <c r="B222" s="8" t="s">
        <v>592</v>
      </c>
      <c r="C222" s="9" t="s">
        <v>593</v>
      </c>
      <c r="D222" s="30" t="s">
        <v>596</v>
      </c>
      <c r="E222" s="9" t="s">
        <v>597</v>
      </c>
      <c r="F222" s="25">
        <v>648000000</v>
      </c>
      <c r="G222" s="22">
        <v>1772572675.5</v>
      </c>
      <c r="H222" s="25">
        <f>F222+G222</f>
        <v>2420572675.5</v>
      </c>
      <c r="I222" s="32"/>
      <c r="J222" s="35">
        <f t="shared" si="15"/>
        <v>2420572675.5</v>
      </c>
      <c r="K222" s="38"/>
      <c r="L222" s="45"/>
    </row>
    <row r="223" spans="1:12" ht="18.75" customHeight="1">
      <c r="A223" s="1">
        <v>222</v>
      </c>
      <c r="B223" s="2" t="s">
        <v>592</v>
      </c>
      <c r="C223" s="3" t="s">
        <v>593</v>
      </c>
      <c r="D223" s="4" t="s">
        <v>598</v>
      </c>
      <c r="E223" s="9" t="s">
        <v>599</v>
      </c>
      <c r="F223" s="25">
        <v>10601686452.73052</v>
      </c>
      <c r="G223" s="22"/>
      <c r="H223" s="25">
        <f>F223</f>
        <v>10601686452.73052</v>
      </c>
      <c r="I223" s="32"/>
      <c r="J223" s="35">
        <f t="shared" si="15"/>
        <v>10601686452.73052</v>
      </c>
      <c r="K223" s="38"/>
      <c r="L223" s="45"/>
    </row>
    <row r="224" spans="1:12" ht="18.75" customHeight="1">
      <c r="A224" s="1">
        <v>223</v>
      </c>
      <c r="B224" s="8" t="s">
        <v>600</v>
      </c>
      <c r="C224" s="9" t="s">
        <v>601</v>
      </c>
      <c r="D224" s="30" t="s">
        <v>602</v>
      </c>
      <c r="E224" s="9" t="s">
        <v>603</v>
      </c>
      <c r="F224" s="25">
        <v>9756010893.3375511</v>
      </c>
      <c r="G224" s="22">
        <v>827723966.67000008</v>
      </c>
      <c r="H224" s="25">
        <f>F224+G224</f>
        <v>10583734860.007551</v>
      </c>
      <c r="I224" s="32"/>
      <c r="J224" s="35">
        <f t="shared" si="15"/>
        <v>10583734860.007551</v>
      </c>
      <c r="K224" s="38"/>
      <c r="L224" s="45"/>
    </row>
    <row r="225" spans="1:12" ht="18.75" customHeight="1">
      <c r="A225" s="1">
        <v>224</v>
      </c>
      <c r="B225" s="2" t="s">
        <v>600</v>
      </c>
      <c r="C225" s="3" t="s">
        <v>604</v>
      </c>
      <c r="D225" s="4" t="s">
        <v>605</v>
      </c>
      <c r="E225" s="4" t="s">
        <v>606</v>
      </c>
      <c r="F225" s="25">
        <v>4401262715.5714836</v>
      </c>
      <c r="G225" s="22"/>
      <c r="H225" s="25">
        <f>F225</f>
        <v>4401262715.5714836</v>
      </c>
      <c r="I225" s="32"/>
      <c r="J225" s="35">
        <f t="shared" si="15"/>
        <v>4401262715.5714836</v>
      </c>
      <c r="K225" s="38"/>
      <c r="L225" s="45"/>
    </row>
    <row r="226" spans="1:12" ht="18.75" customHeight="1">
      <c r="A226" s="1">
        <v>225</v>
      </c>
      <c r="B226" s="2" t="s">
        <v>600</v>
      </c>
      <c r="C226" s="3" t="s">
        <v>604</v>
      </c>
      <c r="D226" s="4" t="s">
        <v>607</v>
      </c>
      <c r="E226" s="9" t="s">
        <v>608</v>
      </c>
      <c r="F226" s="25">
        <v>411185483.50655216</v>
      </c>
      <c r="G226" s="22"/>
      <c r="H226" s="25">
        <f>F226</f>
        <v>411185483.50655216</v>
      </c>
      <c r="I226" s="32"/>
      <c r="J226" s="35">
        <f t="shared" si="15"/>
        <v>411185483.50655216</v>
      </c>
      <c r="K226" s="38"/>
      <c r="L226" s="45"/>
    </row>
    <row r="227" spans="1:12" ht="18.75" customHeight="1">
      <c r="A227" s="1">
        <v>226</v>
      </c>
      <c r="B227" s="8" t="s">
        <v>600</v>
      </c>
      <c r="C227" s="9" t="s">
        <v>604</v>
      </c>
      <c r="D227" s="30" t="s">
        <v>609</v>
      </c>
      <c r="E227" s="9" t="s">
        <v>610</v>
      </c>
      <c r="F227" s="25">
        <v>13017434806.497566</v>
      </c>
      <c r="G227" s="22">
        <v>827723966.67000008</v>
      </c>
      <c r="H227" s="25">
        <f>F227+G227</f>
        <v>13845158773.167566</v>
      </c>
      <c r="I227" s="32"/>
      <c r="J227" s="35">
        <f t="shared" si="15"/>
        <v>13845158773.167566</v>
      </c>
      <c r="K227" s="38"/>
      <c r="L227" s="45"/>
    </row>
    <row r="228" spans="1:12" ht="18.75" customHeight="1">
      <c r="A228" s="1">
        <v>227</v>
      </c>
      <c r="B228" s="8" t="s">
        <v>600</v>
      </c>
      <c r="C228" s="9" t="s">
        <v>611</v>
      </c>
      <c r="D228" s="30" t="s">
        <v>612</v>
      </c>
      <c r="E228" s="9" t="s">
        <v>613</v>
      </c>
      <c r="F228" s="25">
        <v>1816423393.664094</v>
      </c>
      <c r="G228" s="22">
        <v>827723966.67000008</v>
      </c>
      <c r="H228" s="25">
        <f>F228+G228</f>
        <v>2644147360.334094</v>
      </c>
      <c r="I228" s="32"/>
      <c r="J228" s="35">
        <f t="shared" si="15"/>
        <v>2644147360.334094</v>
      </c>
      <c r="K228" s="38"/>
      <c r="L228" s="45"/>
    </row>
    <row r="229" spans="1:12" ht="18.75" customHeight="1">
      <c r="A229" s="1">
        <v>228</v>
      </c>
      <c r="B229" s="2" t="s">
        <v>614</v>
      </c>
      <c r="C229" s="3" t="s">
        <v>615</v>
      </c>
      <c r="D229" s="4" t="s">
        <v>616</v>
      </c>
      <c r="E229" s="9" t="s">
        <v>617</v>
      </c>
      <c r="F229" s="25">
        <v>4330825893.411869</v>
      </c>
      <c r="G229" s="22"/>
      <c r="H229" s="25">
        <f>F229</f>
        <v>4330825893.411869</v>
      </c>
      <c r="I229" s="32"/>
      <c r="J229" s="35">
        <f t="shared" si="15"/>
        <v>4330825893.411869</v>
      </c>
      <c r="K229" s="38"/>
      <c r="L229" s="45"/>
    </row>
    <row r="230" spans="1:12" ht="18.75" customHeight="1">
      <c r="A230" s="1">
        <v>229</v>
      </c>
      <c r="B230" s="8" t="s">
        <v>614</v>
      </c>
      <c r="C230" s="9" t="s">
        <v>615</v>
      </c>
      <c r="D230" s="30" t="s">
        <v>618</v>
      </c>
      <c r="E230" s="9" t="s">
        <v>619</v>
      </c>
      <c r="F230" s="25">
        <v>1403852708.1582499</v>
      </c>
      <c r="G230" s="31">
        <f>2129217147</f>
        <v>2129217147</v>
      </c>
      <c r="H230" s="25">
        <v>3992691151.1599998</v>
      </c>
      <c r="I230" s="32"/>
      <c r="J230" s="35">
        <v>3992691151.1599998</v>
      </c>
      <c r="K230" s="38"/>
      <c r="L230" s="45"/>
    </row>
    <row r="231" spans="1:12" ht="18.75" customHeight="1">
      <c r="A231" s="1">
        <v>230</v>
      </c>
      <c r="B231" s="2" t="s">
        <v>614</v>
      </c>
      <c r="C231" s="3" t="s">
        <v>615</v>
      </c>
      <c r="D231" s="3" t="s">
        <v>620</v>
      </c>
      <c r="E231" s="9" t="s">
        <v>621</v>
      </c>
      <c r="F231" s="25">
        <v>9308697765.9992504</v>
      </c>
      <c r="G231" s="22"/>
      <c r="H231" s="25">
        <f>F231</f>
        <v>9308697765.9992504</v>
      </c>
      <c r="I231" s="32"/>
      <c r="J231" s="35">
        <f t="shared" ref="J231:J242" si="17">H231+I231</f>
        <v>9308697765.9992504</v>
      </c>
      <c r="K231" s="38"/>
      <c r="L231" s="45"/>
    </row>
    <row r="232" spans="1:12" ht="18.75" customHeight="1">
      <c r="A232" s="1">
        <v>231</v>
      </c>
      <c r="B232" s="2" t="s">
        <v>622</v>
      </c>
      <c r="C232" s="3" t="s">
        <v>623</v>
      </c>
      <c r="D232" s="4" t="s">
        <v>624</v>
      </c>
      <c r="E232" s="9" t="s">
        <v>625</v>
      </c>
      <c r="F232" s="25">
        <v>502587877.30523145</v>
      </c>
      <c r="G232" s="22"/>
      <c r="H232" s="25">
        <f>F232</f>
        <v>502587877.30523145</v>
      </c>
      <c r="I232" s="32"/>
      <c r="J232" s="35">
        <f t="shared" si="17"/>
        <v>502587877.30523145</v>
      </c>
      <c r="K232" s="38"/>
      <c r="L232" s="45"/>
    </row>
    <row r="233" spans="1:12" ht="18.75" customHeight="1">
      <c r="A233" s="1">
        <v>232</v>
      </c>
      <c r="B233" s="2" t="s">
        <v>622</v>
      </c>
      <c r="C233" s="3" t="s">
        <v>626</v>
      </c>
      <c r="D233" s="4" t="s">
        <v>627</v>
      </c>
      <c r="E233" s="9" t="s">
        <v>628</v>
      </c>
      <c r="F233" s="25">
        <v>685162960.09814751</v>
      </c>
      <c r="G233" s="22"/>
      <c r="H233" s="25">
        <f>F233</f>
        <v>685162960.09814751</v>
      </c>
      <c r="I233" s="32"/>
      <c r="J233" s="35">
        <f t="shared" si="17"/>
        <v>685162960.09814751</v>
      </c>
      <c r="K233" s="38"/>
      <c r="L233" s="45"/>
    </row>
    <row r="234" spans="1:12" ht="18.75" customHeight="1">
      <c r="A234" s="1">
        <v>233</v>
      </c>
      <c r="B234" s="2" t="s">
        <v>622</v>
      </c>
      <c r="C234" s="3" t="s">
        <v>626</v>
      </c>
      <c r="D234" s="4" t="s">
        <v>629</v>
      </c>
      <c r="E234" s="9" t="s">
        <v>630</v>
      </c>
      <c r="F234" s="25">
        <v>15879704910.621902</v>
      </c>
      <c r="G234" s="22"/>
      <c r="H234" s="25">
        <f>F234</f>
        <v>15879704910.621902</v>
      </c>
      <c r="I234" s="32"/>
      <c r="J234" s="35">
        <f t="shared" si="17"/>
        <v>15879704910.621902</v>
      </c>
      <c r="K234" s="38"/>
      <c r="L234" s="45"/>
    </row>
    <row r="235" spans="1:12" ht="18.75" customHeight="1">
      <c r="A235" s="1">
        <v>234</v>
      </c>
      <c r="B235" s="2" t="s">
        <v>622</v>
      </c>
      <c r="C235" s="3" t="s">
        <v>631</v>
      </c>
      <c r="D235" s="4" t="s">
        <v>632</v>
      </c>
      <c r="E235" s="9" t="s">
        <v>633</v>
      </c>
      <c r="F235" s="25">
        <v>2519189465.562665</v>
      </c>
      <c r="G235" s="22"/>
      <c r="H235" s="25">
        <f>F235</f>
        <v>2519189465.562665</v>
      </c>
      <c r="I235" s="32"/>
      <c r="J235" s="35">
        <f t="shared" si="17"/>
        <v>2519189465.562665</v>
      </c>
      <c r="K235" s="38"/>
      <c r="L235" s="45"/>
    </row>
    <row r="236" spans="1:12" ht="18.75" customHeight="1">
      <c r="A236" s="1">
        <v>235</v>
      </c>
      <c r="B236" s="8" t="s">
        <v>622</v>
      </c>
      <c r="C236" s="9" t="s">
        <v>631</v>
      </c>
      <c r="D236" s="30" t="s">
        <v>634</v>
      </c>
      <c r="E236" s="9" t="s">
        <v>635</v>
      </c>
      <c r="F236" s="25">
        <v>40628583011.207596</v>
      </c>
      <c r="G236" s="22">
        <v>85825487.650001526</v>
      </c>
      <c r="H236" s="25">
        <f>F236+G236</f>
        <v>40714408498.857597</v>
      </c>
      <c r="I236" s="32"/>
      <c r="J236" s="35">
        <f t="shared" si="17"/>
        <v>40714408498.857597</v>
      </c>
      <c r="K236" s="38"/>
      <c r="L236" s="45"/>
    </row>
    <row r="237" spans="1:12" ht="18.75" customHeight="1">
      <c r="A237" s="1">
        <v>236</v>
      </c>
      <c r="B237" s="2" t="s">
        <v>622</v>
      </c>
      <c r="C237" s="3" t="s">
        <v>636</v>
      </c>
      <c r="D237" s="4" t="s">
        <v>637</v>
      </c>
      <c r="E237" s="9" t="s">
        <v>638</v>
      </c>
      <c r="F237" s="25">
        <v>942067798</v>
      </c>
      <c r="G237" s="22"/>
      <c r="H237" s="25">
        <f t="shared" ref="H237:H242" si="18">F237</f>
        <v>942067798</v>
      </c>
      <c r="I237" s="32"/>
      <c r="J237" s="35">
        <f t="shared" si="17"/>
        <v>942067798</v>
      </c>
      <c r="K237" s="38"/>
      <c r="L237" s="45"/>
    </row>
    <row r="238" spans="1:12" ht="18.75" customHeight="1">
      <c r="A238" s="1">
        <v>237</v>
      </c>
      <c r="B238" s="2" t="s">
        <v>622</v>
      </c>
      <c r="C238" s="3" t="s">
        <v>639</v>
      </c>
      <c r="D238" s="4" t="s">
        <v>640</v>
      </c>
      <c r="E238" s="9" t="s">
        <v>641</v>
      </c>
      <c r="F238" s="25">
        <v>3977428755.48</v>
      </c>
      <c r="G238" s="22"/>
      <c r="H238" s="25">
        <f t="shared" si="18"/>
        <v>3977428755.48</v>
      </c>
      <c r="I238" s="32"/>
      <c r="J238" s="35">
        <f t="shared" si="17"/>
        <v>3977428755.48</v>
      </c>
      <c r="K238" s="38"/>
      <c r="L238" s="45"/>
    </row>
    <row r="239" spans="1:12" ht="18.75" customHeight="1">
      <c r="A239" s="1">
        <v>238</v>
      </c>
      <c r="B239" s="2" t="s">
        <v>622</v>
      </c>
      <c r="C239" s="3" t="s">
        <v>642</v>
      </c>
      <c r="D239" s="4" t="s">
        <v>643</v>
      </c>
      <c r="E239" s="9" t="s">
        <v>644</v>
      </c>
      <c r="F239" s="25">
        <v>4599668163.2205915</v>
      </c>
      <c r="G239" s="22"/>
      <c r="H239" s="25">
        <f t="shared" si="18"/>
        <v>4599668163.2205915</v>
      </c>
      <c r="I239" s="32"/>
      <c r="J239" s="35">
        <f t="shared" si="17"/>
        <v>4599668163.2205915</v>
      </c>
      <c r="K239" s="38"/>
      <c r="L239" s="45"/>
    </row>
    <row r="240" spans="1:12" ht="18.75" customHeight="1">
      <c r="A240" s="1">
        <v>239</v>
      </c>
      <c r="B240" s="2" t="s">
        <v>622</v>
      </c>
      <c r="C240" s="3" t="s">
        <v>645</v>
      </c>
      <c r="D240" s="4" t="s">
        <v>646</v>
      </c>
      <c r="E240" s="9" t="s">
        <v>647</v>
      </c>
      <c r="F240" s="25">
        <v>1382040000</v>
      </c>
      <c r="G240" s="22"/>
      <c r="H240" s="25">
        <f t="shared" si="18"/>
        <v>1382040000</v>
      </c>
      <c r="I240" s="32"/>
      <c r="J240" s="35">
        <f t="shared" si="17"/>
        <v>1382040000</v>
      </c>
      <c r="K240" s="38"/>
      <c r="L240" s="45"/>
    </row>
    <row r="241" spans="1:12" ht="18.75" customHeight="1">
      <c r="A241" s="1">
        <v>240</v>
      </c>
      <c r="B241" s="2" t="s">
        <v>622</v>
      </c>
      <c r="C241" s="3" t="s">
        <v>645</v>
      </c>
      <c r="D241" s="4" t="s">
        <v>648</v>
      </c>
      <c r="E241" s="9" t="s">
        <v>649</v>
      </c>
      <c r="F241" s="25">
        <v>13016431448.332169</v>
      </c>
      <c r="G241" s="22"/>
      <c r="H241" s="25">
        <f t="shared" si="18"/>
        <v>13016431448.332169</v>
      </c>
      <c r="I241" s="32"/>
      <c r="J241" s="35">
        <f t="shared" si="17"/>
        <v>13016431448.332169</v>
      </c>
      <c r="K241" s="38"/>
      <c r="L241" s="45"/>
    </row>
    <row r="242" spans="1:12" ht="18.75" customHeight="1">
      <c r="A242" s="1">
        <v>241</v>
      </c>
      <c r="B242" s="2" t="s">
        <v>622</v>
      </c>
      <c r="C242" s="3" t="s">
        <v>650</v>
      </c>
      <c r="D242" s="4" t="s">
        <v>651</v>
      </c>
      <c r="E242" s="9" t="s">
        <v>652</v>
      </c>
      <c r="F242" s="25">
        <v>2340955852.7212911</v>
      </c>
      <c r="G242" s="22"/>
      <c r="H242" s="25">
        <f t="shared" si="18"/>
        <v>2340955852.7212911</v>
      </c>
      <c r="I242" s="32"/>
      <c r="J242" s="35">
        <f t="shared" si="17"/>
        <v>2340955852.7212911</v>
      </c>
      <c r="K242" s="38"/>
      <c r="L242" s="45"/>
    </row>
    <row r="243" spans="1:12" ht="18.75" customHeight="1">
      <c r="A243" s="1">
        <v>242</v>
      </c>
      <c r="B243" s="2" t="s">
        <v>622</v>
      </c>
      <c r="C243" s="3" t="s">
        <v>650</v>
      </c>
      <c r="D243" s="4" t="s">
        <v>653</v>
      </c>
      <c r="E243" s="9" t="s">
        <v>654</v>
      </c>
      <c r="F243" s="25">
        <v>1955210021.6770792</v>
      </c>
      <c r="G243" s="22"/>
      <c r="H243" s="25">
        <v>2388609531.1300001</v>
      </c>
      <c r="I243" s="32"/>
      <c r="J243" s="35">
        <v>2388609531.1300001</v>
      </c>
      <c r="K243" s="38"/>
      <c r="L243" s="45"/>
    </row>
    <row r="244" spans="1:12" ht="18.75" customHeight="1">
      <c r="A244" s="1">
        <v>243</v>
      </c>
      <c r="B244" s="2" t="s">
        <v>622</v>
      </c>
      <c r="C244" s="3" t="s">
        <v>655</v>
      </c>
      <c r="D244" s="4" t="s">
        <v>656</v>
      </c>
      <c r="E244" s="9" t="s">
        <v>657</v>
      </c>
      <c r="F244" s="25">
        <v>3290175993.3153219</v>
      </c>
      <c r="G244" s="22"/>
      <c r="H244" s="25">
        <f>F244</f>
        <v>3290175993.3153219</v>
      </c>
      <c r="I244" s="32"/>
      <c r="J244" s="35">
        <f t="shared" ref="J244:J249" si="19">H244+I244</f>
        <v>3290175993.3153219</v>
      </c>
      <c r="K244" s="38"/>
      <c r="L244" s="45"/>
    </row>
    <row r="245" spans="1:12" ht="18.75" customHeight="1">
      <c r="A245" s="1">
        <v>244</v>
      </c>
      <c r="B245" s="2" t="s">
        <v>622</v>
      </c>
      <c r="C245" s="3" t="s">
        <v>658</v>
      </c>
      <c r="D245" s="4" t="s">
        <v>659</v>
      </c>
      <c r="E245" s="9" t="s">
        <v>660</v>
      </c>
      <c r="F245" s="25">
        <v>2292825977.0408568</v>
      </c>
      <c r="G245" s="22"/>
      <c r="H245" s="25">
        <f>F245</f>
        <v>2292825977.0408568</v>
      </c>
      <c r="I245" s="32"/>
      <c r="J245" s="35">
        <f t="shared" si="19"/>
        <v>2292825977.0408568</v>
      </c>
      <c r="K245" s="38"/>
      <c r="L245" s="45"/>
    </row>
    <row r="246" spans="1:12" ht="18.75" customHeight="1">
      <c r="A246" s="1">
        <v>245</v>
      </c>
      <c r="B246" s="2" t="s">
        <v>622</v>
      </c>
      <c r="C246" s="3" t="s">
        <v>661</v>
      </c>
      <c r="D246" s="4" t="s">
        <v>662</v>
      </c>
      <c r="E246" s="9" t="s">
        <v>663</v>
      </c>
      <c r="F246" s="25">
        <v>2047360405.8720176</v>
      </c>
      <c r="G246" s="22"/>
      <c r="H246" s="25">
        <f>F246</f>
        <v>2047360405.8720176</v>
      </c>
      <c r="I246" s="32"/>
      <c r="J246" s="35">
        <f t="shared" si="19"/>
        <v>2047360405.8720176</v>
      </c>
      <c r="K246" s="38"/>
      <c r="L246" s="45"/>
    </row>
    <row r="247" spans="1:12" ht="18.75" customHeight="1">
      <c r="A247" s="1">
        <v>246</v>
      </c>
      <c r="B247" s="2" t="s">
        <v>622</v>
      </c>
      <c r="C247" s="3" t="s">
        <v>664</v>
      </c>
      <c r="D247" s="4" t="s">
        <v>665</v>
      </c>
      <c r="E247" s="9" t="s">
        <v>666</v>
      </c>
      <c r="F247" s="25">
        <v>2670127006.4832897</v>
      </c>
      <c r="G247" s="22"/>
      <c r="H247" s="25">
        <f>F247</f>
        <v>2670127006.4832897</v>
      </c>
      <c r="I247" s="32"/>
      <c r="J247" s="35">
        <f t="shared" si="19"/>
        <v>2670127006.4832897</v>
      </c>
      <c r="K247" s="38"/>
      <c r="L247" s="45"/>
    </row>
    <row r="248" spans="1:12" ht="18.75" customHeight="1">
      <c r="A248" s="1">
        <v>247</v>
      </c>
      <c r="B248" s="2" t="s">
        <v>667</v>
      </c>
      <c r="C248" s="3" t="s">
        <v>668</v>
      </c>
      <c r="D248" s="4" t="s">
        <v>669</v>
      </c>
      <c r="E248" s="9" t="s">
        <v>670</v>
      </c>
      <c r="F248" s="25">
        <v>100660971.92322168</v>
      </c>
      <c r="G248" s="22"/>
      <c r="H248" s="25">
        <f>F248</f>
        <v>100660971.92322168</v>
      </c>
      <c r="I248" s="32"/>
      <c r="J248" s="35">
        <f t="shared" si="19"/>
        <v>100660971.92322168</v>
      </c>
      <c r="K248" s="38"/>
      <c r="L248" s="45"/>
    </row>
    <row r="249" spans="1:12" ht="18.75" customHeight="1">
      <c r="A249" s="1">
        <v>248</v>
      </c>
      <c r="B249" s="8" t="s">
        <v>667</v>
      </c>
      <c r="C249" s="9" t="s">
        <v>671</v>
      </c>
      <c r="D249" s="30" t="s">
        <v>672</v>
      </c>
      <c r="E249" s="9" t="s">
        <v>673</v>
      </c>
      <c r="F249" s="25">
        <v>14515066940.138973</v>
      </c>
      <c r="G249" s="22">
        <v>60638323</v>
      </c>
      <c r="H249" s="25">
        <f>F249+G249</f>
        <v>14575705263.138973</v>
      </c>
      <c r="I249" s="32"/>
      <c r="J249" s="35">
        <f t="shared" si="19"/>
        <v>14575705263.138973</v>
      </c>
      <c r="K249" s="38"/>
      <c r="L249" s="45"/>
    </row>
    <row r="250" spans="1:12" ht="18.75" customHeight="1">
      <c r="A250" s="1">
        <v>249</v>
      </c>
      <c r="B250" s="2" t="s">
        <v>667</v>
      </c>
      <c r="C250" s="3" t="s">
        <v>671</v>
      </c>
      <c r="D250" s="4" t="s">
        <v>674</v>
      </c>
      <c r="E250" s="9" t="s">
        <v>675</v>
      </c>
      <c r="F250" s="25">
        <v>8716567956.1328468</v>
      </c>
      <c r="G250" s="22"/>
      <c r="H250" s="25">
        <v>8810206953.3199997</v>
      </c>
      <c r="I250" s="32"/>
      <c r="J250" s="35">
        <v>8810206953.3199997</v>
      </c>
      <c r="K250" s="38"/>
      <c r="L250" s="45"/>
    </row>
    <row r="251" spans="1:12" ht="18.75" customHeight="1">
      <c r="A251" s="1">
        <v>250</v>
      </c>
      <c r="B251" s="2" t="s">
        <v>667</v>
      </c>
      <c r="C251" s="3" t="s">
        <v>676</v>
      </c>
      <c r="D251" s="4" t="s">
        <v>677</v>
      </c>
      <c r="E251" s="9" t="s">
        <v>678</v>
      </c>
      <c r="F251" s="25">
        <v>1352609096.7534814</v>
      </c>
      <c r="G251" s="22"/>
      <c r="H251" s="25">
        <f>F251</f>
        <v>1352609096.7534814</v>
      </c>
      <c r="I251" s="32"/>
      <c r="J251" s="35">
        <f t="shared" ref="J251:J261" si="20">H251+I251</f>
        <v>1352609096.7534814</v>
      </c>
      <c r="K251" s="38"/>
      <c r="L251" s="45"/>
    </row>
    <row r="252" spans="1:12" ht="28.5">
      <c r="A252" s="1">
        <v>251</v>
      </c>
      <c r="B252" s="8" t="s">
        <v>679</v>
      </c>
      <c r="C252" s="9" t="s">
        <v>680</v>
      </c>
      <c r="D252" s="30" t="s">
        <v>681</v>
      </c>
      <c r="E252" s="9" t="s">
        <v>682</v>
      </c>
      <c r="F252" s="25">
        <v>16892497331.333462</v>
      </c>
      <c r="G252" s="22">
        <v>2660067370.4000702</v>
      </c>
      <c r="H252" s="25">
        <f>F252+G252</f>
        <v>19552564701.733532</v>
      </c>
      <c r="I252" s="32">
        <v>62824032.079999998</v>
      </c>
      <c r="J252" s="35">
        <f t="shared" si="20"/>
        <v>19615388733.813534</v>
      </c>
      <c r="K252" s="41" t="s">
        <v>748</v>
      </c>
      <c r="L252" s="45"/>
    </row>
    <row r="253" spans="1:12" ht="18.75" customHeight="1">
      <c r="A253" s="1">
        <v>252</v>
      </c>
      <c r="B253" s="2" t="s">
        <v>679</v>
      </c>
      <c r="C253" s="3" t="s">
        <v>683</v>
      </c>
      <c r="D253" s="4" t="s">
        <v>684</v>
      </c>
      <c r="E253" s="9" t="s">
        <v>685</v>
      </c>
      <c r="F253" s="25">
        <v>85066592.631499946</v>
      </c>
      <c r="G253" s="22"/>
      <c r="H253" s="25">
        <f>F253</f>
        <v>85066592.631499946</v>
      </c>
      <c r="I253" s="32"/>
      <c r="J253" s="35">
        <f t="shared" si="20"/>
        <v>85066592.631499946</v>
      </c>
      <c r="K253" s="38"/>
      <c r="L253" s="45"/>
    </row>
    <row r="254" spans="1:12" ht="18.75" customHeight="1">
      <c r="A254" s="1">
        <v>253</v>
      </c>
      <c r="B254" s="8" t="s">
        <v>679</v>
      </c>
      <c r="C254" s="9" t="s">
        <v>683</v>
      </c>
      <c r="D254" s="30" t="s">
        <v>686</v>
      </c>
      <c r="E254" s="9" t="s">
        <v>687</v>
      </c>
      <c r="F254" s="25">
        <v>19924441794.630581</v>
      </c>
      <c r="G254" s="22">
        <v>2241813542.8805299</v>
      </c>
      <c r="H254" s="25">
        <f>F254+G254</f>
        <v>22166255337.511112</v>
      </c>
      <c r="I254" s="32"/>
      <c r="J254" s="35">
        <f t="shared" si="20"/>
        <v>22166255337.511112</v>
      </c>
      <c r="K254" s="38"/>
      <c r="L254" s="45"/>
    </row>
    <row r="255" spans="1:12" ht="18.75" customHeight="1">
      <c r="A255" s="1">
        <v>254</v>
      </c>
      <c r="B255" s="8" t="s">
        <v>679</v>
      </c>
      <c r="C255" s="9" t="s">
        <v>683</v>
      </c>
      <c r="D255" s="30" t="s">
        <v>688</v>
      </c>
      <c r="E255" s="9" t="s">
        <v>689</v>
      </c>
      <c r="F255" s="25">
        <v>16131867679.622244</v>
      </c>
      <c r="G255" s="22">
        <v>1598975809.951025</v>
      </c>
      <c r="H255" s="25">
        <f>F255+G255</f>
        <v>17730843489.573269</v>
      </c>
      <c r="I255" s="32"/>
      <c r="J255" s="35">
        <f t="shared" si="20"/>
        <v>17730843489.573269</v>
      </c>
      <c r="K255" s="38"/>
      <c r="L255" s="45"/>
    </row>
    <row r="256" spans="1:12" ht="18.75" customHeight="1">
      <c r="A256" s="1">
        <v>255</v>
      </c>
      <c r="B256" s="8" t="s">
        <v>679</v>
      </c>
      <c r="C256" s="9" t="s">
        <v>690</v>
      </c>
      <c r="D256" s="30" t="s">
        <v>691</v>
      </c>
      <c r="E256" s="9" t="s">
        <v>692</v>
      </c>
      <c r="F256" s="25">
        <v>2407756645.835618</v>
      </c>
      <c r="G256" s="22">
        <v>2496890.9983814601</v>
      </c>
      <c r="H256" s="25">
        <f>F256+G256</f>
        <v>2410253536.8339996</v>
      </c>
      <c r="I256" s="32"/>
      <c r="J256" s="35">
        <f t="shared" si="20"/>
        <v>2410253536.8339996</v>
      </c>
      <c r="K256" s="38"/>
      <c r="L256" s="45"/>
    </row>
    <row r="257" spans="1:12" ht="18.75" customHeight="1">
      <c r="A257" s="1">
        <v>256</v>
      </c>
      <c r="B257" s="2" t="s">
        <v>693</v>
      </c>
      <c r="C257" s="3" t="s">
        <v>694</v>
      </c>
      <c r="D257" s="4" t="s">
        <v>695</v>
      </c>
      <c r="E257" s="9" t="s">
        <v>696</v>
      </c>
      <c r="F257" s="25">
        <v>138491508.84456155</v>
      </c>
      <c r="G257" s="22"/>
      <c r="H257" s="25">
        <f>F257</f>
        <v>138491508.84456155</v>
      </c>
      <c r="I257" s="32"/>
      <c r="J257" s="35">
        <f t="shared" si="20"/>
        <v>138491508.84456155</v>
      </c>
      <c r="K257" s="38"/>
      <c r="L257" s="45"/>
    </row>
    <row r="258" spans="1:12" ht="18.75" customHeight="1">
      <c r="A258" s="1">
        <v>257</v>
      </c>
      <c r="B258" s="8" t="s">
        <v>693</v>
      </c>
      <c r="C258" s="9" t="s">
        <v>697</v>
      </c>
      <c r="D258" s="30" t="s">
        <v>698</v>
      </c>
      <c r="E258" s="8" t="s">
        <v>699</v>
      </c>
      <c r="F258" s="25">
        <v>10939245654.819477</v>
      </c>
      <c r="G258" s="22">
        <v>876037034.56666672</v>
      </c>
      <c r="H258" s="25">
        <f>F258+G258</f>
        <v>11815282689.386145</v>
      </c>
      <c r="I258" s="32"/>
      <c r="J258" s="35">
        <f t="shared" si="20"/>
        <v>11815282689.386145</v>
      </c>
      <c r="K258" s="38"/>
      <c r="L258" s="45"/>
    </row>
    <row r="259" spans="1:12" ht="18.75" customHeight="1">
      <c r="A259" s="1">
        <v>258</v>
      </c>
      <c r="B259" s="2" t="s">
        <v>693</v>
      </c>
      <c r="C259" s="3" t="s">
        <v>697</v>
      </c>
      <c r="D259" s="4" t="s">
        <v>700</v>
      </c>
      <c r="E259" s="9" t="s">
        <v>701</v>
      </c>
      <c r="F259" s="25">
        <v>4201394696.4299998</v>
      </c>
      <c r="G259" s="22"/>
      <c r="H259" s="25">
        <f>F259</f>
        <v>4201394696.4299998</v>
      </c>
      <c r="I259" s="32"/>
      <c r="J259" s="35">
        <f t="shared" si="20"/>
        <v>4201394696.4299998</v>
      </c>
      <c r="K259" s="38"/>
      <c r="L259" s="45"/>
    </row>
    <row r="260" spans="1:12" ht="18.75" customHeight="1">
      <c r="A260" s="1">
        <v>259</v>
      </c>
      <c r="B260" s="2" t="s">
        <v>693</v>
      </c>
      <c r="C260" s="3" t="s">
        <v>702</v>
      </c>
      <c r="D260" s="4" t="s">
        <v>703</v>
      </c>
      <c r="E260" s="9" t="s">
        <v>704</v>
      </c>
      <c r="F260" s="25">
        <v>2043264158.6458223</v>
      </c>
      <c r="G260" s="22"/>
      <c r="H260" s="25">
        <f>F260</f>
        <v>2043264158.6458223</v>
      </c>
      <c r="I260" s="32"/>
      <c r="J260" s="35">
        <f t="shared" si="20"/>
        <v>2043264158.6458223</v>
      </c>
      <c r="K260" s="38"/>
      <c r="L260" s="45"/>
    </row>
    <row r="261" spans="1:12" ht="18.75" customHeight="1">
      <c r="A261" s="1">
        <v>260</v>
      </c>
      <c r="B261" s="2" t="s">
        <v>693</v>
      </c>
      <c r="C261" s="3" t="s">
        <v>702</v>
      </c>
      <c r="D261" s="4" t="s">
        <v>705</v>
      </c>
      <c r="E261" s="9" t="s">
        <v>706</v>
      </c>
      <c r="F261" s="25">
        <v>299966376.8912307</v>
      </c>
      <c r="G261" s="22"/>
      <c r="H261" s="25">
        <f>F261</f>
        <v>299966376.8912307</v>
      </c>
      <c r="I261" s="32"/>
      <c r="J261" s="35">
        <f t="shared" si="20"/>
        <v>299966376.8912307</v>
      </c>
      <c r="K261" s="38"/>
      <c r="L261" s="45"/>
    </row>
    <row r="262" spans="1:12" ht="18.75" customHeight="1">
      <c r="A262" s="1">
        <v>261</v>
      </c>
      <c r="B262" s="2" t="s">
        <v>693</v>
      </c>
      <c r="C262" s="3" t="s">
        <v>702</v>
      </c>
      <c r="D262" s="4" t="s">
        <v>707</v>
      </c>
      <c r="E262" s="9" t="s">
        <v>708</v>
      </c>
      <c r="F262" s="25">
        <v>2424464593.5661273</v>
      </c>
      <c r="G262" s="22"/>
      <c r="H262" s="25">
        <v>2380929679.9699998</v>
      </c>
      <c r="I262" s="32"/>
      <c r="J262" s="35">
        <v>2380929679.9699998</v>
      </c>
      <c r="K262" s="38"/>
      <c r="L262" s="45"/>
    </row>
    <row r="263" spans="1:12" ht="18.75" customHeight="1">
      <c r="A263" s="1">
        <v>262</v>
      </c>
      <c r="B263" s="2" t="s">
        <v>693</v>
      </c>
      <c r="C263" s="3" t="s">
        <v>702</v>
      </c>
      <c r="D263" s="4" t="s">
        <v>709</v>
      </c>
      <c r="E263" s="9" t="s">
        <v>710</v>
      </c>
      <c r="F263" s="25">
        <v>17951398182.988319</v>
      </c>
      <c r="G263" s="22"/>
      <c r="H263" s="25">
        <v>16998403635.708319</v>
      </c>
      <c r="I263" s="32"/>
      <c r="J263" s="35">
        <v>16998403635.708319</v>
      </c>
      <c r="K263" s="38"/>
      <c r="L263" s="45"/>
    </row>
    <row r="264" spans="1:12" ht="18.75" customHeight="1">
      <c r="A264" s="1">
        <v>263</v>
      </c>
      <c r="B264" s="2" t="s">
        <v>693</v>
      </c>
      <c r="C264" s="3" t="s">
        <v>702</v>
      </c>
      <c r="D264" s="2" t="s">
        <v>711</v>
      </c>
      <c r="E264" s="9" t="s">
        <v>712</v>
      </c>
      <c r="F264" s="25">
        <v>14669543447.196033</v>
      </c>
      <c r="G264" s="22"/>
      <c r="H264" s="25">
        <v>14607892797.886034</v>
      </c>
      <c r="I264" s="32"/>
      <c r="J264" s="35">
        <v>14607892797.886034</v>
      </c>
      <c r="K264" s="38"/>
      <c r="L264" s="45"/>
    </row>
    <row r="265" spans="1:12" ht="18.75" customHeight="1">
      <c r="A265" s="1">
        <v>264</v>
      </c>
      <c r="B265" s="2" t="s">
        <v>693</v>
      </c>
      <c r="C265" s="3" t="s">
        <v>702</v>
      </c>
      <c r="D265" s="4" t="s">
        <v>713</v>
      </c>
      <c r="E265" s="9" t="s">
        <v>714</v>
      </c>
      <c r="F265" s="25">
        <v>2896166035.0551977</v>
      </c>
      <c r="G265" s="22"/>
      <c r="H265" s="25">
        <v>2843910858.6751976</v>
      </c>
      <c r="I265" s="32"/>
      <c r="J265" s="35">
        <v>2843910858.6751976</v>
      </c>
      <c r="K265" s="38"/>
      <c r="L265" s="45"/>
    </row>
    <row r="266" spans="1:12" ht="18.75" customHeight="1">
      <c r="A266" s="1">
        <v>265</v>
      </c>
      <c r="B266" s="2" t="s">
        <v>693</v>
      </c>
      <c r="C266" s="3" t="s">
        <v>715</v>
      </c>
      <c r="D266" s="4" t="s">
        <v>716</v>
      </c>
      <c r="E266" s="9" t="s">
        <v>717</v>
      </c>
      <c r="F266" s="25">
        <v>3157825381.489255</v>
      </c>
      <c r="G266" s="22"/>
      <c r="H266" s="25">
        <v>2957564940.139255</v>
      </c>
      <c r="I266" s="32"/>
      <c r="J266" s="35">
        <v>2957564940.139255</v>
      </c>
      <c r="K266" s="38"/>
      <c r="L266" s="45"/>
    </row>
    <row r="267" spans="1:12" ht="18.75" customHeight="1">
      <c r="A267" s="1">
        <v>266</v>
      </c>
      <c r="B267" s="2" t="s">
        <v>693</v>
      </c>
      <c r="C267" s="3" t="s">
        <v>718</v>
      </c>
      <c r="D267" s="4" t="s">
        <v>719</v>
      </c>
      <c r="E267" s="9" t="s">
        <v>720</v>
      </c>
      <c r="F267" s="25">
        <v>4880014624.6582155</v>
      </c>
      <c r="G267" s="22"/>
      <c r="H267" s="25">
        <v>4189345608.8182158</v>
      </c>
      <c r="I267" s="32"/>
      <c r="J267" s="35">
        <v>4189345608.8182158</v>
      </c>
      <c r="K267" s="38"/>
      <c r="L267" s="45"/>
    </row>
    <row r="268" spans="1:12" ht="18.75" customHeight="1">
      <c r="A268" s="1">
        <v>267</v>
      </c>
      <c r="B268" s="2" t="s">
        <v>693</v>
      </c>
      <c r="C268" s="3" t="s">
        <v>718</v>
      </c>
      <c r="D268" s="4" t="s">
        <v>721</v>
      </c>
      <c r="E268" s="9" t="s">
        <v>722</v>
      </c>
      <c r="F268" s="25">
        <v>3397472639.4216938</v>
      </c>
      <c r="G268" s="22"/>
      <c r="H268" s="25">
        <f>F268</f>
        <v>3397472639.4216938</v>
      </c>
      <c r="I268" s="25"/>
      <c r="J268" s="35">
        <f t="shared" ref="J268:J273" si="21">H268</f>
        <v>3397472639.4216938</v>
      </c>
      <c r="K268" s="38"/>
      <c r="L268" s="45"/>
    </row>
    <row r="269" spans="1:12" ht="18.75" customHeight="1">
      <c r="A269" s="1">
        <v>268</v>
      </c>
      <c r="B269" s="2" t="s">
        <v>693</v>
      </c>
      <c r="C269" s="3" t="s">
        <v>723</v>
      </c>
      <c r="D269" s="4" t="s">
        <v>724</v>
      </c>
      <c r="E269" s="9" t="s">
        <v>725</v>
      </c>
      <c r="F269" s="25">
        <v>7077010480.2408733</v>
      </c>
      <c r="G269" s="22"/>
      <c r="H269" s="25">
        <f>F269</f>
        <v>7077010480.2408733</v>
      </c>
      <c r="I269" s="25"/>
      <c r="J269" s="35">
        <f t="shared" si="21"/>
        <v>7077010480.2408733</v>
      </c>
      <c r="K269" s="38"/>
      <c r="L269" s="45"/>
    </row>
    <row r="270" spans="1:12" ht="18.75" customHeight="1">
      <c r="A270" s="1">
        <v>269</v>
      </c>
      <c r="B270" s="2" t="s">
        <v>693</v>
      </c>
      <c r="C270" s="3" t="s">
        <v>726</v>
      </c>
      <c r="D270" s="4" t="s">
        <v>727</v>
      </c>
      <c r="E270" s="9" t="s">
        <v>728</v>
      </c>
      <c r="F270" s="25">
        <v>1402698035.5487392</v>
      </c>
      <c r="G270" s="22"/>
      <c r="H270" s="25">
        <f>F270</f>
        <v>1402698035.5487392</v>
      </c>
      <c r="I270" s="25"/>
      <c r="J270" s="35">
        <f t="shared" si="21"/>
        <v>1402698035.5487392</v>
      </c>
      <c r="K270" s="38"/>
      <c r="L270" s="45"/>
    </row>
    <row r="271" spans="1:12" ht="18.75" customHeight="1">
      <c r="A271" s="1">
        <v>270</v>
      </c>
      <c r="B271" s="8" t="s">
        <v>729</v>
      </c>
      <c r="C271" s="9" t="s">
        <v>730</v>
      </c>
      <c r="D271" s="30" t="s">
        <v>731</v>
      </c>
      <c r="E271" s="8" t="s">
        <v>732</v>
      </c>
      <c r="F271" s="25">
        <v>709094460.29356432</v>
      </c>
      <c r="G271" s="22">
        <v>354178538.0595665</v>
      </c>
      <c r="H271" s="25">
        <f>F271+G271</f>
        <v>1063272998.3531308</v>
      </c>
      <c r="I271" s="25"/>
      <c r="J271" s="35">
        <f t="shared" si="21"/>
        <v>1063272998.3531308</v>
      </c>
      <c r="K271" s="38"/>
      <c r="L271" s="45"/>
    </row>
    <row r="272" spans="1:12" ht="18.75" customHeight="1">
      <c r="A272" s="1">
        <v>271</v>
      </c>
      <c r="B272" s="2" t="s">
        <v>729</v>
      </c>
      <c r="C272" s="3" t="s">
        <v>730</v>
      </c>
      <c r="D272" s="4" t="s">
        <v>733</v>
      </c>
      <c r="E272" s="9" t="s">
        <v>734</v>
      </c>
      <c r="F272" s="25">
        <v>523120641.13662016</v>
      </c>
      <c r="G272" s="22"/>
      <c r="H272" s="25">
        <f>F272</f>
        <v>523120641.13662016</v>
      </c>
      <c r="I272" s="25"/>
      <c r="J272" s="35">
        <f t="shared" si="21"/>
        <v>523120641.13662016</v>
      </c>
      <c r="K272" s="38"/>
      <c r="L272" s="45"/>
    </row>
    <row r="273" spans="1:12" ht="18.75" customHeight="1">
      <c r="A273" s="1">
        <v>272</v>
      </c>
      <c r="B273" s="8" t="s">
        <v>735</v>
      </c>
      <c r="C273" s="9" t="s">
        <v>736</v>
      </c>
      <c r="D273" s="30" t="s">
        <v>737</v>
      </c>
      <c r="E273" s="9" t="s">
        <v>738</v>
      </c>
      <c r="F273" s="25">
        <v>3052500385.1631918</v>
      </c>
      <c r="G273" s="22">
        <v>103208828.26000001</v>
      </c>
      <c r="H273" s="25">
        <f>F273+G273</f>
        <v>3155709213.423192</v>
      </c>
      <c r="I273" s="25"/>
      <c r="J273" s="35">
        <f t="shared" si="21"/>
        <v>3155709213.423192</v>
      </c>
      <c r="K273" s="38"/>
      <c r="L273" s="45"/>
    </row>
    <row r="274" spans="1:12" ht="18.75" customHeight="1">
      <c r="A274" s="1">
        <v>273</v>
      </c>
      <c r="B274" s="30" t="s">
        <v>259</v>
      </c>
      <c r="C274" s="30" t="s">
        <v>265</v>
      </c>
      <c r="D274" s="30" t="s">
        <v>739</v>
      </c>
      <c r="E274" s="30" t="s">
        <v>740</v>
      </c>
      <c r="F274" s="25"/>
      <c r="G274" s="22"/>
      <c r="H274" s="50">
        <v>6501800000</v>
      </c>
      <c r="I274" s="48"/>
      <c r="J274" s="51">
        <f>H274+I274</f>
        <v>6501800000</v>
      </c>
      <c r="K274" s="47"/>
    </row>
    <row r="275" spans="1:12" ht="18.75" customHeight="1">
      <c r="A275" s="1">
        <v>274</v>
      </c>
      <c r="B275" s="30" t="s">
        <v>180</v>
      </c>
      <c r="C275" s="30" t="s">
        <v>750</v>
      </c>
      <c r="D275" s="30" t="s">
        <v>751</v>
      </c>
      <c r="E275" s="30" t="s">
        <v>752</v>
      </c>
      <c r="F275" s="25"/>
      <c r="G275" s="22"/>
      <c r="H275" s="50"/>
      <c r="I275" s="49">
        <v>306352920</v>
      </c>
      <c r="J275" s="51">
        <v>306352920</v>
      </c>
      <c r="K275" s="44" t="s">
        <v>741</v>
      </c>
    </row>
    <row r="276" spans="1:12" ht="18.75" customHeight="1">
      <c r="A276" s="1">
        <v>276</v>
      </c>
      <c r="B276" s="30" t="s">
        <v>180</v>
      </c>
      <c r="C276" s="30" t="s">
        <v>753</v>
      </c>
      <c r="D276" s="30" t="s">
        <v>754</v>
      </c>
      <c r="E276" s="30" t="s">
        <v>755</v>
      </c>
      <c r="F276" s="25"/>
      <c r="G276" s="22"/>
      <c r="H276" s="50"/>
      <c r="I276" s="49">
        <v>48668000</v>
      </c>
      <c r="J276" s="48">
        <v>48668000</v>
      </c>
      <c r="K276" s="44" t="s">
        <v>741</v>
      </c>
    </row>
    <row r="277" spans="1:12" ht="18.75" customHeight="1">
      <c r="A277" s="1">
        <v>277</v>
      </c>
      <c r="B277" s="30" t="s">
        <v>180</v>
      </c>
      <c r="C277" s="30" t="s">
        <v>753</v>
      </c>
      <c r="D277" s="30" t="s">
        <v>754</v>
      </c>
      <c r="E277" s="30" t="s">
        <v>756</v>
      </c>
      <c r="F277" s="25"/>
      <c r="G277" s="22"/>
      <c r="H277" s="50"/>
      <c r="I277" s="54">
        <v>122750000</v>
      </c>
      <c r="J277" s="51">
        <v>122750000</v>
      </c>
      <c r="K277" s="44" t="s">
        <v>741</v>
      </c>
    </row>
    <row r="278" spans="1:12" ht="18.75" customHeight="1">
      <c r="A278" s="1">
        <v>278</v>
      </c>
      <c r="B278" s="30" t="s">
        <v>693</v>
      </c>
      <c r="C278" s="30" t="s">
        <v>694</v>
      </c>
      <c r="D278" s="30" t="s">
        <v>757</v>
      </c>
      <c r="E278" s="30" t="s">
        <v>758</v>
      </c>
      <c r="F278" s="25"/>
      <c r="G278" s="22"/>
      <c r="H278" s="50"/>
      <c r="I278" s="54">
        <v>48752718463.559998</v>
      </c>
      <c r="J278" s="51">
        <v>48752718463.559998</v>
      </c>
      <c r="K278" s="44" t="s">
        <v>741</v>
      </c>
    </row>
    <row r="279" spans="1:12" ht="18.75" customHeight="1">
      <c r="A279" s="104" t="s">
        <v>742</v>
      </c>
      <c r="B279" s="105"/>
      <c r="C279" s="105"/>
      <c r="D279" s="105"/>
      <c r="E279" s="106"/>
      <c r="F279" s="25">
        <f>SUM(F2:F273)</f>
        <v>1724258611482.0308</v>
      </c>
      <c r="G279" s="22">
        <f>SUM(G2:G273)</f>
        <v>75938316072.070801</v>
      </c>
      <c r="H279" s="25">
        <f>SUM(H2:H278)</f>
        <v>1817529542466.0725</v>
      </c>
      <c r="I279" s="25">
        <f>SUM(I2:I278)</f>
        <v>54132335471.379997</v>
      </c>
      <c r="J279" s="39">
        <f>SUM(J2:J278)</f>
        <v>1871661877937.4524</v>
      </c>
      <c r="K279" s="38"/>
    </row>
    <row r="280" spans="1:12" ht="18.75" customHeight="1">
      <c r="B280" s="13"/>
      <c r="C280" s="13"/>
      <c r="D280" s="13"/>
      <c r="E280" s="13"/>
      <c r="F280" s="26"/>
      <c r="G280" s="23"/>
      <c r="H280" s="20"/>
      <c r="I280" s="26"/>
    </row>
    <row r="281" spans="1:12" ht="18.75" customHeight="1">
      <c r="H281" s="27"/>
    </row>
  </sheetData>
  <autoFilter ref="A1:K281" xr:uid="{8430497C-8C68-4A46-8663-A6A3F34053F0}"/>
  <mergeCells count="1">
    <mergeCell ref="A279:E27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852E8-5A87-484E-9E7F-57FC77B532E8}">
  <sheetPr filterMode="1"/>
  <dimension ref="A1:J290"/>
  <sheetViews>
    <sheetView tabSelected="1" topLeftCell="E273" zoomScaleNormal="100" workbookViewId="0">
      <selection activeCell="I287" sqref="I287"/>
    </sheetView>
  </sheetViews>
  <sheetFormatPr baseColWidth="10" defaultColWidth="11.375" defaultRowHeight="18.75" customHeight="1"/>
  <cols>
    <col min="2" max="2" width="17" customWidth="1"/>
    <col min="3" max="3" width="20.25" customWidth="1"/>
    <col min="4" max="4" width="52.375" customWidth="1"/>
    <col min="5" max="5" width="34.375" customWidth="1"/>
    <col min="6" max="6" width="22" style="58" bestFit="1" customWidth="1"/>
    <col min="7" max="7" width="23.625" style="76" bestFit="1" customWidth="1"/>
    <col min="8" max="8" width="24.625" style="76" customWidth="1"/>
    <col min="9" max="9" width="31.375" customWidth="1"/>
    <col min="10" max="10" width="16.875" bestFit="1" customWidth="1"/>
  </cols>
  <sheetData>
    <row r="1" spans="1:9" ht="48.75" customHeight="1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24" t="s">
        <v>743</v>
      </c>
      <c r="G1" s="78" t="s">
        <v>8</v>
      </c>
      <c r="H1" s="75" t="s">
        <v>5</v>
      </c>
      <c r="I1" s="24" t="s">
        <v>10</v>
      </c>
    </row>
    <row r="2" spans="1:9" ht="18.75" customHeight="1">
      <c r="A2" s="1">
        <v>1</v>
      </c>
      <c r="B2" s="6" t="s">
        <v>11</v>
      </c>
      <c r="C2" s="3" t="s">
        <v>12</v>
      </c>
      <c r="D2" s="4" t="s">
        <v>13</v>
      </c>
      <c r="E2" s="9" t="s">
        <v>14</v>
      </c>
      <c r="F2" s="32">
        <v>799535470.62777567</v>
      </c>
      <c r="G2" s="32"/>
      <c r="H2" s="32">
        <v>799535470.62777567</v>
      </c>
      <c r="I2" s="38"/>
    </row>
    <row r="3" spans="1:9" ht="18.75" customHeight="1">
      <c r="A3" s="1">
        <v>2</v>
      </c>
      <c r="B3" s="29" t="s">
        <v>11</v>
      </c>
      <c r="C3" s="9" t="s">
        <v>12</v>
      </c>
      <c r="D3" s="30" t="s">
        <v>15</v>
      </c>
      <c r="E3" s="9" t="s">
        <v>16</v>
      </c>
      <c r="F3" s="32">
        <v>16731607185.583097</v>
      </c>
      <c r="G3" s="32"/>
      <c r="H3" s="32">
        <v>16731607185.583097</v>
      </c>
      <c r="I3" s="38"/>
    </row>
    <row r="4" spans="1:9" ht="18.75" customHeight="1">
      <c r="A4" s="1">
        <v>3</v>
      </c>
      <c r="B4" s="6" t="s">
        <v>17</v>
      </c>
      <c r="C4" s="3" t="s">
        <v>18</v>
      </c>
      <c r="D4" s="4" t="s">
        <v>19</v>
      </c>
      <c r="E4" s="9" t="s">
        <v>20</v>
      </c>
      <c r="F4" s="32">
        <v>4837629996</v>
      </c>
      <c r="G4" s="32"/>
      <c r="H4" s="32">
        <v>4837629996</v>
      </c>
      <c r="I4" s="38"/>
    </row>
    <row r="5" spans="1:9" ht="18.75" customHeight="1">
      <c r="A5" s="1">
        <v>4</v>
      </c>
      <c r="B5" s="18" t="s">
        <v>17</v>
      </c>
      <c r="C5" s="9" t="s">
        <v>21</v>
      </c>
      <c r="D5" s="9" t="s">
        <v>22</v>
      </c>
      <c r="E5" s="9" t="s">
        <v>23</v>
      </c>
      <c r="F5" s="32">
        <v>6860590998.487463</v>
      </c>
      <c r="G5" s="32"/>
      <c r="H5" s="32">
        <v>6860590998.487463</v>
      </c>
      <c r="I5" s="38"/>
    </row>
    <row r="6" spans="1:9" ht="18.75" customHeight="1">
      <c r="A6" s="1">
        <v>5</v>
      </c>
      <c r="B6" s="6" t="s">
        <v>17</v>
      </c>
      <c r="C6" s="3" t="s">
        <v>24</v>
      </c>
      <c r="D6" s="4" t="s">
        <v>25</v>
      </c>
      <c r="E6" s="9" t="s">
        <v>26</v>
      </c>
      <c r="F6" s="32">
        <v>9245360134.2661285</v>
      </c>
      <c r="G6" s="32"/>
      <c r="H6" s="32">
        <v>9245360134.2661285</v>
      </c>
      <c r="I6" s="38"/>
    </row>
    <row r="7" spans="1:9" ht="18.75" customHeight="1">
      <c r="A7" s="1">
        <v>6</v>
      </c>
      <c r="B7" s="6" t="s">
        <v>17</v>
      </c>
      <c r="C7" s="3" t="s">
        <v>27</v>
      </c>
      <c r="D7" s="3" t="s">
        <v>28</v>
      </c>
      <c r="E7" s="9" t="s">
        <v>29</v>
      </c>
      <c r="F7" s="32">
        <v>310178534</v>
      </c>
      <c r="G7" s="32"/>
      <c r="H7" s="32">
        <v>310178534</v>
      </c>
      <c r="I7" s="38"/>
    </row>
    <row r="8" spans="1:9" ht="18.75" customHeight="1">
      <c r="A8" s="1">
        <v>7</v>
      </c>
      <c r="B8" s="6" t="s">
        <v>17</v>
      </c>
      <c r="C8" s="3" t="s">
        <v>27</v>
      </c>
      <c r="D8" s="4" t="s">
        <v>30</v>
      </c>
      <c r="E8" s="9" t="s">
        <v>31</v>
      </c>
      <c r="F8" s="32">
        <v>2453820135.5390482</v>
      </c>
      <c r="G8" s="32"/>
      <c r="H8" s="32">
        <v>2453820135.5390482</v>
      </c>
      <c r="I8" s="38"/>
    </row>
    <row r="9" spans="1:9" ht="18.75" customHeight="1">
      <c r="A9" s="1">
        <v>8</v>
      </c>
      <c r="B9" s="6" t="s">
        <v>17</v>
      </c>
      <c r="C9" s="3" t="s">
        <v>32</v>
      </c>
      <c r="D9" s="4" t="s">
        <v>33</v>
      </c>
      <c r="E9" s="9" t="s">
        <v>34</v>
      </c>
      <c r="F9" s="32">
        <v>611034273.76740682</v>
      </c>
      <c r="G9" s="32"/>
      <c r="H9" s="32">
        <v>611034273.76740682</v>
      </c>
      <c r="I9" s="38"/>
    </row>
    <row r="10" spans="1:9" ht="18.75" customHeight="1">
      <c r="A10" s="1">
        <v>9</v>
      </c>
      <c r="B10" s="6" t="s">
        <v>17</v>
      </c>
      <c r="C10" s="3" t="s">
        <v>35</v>
      </c>
      <c r="D10" s="4" t="s">
        <v>36</v>
      </c>
      <c r="E10" s="9" t="s">
        <v>37</v>
      </c>
      <c r="F10" s="32">
        <v>2776356597.2149043</v>
      </c>
      <c r="G10" s="32"/>
      <c r="H10" s="32">
        <v>2776356597.2149043</v>
      </c>
      <c r="I10" s="38"/>
    </row>
    <row r="11" spans="1:9" ht="18.75" customHeight="1">
      <c r="A11" s="1">
        <v>10</v>
      </c>
      <c r="B11" s="6" t="s">
        <v>17</v>
      </c>
      <c r="C11" s="3" t="s">
        <v>35</v>
      </c>
      <c r="D11" s="4" t="s">
        <v>38</v>
      </c>
      <c r="E11" s="10" t="s">
        <v>39</v>
      </c>
      <c r="F11" s="32">
        <v>2371399563</v>
      </c>
      <c r="G11" s="32"/>
      <c r="H11" s="32">
        <v>2371399563</v>
      </c>
      <c r="I11" s="38"/>
    </row>
    <row r="12" spans="1:9" ht="18.75" customHeight="1">
      <c r="A12" s="1">
        <v>11</v>
      </c>
      <c r="B12" s="6" t="s">
        <v>17</v>
      </c>
      <c r="C12" s="3" t="s">
        <v>40</v>
      </c>
      <c r="D12" s="4" t="s">
        <v>41</v>
      </c>
      <c r="E12" s="10" t="s">
        <v>42</v>
      </c>
      <c r="F12" s="32">
        <v>87957306</v>
      </c>
      <c r="G12" s="32"/>
      <c r="H12" s="32">
        <v>87957306</v>
      </c>
      <c r="I12" s="38"/>
    </row>
    <row r="13" spans="1:9" ht="18.75" customHeight="1">
      <c r="A13" s="1">
        <v>12</v>
      </c>
      <c r="B13" s="6" t="s">
        <v>17</v>
      </c>
      <c r="C13" s="3" t="s">
        <v>43</v>
      </c>
      <c r="D13" s="4" t="s">
        <v>44</v>
      </c>
      <c r="E13" s="9" t="s">
        <v>45</v>
      </c>
      <c r="F13" s="32">
        <v>585228997.96533537</v>
      </c>
      <c r="G13" s="32"/>
      <c r="H13" s="32">
        <v>585228997.96533537</v>
      </c>
      <c r="I13" s="38"/>
    </row>
    <row r="14" spans="1:9" ht="18.75" customHeight="1">
      <c r="A14" s="1">
        <v>13</v>
      </c>
      <c r="B14" s="6" t="s">
        <v>17</v>
      </c>
      <c r="C14" s="3" t="s">
        <v>46</v>
      </c>
      <c r="D14" s="4" t="s">
        <v>47</v>
      </c>
      <c r="E14" s="9" t="s">
        <v>48</v>
      </c>
      <c r="F14" s="32">
        <v>4484096411.9296379</v>
      </c>
      <c r="G14" s="32"/>
      <c r="H14" s="32">
        <v>4484096411.9296379</v>
      </c>
      <c r="I14" s="38"/>
    </row>
    <row r="15" spans="1:9" ht="18.75" customHeight="1">
      <c r="A15" s="1">
        <v>14</v>
      </c>
      <c r="B15" s="6" t="s">
        <v>17</v>
      </c>
      <c r="C15" s="3" t="s">
        <v>49</v>
      </c>
      <c r="D15" s="4" t="s">
        <v>50</v>
      </c>
      <c r="E15" s="9" t="s">
        <v>51</v>
      </c>
      <c r="F15" s="32">
        <v>171764034.53142643</v>
      </c>
      <c r="G15" s="32"/>
      <c r="H15" s="32">
        <v>171764034.53142643</v>
      </c>
      <c r="I15" s="38"/>
    </row>
    <row r="16" spans="1:9" ht="18.75" customHeight="1">
      <c r="A16" s="1">
        <v>15</v>
      </c>
      <c r="B16" s="6" t="s">
        <v>17</v>
      </c>
      <c r="C16" s="3" t="s">
        <v>52</v>
      </c>
      <c r="D16" s="4" t="s">
        <v>53</v>
      </c>
      <c r="E16" s="9" t="s">
        <v>54</v>
      </c>
      <c r="F16" s="32">
        <v>1638415600</v>
      </c>
      <c r="G16" s="32"/>
      <c r="H16" s="32">
        <v>1638415600</v>
      </c>
      <c r="I16" s="38"/>
    </row>
    <row r="17" spans="1:9" ht="18.75" customHeight="1">
      <c r="A17" s="1">
        <v>16</v>
      </c>
      <c r="B17" s="6" t="s">
        <v>17</v>
      </c>
      <c r="C17" s="3" t="s">
        <v>55</v>
      </c>
      <c r="D17" s="4" t="s">
        <v>56</v>
      </c>
      <c r="E17" s="8" t="s">
        <v>57</v>
      </c>
      <c r="F17" s="32">
        <v>24073416403.801811</v>
      </c>
      <c r="G17" s="32"/>
      <c r="H17" s="32">
        <v>24073416403.801811</v>
      </c>
      <c r="I17" s="38"/>
    </row>
    <row r="18" spans="1:9" ht="18.75" customHeight="1">
      <c r="A18" s="1">
        <v>17</v>
      </c>
      <c r="B18" s="6" t="s">
        <v>17</v>
      </c>
      <c r="C18" s="3" t="s">
        <v>55</v>
      </c>
      <c r="D18" s="4" t="s">
        <v>58</v>
      </c>
      <c r="E18" s="8" t="s">
        <v>59</v>
      </c>
      <c r="F18" s="32">
        <v>35651805356.417015</v>
      </c>
      <c r="G18" s="32"/>
      <c r="H18" s="32">
        <v>35651805356.417015</v>
      </c>
      <c r="I18" s="38"/>
    </row>
    <row r="19" spans="1:9" ht="18.75" customHeight="1">
      <c r="A19" s="1">
        <v>18</v>
      </c>
      <c r="B19" s="6" t="s">
        <v>17</v>
      </c>
      <c r="C19" s="3" t="s">
        <v>55</v>
      </c>
      <c r="D19" s="4" t="s">
        <v>60</v>
      </c>
      <c r="E19" s="9" t="s">
        <v>61</v>
      </c>
      <c r="F19" s="32">
        <v>15250317313.116053</v>
      </c>
      <c r="G19" s="32"/>
      <c r="H19" s="32">
        <v>15250317313.116053</v>
      </c>
      <c r="I19" s="38"/>
    </row>
    <row r="20" spans="1:9" ht="18.75" customHeight="1">
      <c r="A20" s="1">
        <v>19</v>
      </c>
      <c r="B20" s="6" t="s">
        <v>17</v>
      </c>
      <c r="C20" s="3" t="s">
        <v>55</v>
      </c>
      <c r="D20" s="4" t="s">
        <v>62</v>
      </c>
      <c r="E20" s="8" t="s">
        <v>63</v>
      </c>
      <c r="F20" s="32">
        <v>2504557884.3255467</v>
      </c>
      <c r="G20" s="32"/>
      <c r="H20" s="32">
        <v>2504557884.3255467</v>
      </c>
      <c r="I20" s="38"/>
    </row>
    <row r="21" spans="1:9" ht="18.75" customHeight="1">
      <c r="A21" s="1">
        <v>20</v>
      </c>
      <c r="B21" s="6" t="s">
        <v>17</v>
      </c>
      <c r="C21" s="3" t="s">
        <v>64</v>
      </c>
      <c r="D21" s="4" t="s">
        <v>65</v>
      </c>
      <c r="E21" s="10" t="s">
        <v>66</v>
      </c>
      <c r="F21" s="32">
        <v>5980665704</v>
      </c>
      <c r="G21" s="32"/>
      <c r="H21" s="32">
        <v>5980665704</v>
      </c>
      <c r="I21" s="38"/>
    </row>
    <row r="22" spans="1:9" ht="18.75" customHeight="1">
      <c r="A22" s="1">
        <v>21</v>
      </c>
      <c r="B22" s="6" t="s">
        <v>17</v>
      </c>
      <c r="C22" s="3" t="s">
        <v>67</v>
      </c>
      <c r="D22" s="4" t="s">
        <v>68</v>
      </c>
      <c r="E22" s="9">
        <v>190005699</v>
      </c>
      <c r="F22" s="32">
        <v>932648186.11215663</v>
      </c>
      <c r="G22" s="32"/>
      <c r="H22" s="32">
        <v>932648186.11215663</v>
      </c>
      <c r="I22" s="38"/>
    </row>
    <row r="23" spans="1:9" ht="18.75" customHeight="1">
      <c r="A23" s="1">
        <v>22</v>
      </c>
      <c r="B23" s="6" t="s">
        <v>17</v>
      </c>
      <c r="C23" s="3" t="s">
        <v>69</v>
      </c>
      <c r="D23" s="4" t="s">
        <v>70</v>
      </c>
      <c r="E23" s="10" t="s">
        <v>71</v>
      </c>
      <c r="F23" s="32">
        <v>169500000</v>
      </c>
      <c r="G23" s="32"/>
      <c r="H23" s="32">
        <v>169500000</v>
      </c>
      <c r="I23" s="38"/>
    </row>
    <row r="24" spans="1:9" ht="18.75" customHeight="1">
      <c r="A24" s="1">
        <v>23</v>
      </c>
      <c r="B24" s="6" t="s">
        <v>17</v>
      </c>
      <c r="C24" s="3" t="s">
        <v>72</v>
      </c>
      <c r="D24" s="4" t="s">
        <v>73</v>
      </c>
      <c r="E24" s="10" t="s">
        <v>74</v>
      </c>
      <c r="F24" s="32">
        <v>2073888000</v>
      </c>
      <c r="G24" s="32"/>
      <c r="H24" s="32">
        <v>2073888000</v>
      </c>
      <c r="I24" s="38"/>
    </row>
    <row r="25" spans="1:9" ht="18.75" customHeight="1">
      <c r="A25" s="1">
        <v>24</v>
      </c>
      <c r="B25" s="6" t="s">
        <v>17</v>
      </c>
      <c r="C25" s="3" t="s">
        <v>72</v>
      </c>
      <c r="D25" s="4" t="s">
        <v>75</v>
      </c>
      <c r="E25" s="9" t="s">
        <v>76</v>
      </c>
      <c r="F25" s="32">
        <v>2346181167.4083571</v>
      </c>
      <c r="G25" s="32"/>
      <c r="H25" s="32">
        <v>2346181167.4083571</v>
      </c>
      <c r="I25" s="38"/>
    </row>
    <row r="26" spans="1:9" ht="18.75" customHeight="1">
      <c r="A26" s="1">
        <v>25</v>
      </c>
      <c r="B26" s="6" t="s">
        <v>17</v>
      </c>
      <c r="C26" s="3" t="s">
        <v>72</v>
      </c>
      <c r="D26" s="4" t="s">
        <v>77</v>
      </c>
      <c r="E26" s="9" t="s">
        <v>78</v>
      </c>
      <c r="F26" s="32">
        <v>1726856492.4775448</v>
      </c>
      <c r="G26" s="32"/>
      <c r="H26" s="32">
        <v>1726856492.4775448</v>
      </c>
      <c r="I26" s="38"/>
    </row>
    <row r="27" spans="1:9" ht="18.75" customHeight="1">
      <c r="A27" s="1">
        <v>26</v>
      </c>
      <c r="B27" s="6" t="s">
        <v>17</v>
      </c>
      <c r="C27" s="3" t="s">
        <v>72</v>
      </c>
      <c r="D27" s="4" t="s">
        <v>79</v>
      </c>
      <c r="E27" s="9" t="s">
        <v>80</v>
      </c>
      <c r="F27" s="32">
        <v>3795711164.2803316</v>
      </c>
      <c r="G27" s="32"/>
      <c r="H27" s="32">
        <v>3795711164.2803316</v>
      </c>
      <c r="I27" s="38"/>
    </row>
    <row r="28" spans="1:9" ht="18.75" customHeight="1">
      <c r="A28" s="1">
        <v>27</v>
      </c>
      <c r="B28" s="6" t="s">
        <v>17</v>
      </c>
      <c r="C28" s="3" t="s">
        <v>72</v>
      </c>
      <c r="D28" s="4" t="s">
        <v>81</v>
      </c>
      <c r="E28" s="9" t="s">
        <v>82</v>
      </c>
      <c r="F28" s="32">
        <v>2170002628.4853053</v>
      </c>
      <c r="G28" s="32"/>
      <c r="H28" s="32">
        <v>2170002628.4853053</v>
      </c>
      <c r="I28" s="38"/>
    </row>
    <row r="29" spans="1:9" ht="18.75" customHeight="1">
      <c r="A29" s="1">
        <v>28</v>
      </c>
      <c r="B29" s="6" t="s">
        <v>17</v>
      </c>
      <c r="C29" s="3" t="s">
        <v>83</v>
      </c>
      <c r="D29" s="4" t="s">
        <v>84</v>
      </c>
      <c r="E29" s="9" t="s">
        <v>85</v>
      </c>
      <c r="F29" s="32">
        <v>1282595962.3173401</v>
      </c>
      <c r="G29" s="32"/>
      <c r="H29" s="32">
        <v>1282595962.3173401</v>
      </c>
      <c r="I29" s="38"/>
    </row>
    <row r="30" spans="1:9" ht="18.75" customHeight="1">
      <c r="A30" s="1">
        <v>29</v>
      </c>
      <c r="B30" s="6" t="s">
        <v>17</v>
      </c>
      <c r="C30" s="3" t="s">
        <v>86</v>
      </c>
      <c r="D30" s="4" t="s">
        <v>87</v>
      </c>
      <c r="E30" s="8" t="s">
        <v>88</v>
      </c>
      <c r="F30" s="32">
        <v>2385569600</v>
      </c>
      <c r="G30" s="32"/>
      <c r="H30" s="32">
        <v>2385569600</v>
      </c>
      <c r="I30" s="38"/>
    </row>
    <row r="31" spans="1:9" ht="18.75" customHeight="1">
      <c r="A31" s="1">
        <v>30</v>
      </c>
      <c r="B31" s="6" t="s">
        <v>17</v>
      </c>
      <c r="C31" s="3" t="s">
        <v>89</v>
      </c>
      <c r="D31" s="4" t="s">
        <v>90</v>
      </c>
      <c r="E31" s="9" t="s">
        <v>91</v>
      </c>
      <c r="F31" s="32">
        <v>4891042586</v>
      </c>
      <c r="G31" s="32"/>
      <c r="H31" s="32">
        <v>4891042586</v>
      </c>
      <c r="I31" s="38"/>
    </row>
    <row r="32" spans="1:9" ht="18.75" customHeight="1">
      <c r="A32" s="1">
        <v>31</v>
      </c>
      <c r="B32" s="6" t="s">
        <v>17</v>
      </c>
      <c r="C32" s="3" t="s">
        <v>92</v>
      </c>
      <c r="D32" s="4" t="s">
        <v>93</v>
      </c>
      <c r="E32" s="9" t="s">
        <v>94</v>
      </c>
      <c r="F32" s="32">
        <v>155303510.7414377</v>
      </c>
      <c r="G32" s="32"/>
      <c r="H32" s="32">
        <v>155303510.7414377</v>
      </c>
      <c r="I32" s="38"/>
    </row>
    <row r="33" spans="1:9" ht="18.75" customHeight="1">
      <c r="A33" s="1">
        <v>32</v>
      </c>
      <c r="B33" s="6" t="s">
        <v>95</v>
      </c>
      <c r="C33" s="3" t="s">
        <v>96</v>
      </c>
      <c r="D33" s="4" t="s">
        <v>97</v>
      </c>
      <c r="E33" s="10" t="s">
        <v>98</v>
      </c>
      <c r="F33" s="32">
        <v>1328726188.53</v>
      </c>
      <c r="G33" s="32"/>
      <c r="H33" s="32">
        <v>1328726188.53</v>
      </c>
      <c r="I33" s="38"/>
    </row>
    <row r="34" spans="1:9" ht="18.75" customHeight="1">
      <c r="A34" s="1">
        <v>33</v>
      </c>
      <c r="B34" s="6" t="s">
        <v>95</v>
      </c>
      <c r="C34" s="3" t="s">
        <v>96</v>
      </c>
      <c r="D34" s="4" t="s">
        <v>99</v>
      </c>
      <c r="E34" s="9" t="s">
        <v>100</v>
      </c>
      <c r="F34" s="32">
        <v>782456186.10692132</v>
      </c>
      <c r="G34" s="32"/>
      <c r="H34" s="32">
        <v>782456186.10692132</v>
      </c>
      <c r="I34" s="38"/>
    </row>
    <row r="35" spans="1:9" ht="18.75" customHeight="1">
      <c r="A35" s="1">
        <v>34</v>
      </c>
      <c r="B35" s="6" t="s">
        <v>95</v>
      </c>
      <c r="C35" s="3" t="s">
        <v>96</v>
      </c>
      <c r="D35" s="4" t="s">
        <v>101</v>
      </c>
      <c r="E35" s="9" t="s">
        <v>102</v>
      </c>
      <c r="F35" s="32">
        <v>4611011658.8071318</v>
      </c>
      <c r="G35" s="32"/>
      <c r="H35" s="32">
        <v>4611011658.8071318</v>
      </c>
      <c r="I35" s="38"/>
    </row>
    <row r="36" spans="1:9" ht="18.75" customHeight="1">
      <c r="A36" s="1">
        <v>35</v>
      </c>
      <c r="B36" s="6" t="s">
        <v>95</v>
      </c>
      <c r="C36" s="3" t="s">
        <v>103</v>
      </c>
      <c r="D36" s="4" t="s">
        <v>104</v>
      </c>
      <c r="E36" s="9" t="s">
        <v>105</v>
      </c>
      <c r="F36" s="32">
        <v>268384166.1087912</v>
      </c>
      <c r="G36" s="32"/>
      <c r="H36" s="32">
        <v>268384166.1087912</v>
      </c>
      <c r="I36" s="38"/>
    </row>
    <row r="37" spans="1:9" ht="18.75" customHeight="1">
      <c r="A37" s="1">
        <v>36</v>
      </c>
      <c r="B37" s="6" t="s">
        <v>95</v>
      </c>
      <c r="C37" s="3" t="s">
        <v>106</v>
      </c>
      <c r="D37" s="5" t="s">
        <v>107</v>
      </c>
      <c r="E37" s="9" t="s">
        <v>108</v>
      </c>
      <c r="F37" s="32">
        <v>1424706885.3087504</v>
      </c>
      <c r="G37" s="32"/>
      <c r="H37" s="32">
        <v>1424706885.3087504</v>
      </c>
      <c r="I37" s="38"/>
    </row>
    <row r="38" spans="1:9" ht="18.75" customHeight="1">
      <c r="A38" s="1">
        <v>37</v>
      </c>
      <c r="B38" s="6" t="s">
        <v>95</v>
      </c>
      <c r="C38" s="3" t="s">
        <v>109</v>
      </c>
      <c r="D38" s="4" t="s">
        <v>110</v>
      </c>
      <c r="E38" s="9" t="s">
        <v>111</v>
      </c>
      <c r="F38" s="32">
        <v>1423846030.6121416</v>
      </c>
      <c r="G38" s="32"/>
      <c r="H38" s="32">
        <v>1423846030.6121416</v>
      </c>
      <c r="I38" s="38"/>
    </row>
    <row r="39" spans="1:9" ht="18.75" customHeight="1">
      <c r="A39" s="1">
        <v>38</v>
      </c>
      <c r="B39" s="71" t="s">
        <v>112</v>
      </c>
      <c r="C39" s="14" t="s">
        <v>113</v>
      </c>
      <c r="D39" s="12" t="s">
        <v>114</v>
      </c>
      <c r="E39" s="14" t="s">
        <v>115</v>
      </c>
      <c r="F39" s="25">
        <v>8738571600</v>
      </c>
      <c r="G39" s="32"/>
      <c r="H39" s="32">
        <v>8738571600</v>
      </c>
      <c r="I39" s="38"/>
    </row>
    <row r="40" spans="1:9" ht="18.75" customHeight="1">
      <c r="A40" s="1">
        <v>39</v>
      </c>
      <c r="B40" s="6" t="s">
        <v>112</v>
      </c>
      <c r="C40" s="3" t="s">
        <v>113</v>
      </c>
      <c r="D40" s="4" t="s">
        <v>116</v>
      </c>
      <c r="E40" s="9" t="s">
        <v>117</v>
      </c>
      <c r="F40" s="25">
        <v>9917656661</v>
      </c>
      <c r="G40" s="32"/>
      <c r="H40" s="32">
        <v>9917656661</v>
      </c>
      <c r="I40" s="38"/>
    </row>
    <row r="41" spans="1:9" ht="18.75" customHeight="1">
      <c r="A41" s="1">
        <v>40</v>
      </c>
      <c r="B41" s="6" t="s">
        <v>112</v>
      </c>
      <c r="C41" s="3" t="s">
        <v>113</v>
      </c>
      <c r="D41" s="4" t="s">
        <v>118</v>
      </c>
      <c r="E41" s="9" t="s">
        <v>119</v>
      </c>
      <c r="F41" s="25">
        <v>3834124469</v>
      </c>
      <c r="G41" s="32"/>
      <c r="H41" s="32">
        <v>3834124469</v>
      </c>
      <c r="I41" s="38"/>
    </row>
    <row r="42" spans="1:9" ht="18.75" customHeight="1">
      <c r="A42" s="1">
        <v>41</v>
      </c>
      <c r="B42" s="6" t="s">
        <v>112</v>
      </c>
      <c r="C42" s="3" t="s">
        <v>113</v>
      </c>
      <c r="D42" s="4" t="s">
        <v>120</v>
      </c>
      <c r="E42" s="9" t="s">
        <v>121</v>
      </c>
      <c r="F42" s="25">
        <v>7886740461.96</v>
      </c>
      <c r="G42" s="32"/>
      <c r="H42" s="32">
        <v>7886740461.96</v>
      </c>
      <c r="I42" s="38"/>
    </row>
    <row r="43" spans="1:9" ht="18.75" customHeight="1">
      <c r="A43" s="1">
        <v>42</v>
      </c>
      <c r="B43" s="6" t="s">
        <v>112</v>
      </c>
      <c r="C43" s="3" t="s">
        <v>113</v>
      </c>
      <c r="D43" s="4" t="s">
        <v>122</v>
      </c>
      <c r="E43" s="9" t="s">
        <v>123</v>
      </c>
      <c r="F43" s="25">
        <v>6365182716</v>
      </c>
      <c r="G43" s="32"/>
      <c r="H43" s="32">
        <v>6365182716</v>
      </c>
      <c r="I43" s="38"/>
    </row>
    <row r="44" spans="1:9" ht="18.75" customHeight="1">
      <c r="A44" s="1">
        <v>43</v>
      </c>
      <c r="B44" s="6" t="s">
        <v>112</v>
      </c>
      <c r="C44" s="3" t="s">
        <v>113</v>
      </c>
      <c r="D44" s="4" t="s">
        <v>124</v>
      </c>
      <c r="E44" s="9" t="s">
        <v>125</v>
      </c>
      <c r="F44" s="25">
        <v>3690657262</v>
      </c>
      <c r="G44" s="32"/>
      <c r="H44" s="32">
        <v>3690657262</v>
      </c>
      <c r="I44" s="38"/>
    </row>
    <row r="45" spans="1:9" ht="18.75" customHeight="1">
      <c r="A45" s="1">
        <v>44</v>
      </c>
      <c r="B45" s="6" t="s">
        <v>112</v>
      </c>
      <c r="C45" s="3" t="s">
        <v>113</v>
      </c>
      <c r="D45" s="4" t="s">
        <v>126</v>
      </c>
      <c r="E45" s="9" t="s">
        <v>127</v>
      </c>
      <c r="F45" s="25">
        <v>7343247769</v>
      </c>
      <c r="G45" s="32"/>
      <c r="H45" s="32">
        <v>7343247769</v>
      </c>
      <c r="I45" s="38"/>
    </row>
    <row r="46" spans="1:9" ht="18.75" customHeight="1">
      <c r="A46" s="1">
        <v>45</v>
      </c>
      <c r="B46" s="6" t="s">
        <v>112</v>
      </c>
      <c r="C46" s="3" t="s">
        <v>113</v>
      </c>
      <c r="D46" s="4" t="s">
        <v>128</v>
      </c>
      <c r="E46" s="9" t="s">
        <v>129</v>
      </c>
      <c r="F46" s="25">
        <v>20159744743.488899</v>
      </c>
      <c r="G46" s="32"/>
      <c r="H46" s="32">
        <v>20159744743.488899</v>
      </c>
      <c r="I46" s="38"/>
    </row>
    <row r="47" spans="1:9" ht="18.75" customHeight="1">
      <c r="A47" s="1">
        <v>46</v>
      </c>
      <c r="B47" s="6" t="s">
        <v>112</v>
      </c>
      <c r="C47" s="3" t="s">
        <v>113</v>
      </c>
      <c r="D47" s="4" t="s">
        <v>130</v>
      </c>
      <c r="E47" s="9" t="s">
        <v>131</v>
      </c>
      <c r="F47" s="25">
        <v>3947237330.9299998</v>
      </c>
      <c r="G47" s="32"/>
      <c r="H47" s="32">
        <v>3947237330.9299998</v>
      </c>
      <c r="I47" s="38"/>
    </row>
    <row r="48" spans="1:9" ht="18.75" customHeight="1">
      <c r="A48" s="1">
        <v>47</v>
      </c>
      <c r="B48" s="6" t="s">
        <v>112</v>
      </c>
      <c r="C48" s="3" t="s">
        <v>113</v>
      </c>
      <c r="D48" s="4" t="s">
        <v>132</v>
      </c>
      <c r="E48" s="9" t="s">
        <v>133</v>
      </c>
      <c r="F48" s="25">
        <v>19418887225.674446</v>
      </c>
      <c r="G48" s="32"/>
      <c r="H48" s="32">
        <v>19418887225.674446</v>
      </c>
      <c r="I48" s="38"/>
    </row>
    <row r="49" spans="1:9" ht="18.75" customHeight="1">
      <c r="A49" s="1">
        <v>48</v>
      </c>
      <c r="B49" s="6" t="s">
        <v>112</v>
      </c>
      <c r="C49" s="3" t="s">
        <v>113</v>
      </c>
      <c r="D49" s="4" t="s">
        <v>134</v>
      </c>
      <c r="E49" s="9" t="s">
        <v>135</v>
      </c>
      <c r="F49" s="25">
        <v>10030542944.002766</v>
      </c>
      <c r="G49" s="32"/>
      <c r="H49" s="32">
        <v>10030542944.002766</v>
      </c>
      <c r="I49" s="38"/>
    </row>
    <row r="50" spans="1:9" ht="18.75" customHeight="1">
      <c r="A50" s="1">
        <v>49</v>
      </c>
      <c r="B50" s="71" t="s">
        <v>112</v>
      </c>
      <c r="C50" s="14" t="s">
        <v>113</v>
      </c>
      <c r="D50" s="15" t="s">
        <v>136</v>
      </c>
      <c r="E50" s="14" t="s">
        <v>137</v>
      </c>
      <c r="F50" s="25">
        <v>12532012100.440001</v>
      </c>
      <c r="G50" s="32"/>
      <c r="H50" s="32">
        <v>12532012100.440001</v>
      </c>
      <c r="I50" s="38"/>
    </row>
    <row r="51" spans="1:9" ht="18.75" customHeight="1">
      <c r="A51" s="1">
        <v>50</v>
      </c>
      <c r="B51" s="72" t="s">
        <v>112</v>
      </c>
      <c r="C51" s="4" t="s">
        <v>138</v>
      </c>
      <c r="D51" s="4" t="s">
        <v>139</v>
      </c>
      <c r="E51" s="8" t="s">
        <v>140</v>
      </c>
      <c r="F51" s="25">
        <v>12373996790</v>
      </c>
      <c r="G51" s="32"/>
      <c r="H51" s="32">
        <v>12373996790</v>
      </c>
      <c r="I51" s="38"/>
    </row>
    <row r="52" spans="1:9" ht="18.75" customHeight="1">
      <c r="A52" s="1">
        <v>51</v>
      </c>
      <c r="B52" s="72" t="s">
        <v>112</v>
      </c>
      <c r="C52" s="4" t="s">
        <v>141</v>
      </c>
      <c r="D52" s="4" t="s">
        <v>142</v>
      </c>
      <c r="E52" s="8" t="s">
        <v>143</v>
      </c>
      <c r="F52" s="25">
        <v>3259334640</v>
      </c>
      <c r="G52" s="32"/>
      <c r="H52" s="32">
        <v>3259334640</v>
      </c>
      <c r="I52" s="38"/>
    </row>
    <row r="53" spans="1:9" ht="18.75" customHeight="1">
      <c r="A53" s="1">
        <v>52</v>
      </c>
      <c r="B53" s="72" t="s">
        <v>112</v>
      </c>
      <c r="C53" s="4" t="s">
        <v>144</v>
      </c>
      <c r="D53" s="4" t="s">
        <v>145</v>
      </c>
      <c r="E53" s="102" t="s">
        <v>759</v>
      </c>
      <c r="F53" s="25">
        <v>1868984584</v>
      </c>
      <c r="G53" s="32"/>
      <c r="H53" s="32">
        <v>1868984584</v>
      </c>
      <c r="I53" s="38"/>
    </row>
    <row r="54" spans="1:9" ht="18.75" customHeight="1">
      <c r="A54" s="1">
        <v>53</v>
      </c>
      <c r="B54" s="6" t="s">
        <v>112</v>
      </c>
      <c r="C54" s="3" t="s">
        <v>146</v>
      </c>
      <c r="D54" s="4" t="s">
        <v>147</v>
      </c>
      <c r="E54" s="11" t="s">
        <v>148</v>
      </c>
      <c r="F54" s="25">
        <v>21209144915.190254</v>
      </c>
      <c r="G54" s="32"/>
      <c r="H54" s="32">
        <v>21209144915.190254</v>
      </c>
      <c r="I54" s="38"/>
    </row>
    <row r="55" spans="1:9" ht="18.75" customHeight="1">
      <c r="A55" s="1">
        <v>54</v>
      </c>
      <c r="B55" s="6" t="s">
        <v>112</v>
      </c>
      <c r="C55" s="3" t="s">
        <v>149</v>
      </c>
      <c r="D55" s="5" t="s">
        <v>150</v>
      </c>
      <c r="E55" s="9" t="s">
        <v>151</v>
      </c>
      <c r="F55" s="25">
        <v>2165133036.9104257</v>
      </c>
      <c r="G55" s="32"/>
      <c r="H55" s="32">
        <v>2165133036.9104257</v>
      </c>
      <c r="I55" s="38"/>
    </row>
    <row r="56" spans="1:9" ht="18.75" customHeight="1">
      <c r="A56" s="1">
        <v>55</v>
      </c>
      <c r="B56" s="6" t="s">
        <v>112</v>
      </c>
      <c r="C56" s="3" t="s">
        <v>149</v>
      </c>
      <c r="D56" s="4" t="s">
        <v>152</v>
      </c>
      <c r="E56" s="9" t="s">
        <v>153</v>
      </c>
      <c r="F56" s="25">
        <v>4325906324.2158003</v>
      </c>
      <c r="G56" s="32"/>
      <c r="H56" s="32">
        <v>4325906324.2158003</v>
      </c>
      <c r="I56" s="38"/>
    </row>
    <row r="57" spans="1:9" ht="18.75" customHeight="1">
      <c r="A57" s="1">
        <v>56</v>
      </c>
      <c r="B57" s="71" t="s">
        <v>112</v>
      </c>
      <c r="C57" s="14" t="s">
        <v>154</v>
      </c>
      <c r="D57" s="14" t="s">
        <v>150</v>
      </c>
      <c r="E57" s="14" t="s">
        <v>151</v>
      </c>
      <c r="F57" s="25">
        <v>9559320620</v>
      </c>
      <c r="G57" s="32"/>
      <c r="H57" s="32">
        <v>9559320620</v>
      </c>
      <c r="I57" s="38"/>
    </row>
    <row r="58" spans="1:9" ht="24" customHeight="1">
      <c r="A58" s="84">
        <v>57</v>
      </c>
      <c r="B58" s="85" t="s">
        <v>112</v>
      </c>
      <c r="C58" s="86" t="s">
        <v>155</v>
      </c>
      <c r="D58" s="86" t="s">
        <v>156</v>
      </c>
      <c r="E58" s="87" t="s">
        <v>143</v>
      </c>
      <c r="F58" s="88">
        <v>5278801510</v>
      </c>
      <c r="G58" s="89"/>
      <c r="H58" s="88">
        <v>5278801510</v>
      </c>
      <c r="I58" s="38"/>
    </row>
    <row r="59" spans="1:9" ht="18.75" customHeight="1">
      <c r="A59" s="1">
        <v>58</v>
      </c>
      <c r="B59" s="72" t="s">
        <v>157</v>
      </c>
      <c r="C59" s="4" t="s">
        <v>158</v>
      </c>
      <c r="D59" s="4" t="s">
        <v>159</v>
      </c>
      <c r="E59" s="8" t="s">
        <v>143</v>
      </c>
      <c r="F59" s="25">
        <v>4073158180</v>
      </c>
      <c r="G59" s="32"/>
      <c r="H59" s="32">
        <v>4073158180</v>
      </c>
      <c r="I59" s="38"/>
    </row>
    <row r="60" spans="1:9" ht="18.75" customHeight="1">
      <c r="A60" s="1">
        <v>59</v>
      </c>
      <c r="B60" s="72" t="s">
        <v>157</v>
      </c>
      <c r="C60" s="4" t="s">
        <v>160</v>
      </c>
      <c r="D60" s="4" t="s">
        <v>161</v>
      </c>
      <c r="E60" s="8" t="s">
        <v>143</v>
      </c>
      <c r="F60" s="25">
        <v>1540194810</v>
      </c>
      <c r="G60" s="32"/>
      <c r="H60" s="32">
        <v>1540194810</v>
      </c>
      <c r="I60" s="38"/>
    </row>
    <row r="61" spans="1:9" ht="18.75" customHeight="1">
      <c r="A61" s="1">
        <v>60</v>
      </c>
      <c r="B61" s="6" t="s">
        <v>162</v>
      </c>
      <c r="C61" s="3" t="s">
        <v>163</v>
      </c>
      <c r="D61" s="4" t="s">
        <v>164</v>
      </c>
      <c r="E61" s="9" t="s">
        <v>165</v>
      </c>
      <c r="F61" s="32">
        <v>12683878620.196888</v>
      </c>
      <c r="G61" s="32"/>
      <c r="H61" s="32">
        <v>12683878620.196888</v>
      </c>
      <c r="I61" s="38"/>
    </row>
    <row r="62" spans="1:9" ht="18.75" customHeight="1">
      <c r="A62" s="1">
        <v>61</v>
      </c>
      <c r="B62" s="6" t="s">
        <v>162</v>
      </c>
      <c r="C62" s="3" t="s">
        <v>163</v>
      </c>
      <c r="D62" s="4" t="s">
        <v>166</v>
      </c>
      <c r="E62" s="9" t="s">
        <v>167</v>
      </c>
      <c r="F62" s="32">
        <v>10064402063.910002</v>
      </c>
      <c r="G62" s="32"/>
      <c r="H62" s="32">
        <v>10064402063.910002</v>
      </c>
      <c r="I62" s="38"/>
    </row>
    <row r="63" spans="1:9" ht="18.75" customHeight="1">
      <c r="A63" s="1">
        <v>62</v>
      </c>
      <c r="B63" s="6" t="s">
        <v>162</v>
      </c>
      <c r="C63" s="3" t="s">
        <v>163</v>
      </c>
      <c r="D63" s="4" t="s">
        <v>168</v>
      </c>
      <c r="E63" s="9" t="s">
        <v>169</v>
      </c>
      <c r="F63" s="32">
        <v>8324865345.777133</v>
      </c>
      <c r="G63" s="79"/>
      <c r="H63" s="32">
        <v>8324865345.777133</v>
      </c>
      <c r="I63" s="38"/>
    </row>
    <row r="64" spans="1:9" ht="18.75" customHeight="1">
      <c r="A64" s="1">
        <v>63</v>
      </c>
      <c r="B64" s="6" t="s">
        <v>162</v>
      </c>
      <c r="C64" s="3" t="s">
        <v>171</v>
      </c>
      <c r="D64" s="4" t="s">
        <v>172</v>
      </c>
      <c r="E64" s="4" t="s">
        <v>173</v>
      </c>
      <c r="F64" s="32">
        <v>1089458206.289048</v>
      </c>
      <c r="G64" s="32"/>
      <c r="H64" s="32">
        <v>1089458206.289048</v>
      </c>
      <c r="I64" s="38"/>
    </row>
    <row r="65" spans="1:9" ht="18.75" customHeight="1">
      <c r="A65" s="1">
        <v>64</v>
      </c>
      <c r="B65" s="6" t="s">
        <v>162</v>
      </c>
      <c r="C65" s="3" t="s">
        <v>174</v>
      </c>
      <c r="D65" s="4" t="s">
        <v>175</v>
      </c>
      <c r="E65" s="9" t="s">
        <v>176</v>
      </c>
      <c r="F65" s="32">
        <v>452538958.44937897</v>
      </c>
      <c r="G65" s="32"/>
      <c r="H65" s="32">
        <v>452538958.44937897</v>
      </c>
      <c r="I65" s="38"/>
    </row>
    <row r="66" spans="1:9" ht="18.75" customHeight="1">
      <c r="A66" s="1">
        <v>65</v>
      </c>
      <c r="B66" s="29" t="s">
        <v>162</v>
      </c>
      <c r="C66" s="9" t="s">
        <v>177</v>
      </c>
      <c r="D66" s="30" t="s">
        <v>178</v>
      </c>
      <c r="E66" s="9" t="s">
        <v>179</v>
      </c>
      <c r="F66" s="32">
        <v>19495414794.969959</v>
      </c>
      <c r="G66" s="80"/>
      <c r="H66" s="32">
        <v>19495414794.969959</v>
      </c>
      <c r="I66" s="38"/>
    </row>
    <row r="67" spans="1:9" ht="18.75" customHeight="1">
      <c r="A67" s="1">
        <v>66</v>
      </c>
      <c r="B67" s="6" t="s">
        <v>180</v>
      </c>
      <c r="C67" s="3" t="s">
        <v>181</v>
      </c>
      <c r="D67" s="4" t="s">
        <v>182</v>
      </c>
      <c r="E67" s="9" t="s">
        <v>183</v>
      </c>
      <c r="F67" s="32">
        <v>891936383.65826118</v>
      </c>
      <c r="G67" s="32"/>
      <c r="H67" s="32">
        <v>891936383.65826118</v>
      </c>
      <c r="I67" s="38"/>
    </row>
    <row r="68" spans="1:9" ht="18.75" customHeight="1">
      <c r="A68" s="1">
        <v>67</v>
      </c>
      <c r="B68" s="71" t="s">
        <v>180</v>
      </c>
      <c r="C68" s="14" t="s">
        <v>184</v>
      </c>
      <c r="D68" s="14" t="s">
        <v>185</v>
      </c>
      <c r="E68" s="14" t="s">
        <v>186</v>
      </c>
      <c r="F68" s="32">
        <v>39115707</v>
      </c>
      <c r="G68" s="32"/>
      <c r="H68" s="32">
        <v>39115707</v>
      </c>
      <c r="I68" s="38"/>
    </row>
    <row r="69" spans="1:9" ht="18.75" customHeight="1">
      <c r="A69" s="1">
        <v>68</v>
      </c>
      <c r="B69" s="71" t="s">
        <v>180</v>
      </c>
      <c r="C69" s="14" t="s">
        <v>184</v>
      </c>
      <c r="D69" s="14" t="s">
        <v>185</v>
      </c>
      <c r="E69" s="14" t="s">
        <v>186</v>
      </c>
      <c r="F69" s="32">
        <v>6582357</v>
      </c>
      <c r="G69" s="32"/>
      <c r="H69" s="32">
        <v>6582357</v>
      </c>
      <c r="I69" s="38"/>
    </row>
    <row r="70" spans="1:9" ht="18.75" customHeight="1">
      <c r="A70" s="1">
        <v>69</v>
      </c>
      <c r="B70" s="6" t="s">
        <v>180</v>
      </c>
      <c r="C70" s="3" t="s">
        <v>184</v>
      </c>
      <c r="D70" s="4" t="s">
        <v>187</v>
      </c>
      <c r="E70" s="9" t="s">
        <v>188</v>
      </c>
      <c r="F70" s="32">
        <v>2026257214.04968</v>
      </c>
      <c r="G70" s="32"/>
      <c r="H70" s="32">
        <v>2026257214.04968</v>
      </c>
      <c r="I70" s="38"/>
    </row>
    <row r="71" spans="1:9" ht="18.75" customHeight="1">
      <c r="A71" s="1">
        <v>70</v>
      </c>
      <c r="B71" s="6" t="s">
        <v>180</v>
      </c>
      <c r="C71" s="3" t="s">
        <v>184</v>
      </c>
      <c r="D71" s="4" t="s">
        <v>189</v>
      </c>
      <c r="E71" s="9" t="s">
        <v>190</v>
      </c>
      <c r="F71" s="32">
        <v>10755600343.030113</v>
      </c>
      <c r="G71" s="32"/>
      <c r="H71" s="32">
        <v>10755600343.030113</v>
      </c>
      <c r="I71" s="38"/>
    </row>
    <row r="72" spans="1:9" ht="18.75" customHeight="1">
      <c r="A72" s="1">
        <v>71</v>
      </c>
      <c r="B72" s="6" t="s">
        <v>180</v>
      </c>
      <c r="C72" s="3" t="s">
        <v>191</v>
      </c>
      <c r="D72" s="4" t="s">
        <v>192</v>
      </c>
      <c r="E72" s="9" t="s">
        <v>193</v>
      </c>
      <c r="F72" s="32">
        <v>1429032988.2129104</v>
      </c>
      <c r="G72" s="32"/>
      <c r="H72" s="32">
        <v>1429032988.2129104</v>
      </c>
      <c r="I72" s="38"/>
    </row>
    <row r="73" spans="1:9" ht="18.75" customHeight="1">
      <c r="A73" s="1">
        <v>72</v>
      </c>
      <c r="B73" s="6" t="s">
        <v>180</v>
      </c>
      <c r="C73" s="3" t="s">
        <v>194</v>
      </c>
      <c r="D73" s="4" t="s">
        <v>195</v>
      </c>
      <c r="E73" s="9" t="s">
        <v>196</v>
      </c>
      <c r="F73" s="32">
        <v>694821400</v>
      </c>
      <c r="G73" s="32"/>
      <c r="H73" s="32">
        <v>694821400</v>
      </c>
      <c r="I73" s="38"/>
    </row>
    <row r="74" spans="1:9" ht="18.75" customHeight="1">
      <c r="A74" s="1">
        <v>73</v>
      </c>
      <c r="B74" s="29" t="s">
        <v>180</v>
      </c>
      <c r="C74" s="9" t="s">
        <v>197</v>
      </c>
      <c r="D74" s="30" t="s">
        <v>198</v>
      </c>
      <c r="E74" s="9" t="s">
        <v>199</v>
      </c>
      <c r="F74" s="32">
        <v>11594130655.104382</v>
      </c>
      <c r="G74" s="32"/>
      <c r="H74" s="32">
        <v>11594130655.104382</v>
      </c>
      <c r="I74" s="38"/>
    </row>
    <row r="75" spans="1:9" ht="18.75" customHeight="1">
      <c r="A75" s="1">
        <v>74</v>
      </c>
      <c r="B75" s="6" t="s">
        <v>180</v>
      </c>
      <c r="C75" s="3" t="s">
        <v>197</v>
      </c>
      <c r="D75" s="4" t="s">
        <v>200</v>
      </c>
      <c r="E75" s="9" t="s">
        <v>201</v>
      </c>
      <c r="F75" s="32">
        <v>9620494284.7949562</v>
      </c>
      <c r="G75" s="32"/>
      <c r="H75" s="32">
        <v>9620494284.7949562</v>
      </c>
      <c r="I75" s="38"/>
    </row>
    <row r="76" spans="1:9" ht="18.75" customHeight="1">
      <c r="A76" s="1">
        <v>75</v>
      </c>
      <c r="B76" s="71" t="s">
        <v>180</v>
      </c>
      <c r="C76" s="14" t="s">
        <v>202</v>
      </c>
      <c r="D76" s="14" t="s">
        <v>203</v>
      </c>
      <c r="E76" s="14" t="s">
        <v>204</v>
      </c>
      <c r="F76" s="32">
        <v>3447488694.5999999</v>
      </c>
      <c r="G76" s="32"/>
      <c r="H76" s="32">
        <v>3447488694.5999999</v>
      </c>
      <c r="I76" s="38"/>
    </row>
    <row r="77" spans="1:9" ht="18.75" customHeight="1">
      <c r="A77" s="1">
        <v>76</v>
      </c>
      <c r="B77" s="6" t="s">
        <v>180</v>
      </c>
      <c r="C77" s="3" t="s">
        <v>205</v>
      </c>
      <c r="D77" s="4" t="s">
        <v>206</v>
      </c>
      <c r="E77" s="9" t="s">
        <v>207</v>
      </c>
      <c r="F77" s="32">
        <v>2183386425.1052151</v>
      </c>
      <c r="G77" s="32"/>
      <c r="H77" s="32">
        <v>2183386425.1052151</v>
      </c>
      <c r="I77" s="38"/>
    </row>
    <row r="78" spans="1:9" ht="18.75" customHeight="1">
      <c r="A78" s="1">
        <v>77</v>
      </c>
      <c r="B78" s="71" t="s">
        <v>180</v>
      </c>
      <c r="C78" s="14" t="s">
        <v>205</v>
      </c>
      <c r="D78" s="14" t="s">
        <v>208</v>
      </c>
      <c r="E78" s="9"/>
      <c r="F78" s="32">
        <v>624042710</v>
      </c>
      <c r="G78" s="32"/>
      <c r="H78" s="32">
        <v>624042710</v>
      </c>
      <c r="I78" s="38"/>
    </row>
    <row r="79" spans="1:9" ht="18.75" customHeight="1">
      <c r="A79" s="1">
        <v>78</v>
      </c>
      <c r="B79" s="6" t="s">
        <v>180</v>
      </c>
      <c r="C79" s="3" t="s">
        <v>205</v>
      </c>
      <c r="D79" s="4" t="s">
        <v>209</v>
      </c>
      <c r="E79" s="9" t="s">
        <v>210</v>
      </c>
      <c r="F79" s="32">
        <v>1438448711.5949063</v>
      </c>
      <c r="G79" s="32"/>
      <c r="H79" s="32">
        <v>1438448711.5949063</v>
      </c>
      <c r="I79" s="38"/>
    </row>
    <row r="80" spans="1:9" ht="18.75" customHeight="1">
      <c r="A80" s="1">
        <v>79</v>
      </c>
      <c r="B80" s="6" t="s">
        <v>180</v>
      </c>
      <c r="C80" s="3" t="s">
        <v>205</v>
      </c>
      <c r="D80" s="4" t="s">
        <v>211</v>
      </c>
      <c r="E80" s="9" t="s">
        <v>212</v>
      </c>
      <c r="F80" s="32">
        <v>386211928.22732407</v>
      </c>
      <c r="G80" s="32"/>
      <c r="H80" s="32">
        <v>386211928.22732407</v>
      </c>
      <c r="I80" s="38"/>
    </row>
    <row r="81" spans="1:9" ht="18.75" customHeight="1">
      <c r="A81" s="1">
        <v>80</v>
      </c>
      <c r="B81" s="6" t="s">
        <v>180</v>
      </c>
      <c r="C81" s="3" t="s">
        <v>213</v>
      </c>
      <c r="D81" s="4" t="s">
        <v>214</v>
      </c>
      <c r="E81" s="9" t="s">
        <v>215</v>
      </c>
      <c r="F81" s="32">
        <v>434096208.50583369</v>
      </c>
      <c r="G81" s="32"/>
      <c r="H81" s="32">
        <v>434096208.50583369</v>
      </c>
      <c r="I81" s="38"/>
    </row>
    <row r="82" spans="1:9" ht="18.75" customHeight="1">
      <c r="A82" s="1">
        <v>81</v>
      </c>
      <c r="B82" s="6" t="s">
        <v>216</v>
      </c>
      <c r="C82" s="3" t="s">
        <v>217</v>
      </c>
      <c r="D82" s="4" t="s">
        <v>218</v>
      </c>
      <c r="E82" s="9" t="s">
        <v>219</v>
      </c>
      <c r="F82" s="32">
        <v>1725104259.8586152</v>
      </c>
      <c r="G82" s="32"/>
      <c r="H82" s="32">
        <v>1725104259.8586152</v>
      </c>
      <c r="I82" s="38"/>
    </row>
    <row r="83" spans="1:9" ht="18.75" customHeight="1">
      <c r="A83" s="1">
        <v>82</v>
      </c>
      <c r="B83" s="6" t="s">
        <v>24</v>
      </c>
      <c r="C83" s="3" t="s">
        <v>220</v>
      </c>
      <c r="D83" s="4" t="s">
        <v>221</v>
      </c>
      <c r="E83" s="9" t="s">
        <v>222</v>
      </c>
      <c r="F83" s="32">
        <v>2008400000</v>
      </c>
      <c r="G83" s="32"/>
      <c r="H83" s="32">
        <v>2008400000</v>
      </c>
      <c r="I83" s="38"/>
    </row>
    <row r="84" spans="1:9" ht="18.75" customHeight="1">
      <c r="A84" s="1">
        <v>83</v>
      </c>
      <c r="B84" s="6" t="s">
        <v>24</v>
      </c>
      <c r="C84" s="3" t="s">
        <v>223</v>
      </c>
      <c r="D84" s="4" t="s">
        <v>224</v>
      </c>
      <c r="E84" s="9" t="s">
        <v>225</v>
      </c>
      <c r="F84" s="32">
        <v>3291077807.6359987</v>
      </c>
      <c r="G84" s="32">
        <v>300360328.73000002</v>
      </c>
      <c r="H84" s="32">
        <f>F84+G84</f>
        <v>3591438136.3659987</v>
      </c>
      <c r="I84" s="70" t="s">
        <v>760</v>
      </c>
    </row>
    <row r="85" spans="1:9" ht="18.75" customHeight="1">
      <c r="A85" s="60">
        <v>84</v>
      </c>
      <c r="B85" s="29" t="s">
        <v>24</v>
      </c>
      <c r="C85" s="61" t="s">
        <v>226</v>
      </c>
      <c r="D85" s="62" t="s">
        <v>227</v>
      </c>
      <c r="E85" s="61" t="s">
        <v>228</v>
      </c>
      <c r="F85" s="32">
        <v>30477320225.920452</v>
      </c>
      <c r="G85" s="32">
        <v>595909157.24000001</v>
      </c>
      <c r="H85" s="32">
        <f>F85+G85</f>
        <v>31073229383.160454</v>
      </c>
      <c r="I85" s="70" t="s">
        <v>760</v>
      </c>
    </row>
    <row r="86" spans="1:9" ht="18.75" customHeight="1">
      <c r="A86" s="1">
        <v>85</v>
      </c>
      <c r="B86" s="6" t="s">
        <v>24</v>
      </c>
      <c r="C86" s="3" t="s">
        <v>226</v>
      </c>
      <c r="D86" s="4" t="s">
        <v>229</v>
      </c>
      <c r="E86" s="9" t="s">
        <v>230</v>
      </c>
      <c r="F86" s="32">
        <v>1241737065.4873919</v>
      </c>
      <c r="G86" s="32"/>
      <c r="H86" s="32">
        <v>1241737065.4873919</v>
      </c>
      <c r="I86" s="38"/>
    </row>
    <row r="87" spans="1:9" ht="18.75" customHeight="1">
      <c r="A87" s="1">
        <v>86</v>
      </c>
      <c r="B87" s="6" t="s">
        <v>24</v>
      </c>
      <c r="C87" s="3" t="s">
        <v>226</v>
      </c>
      <c r="D87" s="4" t="s">
        <v>231</v>
      </c>
      <c r="E87" s="9" t="s">
        <v>232</v>
      </c>
      <c r="F87" s="32">
        <v>912958911.18219805</v>
      </c>
      <c r="G87" s="32"/>
      <c r="H87" s="32">
        <v>912958911.18219805</v>
      </c>
      <c r="I87" s="38"/>
    </row>
    <row r="88" spans="1:9" ht="18.75" customHeight="1">
      <c r="A88" s="1">
        <v>87</v>
      </c>
      <c r="B88" s="6" t="s">
        <v>24</v>
      </c>
      <c r="C88" s="3" t="s">
        <v>226</v>
      </c>
      <c r="D88" s="4" t="s">
        <v>233</v>
      </c>
      <c r="E88" s="9" t="s">
        <v>234</v>
      </c>
      <c r="F88" s="32">
        <v>3275832505.4099998</v>
      </c>
      <c r="G88" s="32"/>
      <c r="H88" s="32">
        <v>3275832505.4099998</v>
      </c>
      <c r="I88" s="38"/>
    </row>
    <row r="89" spans="1:9" ht="18.75" customHeight="1">
      <c r="A89" s="1">
        <v>88</v>
      </c>
      <c r="B89" s="6" t="s">
        <v>24</v>
      </c>
      <c r="C89" s="3" t="s">
        <v>226</v>
      </c>
      <c r="D89" s="4" t="s">
        <v>235</v>
      </c>
      <c r="E89" s="9" t="s">
        <v>236</v>
      </c>
      <c r="F89" s="32">
        <v>470950771.54685736</v>
      </c>
      <c r="G89" s="32"/>
      <c r="H89" s="32">
        <v>470950771.54685736</v>
      </c>
      <c r="I89" s="38"/>
    </row>
    <row r="90" spans="1:9" ht="18.75" customHeight="1">
      <c r="A90" s="1">
        <v>89</v>
      </c>
      <c r="B90" s="6" t="s">
        <v>24</v>
      </c>
      <c r="C90" s="3" t="s">
        <v>226</v>
      </c>
      <c r="D90" s="4" t="s">
        <v>237</v>
      </c>
      <c r="E90" s="9" t="s">
        <v>238</v>
      </c>
      <c r="F90" s="32">
        <v>178019391.64471209</v>
      </c>
      <c r="G90" s="32"/>
      <c r="H90" s="32">
        <v>178019391.64471209</v>
      </c>
      <c r="I90" s="38"/>
    </row>
    <row r="91" spans="1:9" ht="18.75" customHeight="1">
      <c r="A91" s="1">
        <v>90</v>
      </c>
      <c r="B91" s="6" t="s">
        <v>24</v>
      </c>
      <c r="C91" s="3" t="s">
        <v>239</v>
      </c>
      <c r="D91" s="4" t="s">
        <v>240</v>
      </c>
      <c r="E91" s="9" t="s">
        <v>241</v>
      </c>
      <c r="F91" s="32">
        <v>211582943.1689876</v>
      </c>
      <c r="G91" s="32"/>
      <c r="H91" s="32">
        <v>211582943.1689876</v>
      </c>
      <c r="I91" s="38"/>
    </row>
    <row r="92" spans="1:9" ht="15">
      <c r="A92" s="1">
        <v>91</v>
      </c>
      <c r="B92" s="29" t="s">
        <v>242</v>
      </c>
      <c r="C92" s="9" t="s">
        <v>243</v>
      </c>
      <c r="D92" s="30" t="s">
        <v>244</v>
      </c>
      <c r="E92" s="9" t="s">
        <v>245</v>
      </c>
      <c r="F92" s="32">
        <v>15802320550.333899</v>
      </c>
      <c r="G92" s="32"/>
      <c r="H92" s="32">
        <v>15802320550.333899</v>
      </c>
      <c r="I92" s="46"/>
    </row>
    <row r="93" spans="1:9" ht="18.75" customHeight="1">
      <c r="A93" s="1">
        <v>92</v>
      </c>
      <c r="B93" s="6" t="s">
        <v>242</v>
      </c>
      <c r="C93" s="3" t="s">
        <v>246</v>
      </c>
      <c r="D93" s="4" t="s">
        <v>247</v>
      </c>
      <c r="E93" s="9" t="s">
        <v>248</v>
      </c>
      <c r="F93" s="32">
        <v>761690687.07086492</v>
      </c>
      <c r="G93" s="32"/>
      <c r="H93" s="32">
        <v>761690687.07086492</v>
      </c>
      <c r="I93" s="46"/>
    </row>
    <row r="94" spans="1:9" ht="18.75" customHeight="1">
      <c r="A94" s="1">
        <v>93</v>
      </c>
      <c r="B94" s="71" t="s">
        <v>249</v>
      </c>
      <c r="C94" s="14" t="s">
        <v>250</v>
      </c>
      <c r="D94" s="14" t="s">
        <v>251</v>
      </c>
      <c r="E94" s="30" t="s">
        <v>745</v>
      </c>
      <c r="F94" s="32">
        <v>16744315960.199999</v>
      </c>
      <c r="G94" s="32"/>
      <c r="H94" s="32">
        <v>16744315960.199999</v>
      </c>
      <c r="I94" s="46"/>
    </row>
    <row r="95" spans="1:9" ht="18.75" customHeight="1">
      <c r="A95" s="1">
        <v>94</v>
      </c>
      <c r="B95" s="6" t="s">
        <v>249</v>
      </c>
      <c r="C95" s="3" t="s">
        <v>253</v>
      </c>
      <c r="D95" s="4" t="s">
        <v>254</v>
      </c>
      <c r="E95" s="9" t="s">
        <v>746</v>
      </c>
      <c r="F95" s="32">
        <v>15621186007.899998</v>
      </c>
      <c r="G95" s="32"/>
      <c r="H95" s="32">
        <v>15621186007.899998</v>
      </c>
      <c r="I95" s="46"/>
    </row>
    <row r="96" spans="1:9" ht="15">
      <c r="A96" s="1">
        <v>95</v>
      </c>
      <c r="B96" s="29" t="s">
        <v>249</v>
      </c>
      <c r="C96" s="9" t="s">
        <v>256</v>
      </c>
      <c r="D96" s="30" t="s">
        <v>747</v>
      </c>
      <c r="E96" s="9" t="s">
        <v>258</v>
      </c>
      <c r="F96" s="32">
        <v>14788168118.830002</v>
      </c>
      <c r="G96" s="32"/>
      <c r="H96" s="32">
        <v>14788168118.830002</v>
      </c>
      <c r="I96" s="46"/>
    </row>
    <row r="97" spans="1:9" ht="18.75" customHeight="1">
      <c r="A97" s="1">
        <v>96</v>
      </c>
      <c r="B97" s="6" t="s">
        <v>259</v>
      </c>
      <c r="C97" s="3" t="s">
        <v>260</v>
      </c>
      <c r="D97" s="4" t="s">
        <v>261</v>
      </c>
      <c r="E97" s="9" t="s">
        <v>262</v>
      </c>
      <c r="F97" s="32">
        <v>137303157.69665036</v>
      </c>
      <c r="G97" s="32"/>
      <c r="H97" s="32">
        <v>137303157.69665036</v>
      </c>
      <c r="I97" s="38"/>
    </row>
    <row r="98" spans="1:9" ht="18.75" customHeight="1">
      <c r="A98" s="1">
        <v>97</v>
      </c>
      <c r="B98" s="6" t="s">
        <v>259</v>
      </c>
      <c r="C98" s="3" t="s">
        <v>260</v>
      </c>
      <c r="D98" s="4" t="s">
        <v>263</v>
      </c>
      <c r="E98" s="9" t="s">
        <v>264</v>
      </c>
      <c r="F98" s="32">
        <v>904538612.42002261</v>
      </c>
      <c r="G98" s="32"/>
      <c r="H98" s="32">
        <v>904538612.42002261</v>
      </c>
      <c r="I98" s="38"/>
    </row>
    <row r="99" spans="1:9" ht="18.75" customHeight="1">
      <c r="A99" s="1">
        <v>98</v>
      </c>
      <c r="B99" s="6" t="s">
        <v>259</v>
      </c>
      <c r="C99" s="3" t="s">
        <v>265</v>
      </c>
      <c r="D99" s="4" t="s">
        <v>266</v>
      </c>
      <c r="E99" s="9" t="s">
        <v>267</v>
      </c>
      <c r="F99" s="32">
        <v>1647487824.7845645</v>
      </c>
      <c r="G99" s="32"/>
      <c r="H99" s="32">
        <v>1647487824.7845645</v>
      </c>
      <c r="I99" s="38"/>
    </row>
    <row r="100" spans="1:9" ht="18.75" customHeight="1">
      <c r="A100" s="1">
        <v>99</v>
      </c>
      <c r="B100" s="29" t="s">
        <v>259</v>
      </c>
      <c r="C100" s="9" t="s">
        <v>265</v>
      </c>
      <c r="D100" s="30" t="s">
        <v>268</v>
      </c>
      <c r="E100" s="9" t="s">
        <v>269</v>
      </c>
      <c r="F100" s="32">
        <v>5608990795.104928</v>
      </c>
      <c r="G100" s="32"/>
      <c r="H100" s="32">
        <v>5608990795.104928</v>
      </c>
      <c r="I100" s="38"/>
    </row>
    <row r="101" spans="1:9" ht="18.75" customHeight="1">
      <c r="A101" s="1">
        <v>100</v>
      </c>
      <c r="B101" s="6" t="s">
        <v>259</v>
      </c>
      <c r="C101" s="3" t="s">
        <v>265</v>
      </c>
      <c r="D101" s="4" t="s">
        <v>270</v>
      </c>
      <c r="E101" s="9" t="s">
        <v>271</v>
      </c>
      <c r="F101" s="32">
        <v>1337966761.4920876</v>
      </c>
      <c r="G101" s="32"/>
      <c r="H101" s="32">
        <v>1337966761.4920876</v>
      </c>
      <c r="I101" s="38"/>
    </row>
    <row r="102" spans="1:9" ht="18.75" customHeight="1">
      <c r="A102" s="1">
        <v>101</v>
      </c>
      <c r="B102" s="6" t="s">
        <v>259</v>
      </c>
      <c r="C102" s="3" t="s">
        <v>265</v>
      </c>
      <c r="D102" s="4" t="s">
        <v>272</v>
      </c>
      <c r="E102" s="8" t="s">
        <v>273</v>
      </c>
      <c r="F102" s="32">
        <v>10179844606.906288</v>
      </c>
      <c r="G102" s="32"/>
      <c r="H102" s="32">
        <v>10179844606.906288</v>
      </c>
      <c r="I102" s="38"/>
    </row>
    <row r="103" spans="1:9" ht="18.75" customHeight="1">
      <c r="A103" s="1">
        <v>102</v>
      </c>
      <c r="B103" s="6" t="s">
        <v>259</v>
      </c>
      <c r="C103" s="3" t="s">
        <v>274</v>
      </c>
      <c r="D103" s="4" t="s">
        <v>275</v>
      </c>
      <c r="E103" s="9" t="s">
        <v>276</v>
      </c>
      <c r="F103" s="32">
        <v>790905411.20650697</v>
      </c>
      <c r="G103" s="32"/>
      <c r="H103" s="32">
        <v>790905411.20650697</v>
      </c>
      <c r="I103" s="38"/>
    </row>
    <row r="104" spans="1:9" ht="18.75" customHeight="1">
      <c r="A104" s="1">
        <v>103</v>
      </c>
      <c r="B104" s="29" t="s">
        <v>259</v>
      </c>
      <c r="C104" s="9" t="s">
        <v>274</v>
      </c>
      <c r="D104" s="30" t="s">
        <v>277</v>
      </c>
      <c r="E104" s="9" t="s">
        <v>278</v>
      </c>
      <c r="F104" s="32">
        <v>659247723.16674197</v>
      </c>
      <c r="G104" s="32"/>
      <c r="H104" s="32">
        <v>659247723.16674197</v>
      </c>
      <c r="I104" s="38"/>
    </row>
    <row r="105" spans="1:9" ht="18.75" customHeight="1">
      <c r="A105" s="1">
        <v>104</v>
      </c>
      <c r="B105" s="6" t="s">
        <v>259</v>
      </c>
      <c r="C105" s="3" t="s">
        <v>274</v>
      </c>
      <c r="D105" s="4" t="s">
        <v>279</v>
      </c>
      <c r="E105" s="9" t="s">
        <v>280</v>
      </c>
      <c r="F105" s="32">
        <v>19725493652</v>
      </c>
      <c r="G105" s="32"/>
      <c r="H105" s="32">
        <v>19725493652</v>
      </c>
      <c r="I105" s="38"/>
    </row>
    <row r="106" spans="1:9" ht="18.75" customHeight="1">
      <c r="A106" s="1">
        <v>105</v>
      </c>
      <c r="B106" s="6" t="s">
        <v>281</v>
      </c>
      <c r="C106" s="3" t="s">
        <v>282</v>
      </c>
      <c r="D106" s="4" t="s">
        <v>283</v>
      </c>
      <c r="E106" s="9" t="s">
        <v>284</v>
      </c>
      <c r="F106" s="22">
        <v>5277400123.7700005</v>
      </c>
      <c r="G106" s="32"/>
      <c r="H106" s="32">
        <v>5277400123.7700005</v>
      </c>
      <c r="I106" s="38"/>
    </row>
    <row r="107" spans="1:9" ht="18.75" customHeight="1">
      <c r="A107" s="1">
        <v>106</v>
      </c>
      <c r="B107" s="6" t="s">
        <v>281</v>
      </c>
      <c r="C107" s="3" t="s">
        <v>285</v>
      </c>
      <c r="D107" s="4" t="s">
        <v>286</v>
      </c>
      <c r="E107" s="9" t="s">
        <v>287</v>
      </c>
      <c r="F107" s="22">
        <v>3497442498.6700001</v>
      </c>
      <c r="G107" s="32"/>
      <c r="H107" s="32">
        <v>3497442498.6700001</v>
      </c>
      <c r="I107" s="38"/>
    </row>
    <row r="108" spans="1:9" ht="18.75" customHeight="1">
      <c r="A108" s="1">
        <v>107</v>
      </c>
      <c r="B108" s="6" t="s">
        <v>281</v>
      </c>
      <c r="C108" s="3" t="s">
        <v>288</v>
      </c>
      <c r="D108" s="4" t="s">
        <v>289</v>
      </c>
      <c r="E108" s="4" t="s">
        <v>290</v>
      </c>
      <c r="F108" s="22">
        <v>3455936906.77</v>
      </c>
      <c r="G108" s="32"/>
      <c r="H108" s="32">
        <v>3455936906.77</v>
      </c>
      <c r="I108" s="38"/>
    </row>
    <row r="109" spans="1:9" ht="18.75" customHeight="1">
      <c r="A109" s="1">
        <v>108</v>
      </c>
      <c r="B109" s="71" t="s">
        <v>281</v>
      </c>
      <c r="C109" s="14" t="s">
        <v>291</v>
      </c>
      <c r="D109" s="14" t="s">
        <v>292</v>
      </c>
      <c r="E109" s="14" t="s">
        <v>293</v>
      </c>
      <c r="F109" s="32">
        <v>3639335604.6799998</v>
      </c>
      <c r="G109" s="32"/>
      <c r="H109" s="32">
        <v>3639335604.6799998</v>
      </c>
      <c r="I109" s="38"/>
    </row>
    <row r="110" spans="1:9" ht="18.75" customHeight="1">
      <c r="A110" s="1">
        <v>109</v>
      </c>
      <c r="B110" s="6" t="s">
        <v>281</v>
      </c>
      <c r="C110" s="3" t="s">
        <v>294</v>
      </c>
      <c r="D110" s="4" t="s">
        <v>295</v>
      </c>
      <c r="E110" s="4" t="s">
        <v>296</v>
      </c>
      <c r="F110" s="22">
        <v>14226004428.639999</v>
      </c>
      <c r="G110" s="32"/>
      <c r="H110" s="32">
        <v>14226004428.639999</v>
      </c>
      <c r="I110" s="38"/>
    </row>
    <row r="111" spans="1:9" ht="18.75" customHeight="1">
      <c r="A111" s="1">
        <v>110</v>
      </c>
      <c r="B111" s="6" t="s">
        <v>281</v>
      </c>
      <c r="C111" s="3" t="s">
        <v>297</v>
      </c>
      <c r="D111" s="4" t="s">
        <v>298</v>
      </c>
      <c r="E111" s="8" t="s">
        <v>299</v>
      </c>
      <c r="F111" s="22">
        <v>12268391841.91</v>
      </c>
      <c r="G111" s="32"/>
      <c r="H111" s="32">
        <v>12268391841.91</v>
      </c>
      <c r="I111" s="38"/>
    </row>
    <row r="112" spans="1:9" ht="18.75" customHeight="1">
      <c r="A112" s="1">
        <v>111</v>
      </c>
      <c r="B112" s="6" t="s">
        <v>281</v>
      </c>
      <c r="C112" s="3" t="s">
        <v>297</v>
      </c>
      <c r="D112" s="4" t="s">
        <v>300</v>
      </c>
      <c r="E112" s="9" t="s">
        <v>301</v>
      </c>
      <c r="F112" s="22">
        <v>1848748995.329319</v>
      </c>
      <c r="G112" s="32"/>
      <c r="H112" s="32">
        <v>1848748995.329319</v>
      </c>
      <c r="I112" s="38"/>
    </row>
    <row r="113" spans="1:10" ht="18.75" customHeight="1">
      <c r="A113" s="1">
        <v>112</v>
      </c>
      <c r="B113" s="29" t="s">
        <v>281</v>
      </c>
      <c r="C113" s="9" t="s">
        <v>297</v>
      </c>
      <c r="D113" s="30" t="s">
        <v>302</v>
      </c>
      <c r="E113" s="9" t="s">
        <v>303</v>
      </c>
      <c r="F113" s="22">
        <v>10939102128.700001</v>
      </c>
      <c r="G113" s="32"/>
      <c r="H113" s="32">
        <v>10939102128.700001</v>
      </c>
      <c r="I113" s="38"/>
    </row>
    <row r="114" spans="1:10" ht="18.75" customHeight="1">
      <c r="A114" s="1">
        <v>113</v>
      </c>
      <c r="B114" s="29" t="s">
        <v>281</v>
      </c>
      <c r="C114" s="9" t="s">
        <v>297</v>
      </c>
      <c r="D114" s="30" t="s">
        <v>304</v>
      </c>
      <c r="E114" s="9" t="s">
        <v>305</v>
      </c>
      <c r="F114" s="22">
        <v>9540290021.7999992</v>
      </c>
      <c r="G114" s="32"/>
      <c r="H114" s="32">
        <v>9540290021.7999992</v>
      </c>
      <c r="I114" s="38"/>
    </row>
    <row r="115" spans="1:10" ht="18.75" customHeight="1">
      <c r="A115" s="1">
        <v>114</v>
      </c>
      <c r="B115" s="72" t="s">
        <v>306</v>
      </c>
      <c r="C115" s="4" t="s">
        <v>307</v>
      </c>
      <c r="D115" s="4" t="s">
        <v>308</v>
      </c>
      <c r="E115" s="8" t="s">
        <v>309</v>
      </c>
      <c r="F115" s="22">
        <v>3641389878.6700001</v>
      </c>
      <c r="G115" s="32"/>
      <c r="H115" s="32">
        <v>3641389878.6700001</v>
      </c>
      <c r="I115" s="38"/>
    </row>
    <row r="116" spans="1:10" ht="18.75" customHeight="1">
      <c r="A116" s="1">
        <v>115</v>
      </c>
      <c r="B116" s="72" t="s">
        <v>306</v>
      </c>
      <c r="C116" s="4" t="s">
        <v>310</v>
      </c>
      <c r="D116" s="4" t="s">
        <v>311</v>
      </c>
      <c r="E116" s="8" t="s">
        <v>312</v>
      </c>
      <c r="F116" s="32">
        <v>4086258939</v>
      </c>
      <c r="G116" s="32">
        <v>1518736261</v>
      </c>
      <c r="H116" s="32">
        <f>F116+G116</f>
        <v>5604995200</v>
      </c>
      <c r="I116" s="70" t="s">
        <v>760</v>
      </c>
      <c r="J116" s="20"/>
    </row>
    <row r="117" spans="1:10" ht="18.75" customHeight="1">
      <c r="A117" s="1">
        <v>116</v>
      </c>
      <c r="B117" s="6" t="s">
        <v>313</v>
      </c>
      <c r="C117" s="3" t="s">
        <v>314</v>
      </c>
      <c r="D117" s="4" t="s">
        <v>315</v>
      </c>
      <c r="E117" s="9" t="s">
        <v>316</v>
      </c>
      <c r="F117" s="32">
        <v>199407831.01242003</v>
      </c>
      <c r="G117" s="32"/>
      <c r="H117" s="32">
        <v>199407831.01242003</v>
      </c>
      <c r="I117" s="38"/>
    </row>
    <row r="118" spans="1:10" ht="18.75" customHeight="1">
      <c r="A118" s="1">
        <v>117</v>
      </c>
      <c r="B118" s="29" t="s">
        <v>313</v>
      </c>
      <c r="C118" s="9" t="s">
        <v>317</v>
      </c>
      <c r="D118" s="30" t="s">
        <v>318</v>
      </c>
      <c r="E118" s="9" t="s">
        <v>319</v>
      </c>
      <c r="F118" s="32">
        <v>5375270358.6684942</v>
      </c>
      <c r="G118" s="32"/>
      <c r="H118" s="32">
        <v>5375270358.6684942</v>
      </c>
      <c r="I118" s="38"/>
    </row>
    <row r="119" spans="1:10" ht="18.75" customHeight="1">
      <c r="A119" s="1">
        <v>118</v>
      </c>
      <c r="B119" s="6" t="s">
        <v>313</v>
      </c>
      <c r="C119" s="3" t="s">
        <v>317</v>
      </c>
      <c r="D119" s="4" t="s">
        <v>320</v>
      </c>
      <c r="E119" s="9" t="s">
        <v>321</v>
      </c>
      <c r="F119" s="32">
        <v>6266004144.4494648</v>
      </c>
      <c r="G119" s="32"/>
      <c r="H119" s="32">
        <v>6266004144.4494648</v>
      </c>
      <c r="I119" s="38"/>
    </row>
    <row r="120" spans="1:10" ht="18.75" customHeight="1">
      <c r="A120" s="1">
        <v>119</v>
      </c>
      <c r="B120" s="6" t="s">
        <v>322</v>
      </c>
      <c r="C120" s="3" t="s">
        <v>323</v>
      </c>
      <c r="D120" s="4" t="s">
        <v>324</v>
      </c>
      <c r="E120" s="9" t="s">
        <v>325</v>
      </c>
      <c r="F120" s="32">
        <v>3027326329.9632969</v>
      </c>
      <c r="G120" s="32"/>
      <c r="H120" s="32">
        <v>3027326329.9632969</v>
      </c>
      <c r="I120" s="38"/>
    </row>
    <row r="121" spans="1:10" ht="18.75" customHeight="1">
      <c r="A121" s="1">
        <v>120</v>
      </c>
      <c r="B121" s="6" t="s">
        <v>322</v>
      </c>
      <c r="C121" s="3" t="s">
        <v>326</v>
      </c>
      <c r="D121" s="4" t="s">
        <v>327</v>
      </c>
      <c r="E121" s="9" t="s">
        <v>328</v>
      </c>
      <c r="F121" s="32">
        <v>4248941147.6761618</v>
      </c>
      <c r="G121" s="32"/>
      <c r="H121" s="32">
        <v>4248941147.6761618</v>
      </c>
      <c r="I121" s="38"/>
    </row>
    <row r="122" spans="1:10" ht="18.75" customHeight="1">
      <c r="A122" s="1">
        <v>121</v>
      </c>
      <c r="B122" s="6" t="s">
        <v>322</v>
      </c>
      <c r="C122" s="3" t="s">
        <v>326</v>
      </c>
      <c r="D122" s="4" t="s">
        <v>329</v>
      </c>
      <c r="E122" s="4" t="s">
        <v>330</v>
      </c>
      <c r="F122" s="32">
        <v>8777796928.4200001</v>
      </c>
      <c r="G122" s="32"/>
      <c r="H122" s="32">
        <v>8777796928.4200001</v>
      </c>
      <c r="I122" s="38"/>
    </row>
    <row r="123" spans="1:10" ht="18.75" customHeight="1">
      <c r="A123" s="1">
        <v>122</v>
      </c>
      <c r="B123" s="6" t="s">
        <v>322</v>
      </c>
      <c r="C123" s="3" t="s">
        <v>331</v>
      </c>
      <c r="D123" s="4" t="s">
        <v>332</v>
      </c>
      <c r="E123" s="9" t="s">
        <v>333</v>
      </c>
      <c r="F123" s="32">
        <v>8748513848.1200008</v>
      </c>
      <c r="G123" s="32"/>
      <c r="H123" s="32">
        <v>8748513848.1200008</v>
      </c>
      <c r="I123" s="38"/>
    </row>
    <row r="124" spans="1:10" ht="18.75" customHeight="1">
      <c r="A124" s="1">
        <v>123</v>
      </c>
      <c r="B124" s="6" t="s">
        <v>322</v>
      </c>
      <c r="C124" s="3" t="s">
        <v>331</v>
      </c>
      <c r="D124" s="4" t="s">
        <v>334</v>
      </c>
      <c r="E124" s="9" t="s">
        <v>335</v>
      </c>
      <c r="F124" s="32">
        <v>4233416084.0258083</v>
      </c>
      <c r="G124" s="32">
        <v>715340261.25</v>
      </c>
      <c r="H124" s="32">
        <f>F124+G124</f>
        <v>4948756345.2758083</v>
      </c>
      <c r="I124" s="70" t="s">
        <v>760</v>
      </c>
    </row>
    <row r="125" spans="1:10" ht="18.75" customHeight="1">
      <c r="A125" s="1">
        <v>124</v>
      </c>
      <c r="B125" s="6" t="s">
        <v>322</v>
      </c>
      <c r="C125" s="3" t="s">
        <v>331</v>
      </c>
      <c r="D125" s="4" t="s">
        <v>336</v>
      </c>
      <c r="E125" s="9" t="s">
        <v>337</v>
      </c>
      <c r="F125" s="32">
        <v>767390557.0191946</v>
      </c>
      <c r="G125" s="32"/>
      <c r="H125" s="32">
        <v>767390557.0191946</v>
      </c>
      <c r="I125" s="38"/>
    </row>
    <row r="126" spans="1:10" ht="18.75" customHeight="1">
      <c r="A126" s="1">
        <v>125</v>
      </c>
      <c r="B126" s="6" t="s">
        <v>338</v>
      </c>
      <c r="C126" s="3" t="s">
        <v>339</v>
      </c>
      <c r="D126" s="4" t="s">
        <v>340</v>
      </c>
      <c r="E126" s="9" t="s">
        <v>341</v>
      </c>
      <c r="F126" s="32">
        <v>3269547634.1377158</v>
      </c>
      <c r="G126" s="32"/>
      <c r="H126" s="32">
        <v>3269547634.1377158</v>
      </c>
      <c r="I126" s="38"/>
    </row>
    <row r="127" spans="1:10" ht="18.75" customHeight="1">
      <c r="A127" s="1">
        <v>126</v>
      </c>
      <c r="B127" s="6" t="s">
        <v>338</v>
      </c>
      <c r="C127" s="3" t="s">
        <v>342</v>
      </c>
      <c r="D127" s="4" t="s">
        <v>343</v>
      </c>
      <c r="E127" s="10" t="s">
        <v>344</v>
      </c>
      <c r="F127" s="32">
        <v>6582493150</v>
      </c>
      <c r="G127" s="32"/>
      <c r="H127" s="32">
        <v>6582493150</v>
      </c>
      <c r="I127" s="38"/>
    </row>
    <row r="128" spans="1:10" ht="18.75" customHeight="1">
      <c r="A128" s="1">
        <v>127</v>
      </c>
      <c r="B128" s="6" t="s">
        <v>338</v>
      </c>
      <c r="C128" s="3" t="s">
        <v>345</v>
      </c>
      <c r="D128" s="4" t="s">
        <v>346</v>
      </c>
      <c r="E128" s="9" t="s">
        <v>347</v>
      </c>
      <c r="F128" s="32">
        <v>26338108678.784695</v>
      </c>
      <c r="G128" s="32"/>
      <c r="H128" s="32">
        <v>26338108678.784695</v>
      </c>
      <c r="I128" s="38"/>
    </row>
    <row r="129" spans="1:9" ht="18.75" customHeight="1">
      <c r="A129" s="1">
        <v>128</v>
      </c>
      <c r="B129" s="6" t="s">
        <v>338</v>
      </c>
      <c r="C129" s="3" t="s">
        <v>348</v>
      </c>
      <c r="D129" s="4" t="s">
        <v>349</v>
      </c>
      <c r="E129" s="9" t="s">
        <v>350</v>
      </c>
      <c r="F129" s="32">
        <v>1412467903.4249153</v>
      </c>
      <c r="G129" s="32"/>
      <c r="H129" s="32">
        <v>1412467903.4249153</v>
      </c>
      <c r="I129" s="38"/>
    </row>
    <row r="130" spans="1:9" ht="18.75" customHeight="1">
      <c r="A130" s="1">
        <v>129</v>
      </c>
      <c r="B130" s="6" t="s">
        <v>338</v>
      </c>
      <c r="C130" s="3" t="s">
        <v>351</v>
      </c>
      <c r="D130" s="4" t="s">
        <v>352</v>
      </c>
      <c r="E130" s="9" t="s">
        <v>353</v>
      </c>
      <c r="F130" s="32">
        <v>14270123102.559999</v>
      </c>
      <c r="G130" s="32"/>
      <c r="H130" s="32">
        <v>14270123102.559999</v>
      </c>
      <c r="I130" s="38"/>
    </row>
    <row r="131" spans="1:9" ht="18.75" customHeight="1">
      <c r="A131" s="1">
        <v>130</v>
      </c>
      <c r="B131" s="6" t="s">
        <v>338</v>
      </c>
      <c r="C131" s="3" t="s">
        <v>351</v>
      </c>
      <c r="D131" s="4" t="s">
        <v>354</v>
      </c>
      <c r="E131" s="9" t="s">
        <v>355</v>
      </c>
      <c r="F131" s="32">
        <v>924137100.95670414</v>
      </c>
      <c r="G131" s="32">
        <v>127218796.33</v>
      </c>
      <c r="H131" s="32">
        <f>F131+G131</f>
        <v>1051355897.2867042</v>
      </c>
      <c r="I131" s="70" t="s">
        <v>760</v>
      </c>
    </row>
    <row r="132" spans="1:9" ht="18.75" customHeight="1">
      <c r="A132" s="1">
        <v>131</v>
      </c>
      <c r="B132" s="6" t="s">
        <v>338</v>
      </c>
      <c r="C132" s="3" t="s">
        <v>356</v>
      </c>
      <c r="D132" s="4" t="s">
        <v>357</v>
      </c>
      <c r="E132" s="9" t="s">
        <v>358</v>
      </c>
      <c r="F132" s="32">
        <v>11122374497.803577</v>
      </c>
      <c r="G132" s="32"/>
      <c r="H132" s="32">
        <v>11122374497.803577</v>
      </c>
      <c r="I132" s="38"/>
    </row>
    <row r="133" spans="1:9" ht="18.75" customHeight="1">
      <c r="A133" s="1">
        <v>132</v>
      </c>
      <c r="B133" s="6" t="s">
        <v>338</v>
      </c>
      <c r="C133" s="3" t="s">
        <v>359</v>
      </c>
      <c r="D133" s="4" t="s">
        <v>360</v>
      </c>
      <c r="E133" s="9" t="s">
        <v>361</v>
      </c>
      <c r="F133" s="32">
        <v>744787982.66676652</v>
      </c>
      <c r="G133" s="32"/>
      <c r="H133" s="32">
        <v>744787982.66676652</v>
      </c>
      <c r="I133" s="38"/>
    </row>
    <row r="134" spans="1:9" ht="18.75" customHeight="1">
      <c r="A134" s="1">
        <v>133</v>
      </c>
      <c r="B134" s="6" t="s">
        <v>338</v>
      </c>
      <c r="C134" s="3" t="s">
        <v>362</v>
      </c>
      <c r="D134" s="4" t="s">
        <v>363</v>
      </c>
      <c r="E134" s="9" t="s">
        <v>364</v>
      </c>
      <c r="F134" s="32">
        <v>127243990.07477905</v>
      </c>
      <c r="G134" s="32"/>
      <c r="H134" s="32">
        <v>127243990.07477905</v>
      </c>
      <c r="I134" s="38"/>
    </row>
    <row r="135" spans="1:9" ht="18.75" customHeight="1">
      <c r="A135" s="1">
        <v>134</v>
      </c>
      <c r="B135" s="6" t="s">
        <v>338</v>
      </c>
      <c r="C135" s="3" t="s">
        <v>365</v>
      </c>
      <c r="D135" s="4" t="s">
        <v>366</v>
      </c>
      <c r="E135" s="9" t="s">
        <v>367</v>
      </c>
      <c r="F135" s="32">
        <v>17685737782.579041</v>
      </c>
      <c r="G135" s="32"/>
      <c r="H135" s="32">
        <v>17685737782.579041</v>
      </c>
      <c r="I135" s="38"/>
    </row>
    <row r="136" spans="1:9" ht="18.75" customHeight="1">
      <c r="A136" s="1">
        <v>135</v>
      </c>
      <c r="B136" s="6" t="s">
        <v>338</v>
      </c>
      <c r="C136" s="3" t="s">
        <v>368</v>
      </c>
      <c r="D136" s="4" t="s">
        <v>369</v>
      </c>
      <c r="E136" s="9" t="s">
        <v>370</v>
      </c>
      <c r="F136" s="32">
        <v>4003966267.153163</v>
      </c>
      <c r="G136" s="32"/>
      <c r="H136" s="32">
        <v>4003966267.153163</v>
      </c>
      <c r="I136" s="38"/>
    </row>
    <row r="137" spans="1:9" ht="18.75" customHeight="1">
      <c r="A137" s="60">
        <v>136</v>
      </c>
      <c r="B137" s="29" t="s">
        <v>338</v>
      </c>
      <c r="C137" s="61" t="s">
        <v>371</v>
      </c>
      <c r="D137" s="62" t="s">
        <v>372</v>
      </c>
      <c r="E137" s="61" t="s">
        <v>373</v>
      </c>
      <c r="F137" s="32">
        <v>40271575521.975807</v>
      </c>
      <c r="G137" s="69">
        <v>39257709292</v>
      </c>
      <c r="H137" s="32">
        <f>F137-G137</f>
        <v>1013866229.9758072</v>
      </c>
      <c r="I137" s="70" t="s">
        <v>761</v>
      </c>
    </row>
    <row r="138" spans="1:9" ht="18.75" customHeight="1">
      <c r="A138" s="1">
        <v>137</v>
      </c>
      <c r="B138" s="6" t="s">
        <v>338</v>
      </c>
      <c r="C138" s="3" t="s">
        <v>371</v>
      </c>
      <c r="D138" s="4" t="s">
        <v>374</v>
      </c>
      <c r="E138" s="9" t="s">
        <v>375</v>
      </c>
      <c r="F138" s="32">
        <v>2214665338.7278886</v>
      </c>
      <c r="G138" s="32"/>
      <c r="H138" s="32">
        <v>2214665338.7278886</v>
      </c>
      <c r="I138" s="38"/>
    </row>
    <row r="139" spans="1:9" ht="18.75" customHeight="1">
      <c r="A139" s="1">
        <v>138</v>
      </c>
      <c r="B139" s="6" t="s">
        <v>338</v>
      </c>
      <c r="C139" s="3" t="s">
        <v>376</v>
      </c>
      <c r="D139" s="4" t="s">
        <v>377</v>
      </c>
      <c r="E139" s="9" t="s">
        <v>378</v>
      </c>
      <c r="F139" s="32">
        <v>1994422040.1049473</v>
      </c>
      <c r="G139" s="32"/>
      <c r="H139" s="32">
        <v>1994422040.1049473</v>
      </c>
      <c r="I139" s="38"/>
    </row>
    <row r="140" spans="1:9" ht="18.75" customHeight="1">
      <c r="A140" s="1">
        <v>139</v>
      </c>
      <c r="B140" s="6" t="s">
        <v>338</v>
      </c>
      <c r="C140" s="3" t="s">
        <v>379</v>
      </c>
      <c r="D140" s="4" t="s">
        <v>380</v>
      </c>
      <c r="E140" s="9" t="s">
        <v>381</v>
      </c>
      <c r="F140" s="32">
        <v>2777877828.9145842</v>
      </c>
      <c r="G140" s="32"/>
      <c r="H140" s="32">
        <v>2777877828.9145842</v>
      </c>
      <c r="I140" s="38"/>
    </row>
    <row r="141" spans="1:9" ht="18.75" customHeight="1">
      <c r="A141" s="84">
        <v>140</v>
      </c>
      <c r="B141" s="86" t="s">
        <v>382</v>
      </c>
      <c r="C141" s="86" t="s">
        <v>383</v>
      </c>
      <c r="D141" s="86" t="s">
        <v>384</v>
      </c>
      <c r="E141" s="87" t="s">
        <v>385</v>
      </c>
      <c r="F141" s="88">
        <v>3404224946</v>
      </c>
      <c r="G141" s="89"/>
      <c r="H141" s="88">
        <v>3404224946</v>
      </c>
      <c r="I141" s="38"/>
    </row>
    <row r="142" spans="1:9" ht="18.75" customHeight="1">
      <c r="A142" s="1">
        <v>141</v>
      </c>
      <c r="B142" s="6" t="s">
        <v>386</v>
      </c>
      <c r="C142" s="3" t="s">
        <v>339</v>
      </c>
      <c r="D142" s="4" t="s">
        <v>387</v>
      </c>
      <c r="E142" s="9" t="s">
        <v>388</v>
      </c>
      <c r="F142" s="32">
        <v>40001656626.553307</v>
      </c>
      <c r="G142" s="32"/>
      <c r="H142" s="32">
        <v>40001656626.553307</v>
      </c>
      <c r="I142" s="38"/>
    </row>
    <row r="143" spans="1:9" ht="18.75" customHeight="1">
      <c r="A143" s="1">
        <v>142</v>
      </c>
      <c r="B143" s="6" t="s">
        <v>386</v>
      </c>
      <c r="C143" s="3" t="s">
        <v>339</v>
      </c>
      <c r="D143" s="4" t="s">
        <v>389</v>
      </c>
      <c r="E143" s="9" t="s">
        <v>390</v>
      </c>
      <c r="F143" s="32">
        <v>1511968726.4506407</v>
      </c>
      <c r="G143" s="32"/>
      <c r="H143" s="32">
        <v>1511968726.4506407</v>
      </c>
      <c r="I143" s="38"/>
    </row>
    <row r="144" spans="1:9" ht="18.75" customHeight="1">
      <c r="A144" s="1">
        <v>143</v>
      </c>
      <c r="B144" s="6" t="s">
        <v>386</v>
      </c>
      <c r="C144" s="3" t="s">
        <v>339</v>
      </c>
      <c r="D144" s="4" t="s">
        <v>391</v>
      </c>
      <c r="E144" s="9" t="s">
        <v>392</v>
      </c>
      <c r="F144" s="32">
        <v>1434179925.4798648</v>
      </c>
      <c r="G144" s="32"/>
      <c r="H144" s="32">
        <v>1434179925.4798648</v>
      </c>
      <c r="I144" s="38"/>
    </row>
    <row r="145" spans="1:9" ht="18.75" customHeight="1">
      <c r="A145" s="1">
        <v>144</v>
      </c>
      <c r="B145" s="6" t="s">
        <v>386</v>
      </c>
      <c r="C145" s="3" t="s">
        <v>339</v>
      </c>
      <c r="D145" s="4" t="s">
        <v>393</v>
      </c>
      <c r="E145" s="9" t="s">
        <v>394</v>
      </c>
      <c r="F145" s="32">
        <v>778788208.39580202</v>
      </c>
      <c r="G145" s="32"/>
      <c r="H145" s="32">
        <v>778788208.39580202</v>
      </c>
      <c r="I145" s="38"/>
    </row>
    <row r="146" spans="1:9" ht="18.75" customHeight="1">
      <c r="A146" s="1">
        <v>145</v>
      </c>
      <c r="B146" s="73" t="s">
        <v>386</v>
      </c>
      <c r="C146" s="9" t="s">
        <v>339</v>
      </c>
      <c r="D146" s="9" t="s">
        <v>395</v>
      </c>
      <c r="E146" s="28" t="s">
        <v>396</v>
      </c>
      <c r="F146" s="32">
        <v>115543481.45999999</v>
      </c>
      <c r="G146" s="32"/>
      <c r="H146" s="32">
        <v>115543481.45999999</v>
      </c>
      <c r="I146" s="38"/>
    </row>
    <row r="147" spans="1:9" ht="18.75" customHeight="1">
      <c r="A147" s="1">
        <v>146</v>
      </c>
      <c r="B147" s="6" t="s">
        <v>397</v>
      </c>
      <c r="C147" s="7" t="s">
        <v>398</v>
      </c>
      <c r="D147" s="7" t="s">
        <v>399</v>
      </c>
      <c r="E147" s="9" t="s">
        <v>400</v>
      </c>
      <c r="F147" s="32">
        <v>310031407.59150475</v>
      </c>
      <c r="G147" s="32"/>
      <c r="H147" s="32">
        <v>310031407.59150475</v>
      </c>
      <c r="I147" s="38"/>
    </row>
    <row r="148" spans="1:9" ht="18.75" customHeight="1">
      <c r="A148" s="84">
        <v>147</v>
      </c>
      <c r="B148" s="86" t="s">
        <v>397</v>
      </c>
      <c r="C148" s="86" t="s">
        <v>398</v>
      </c>
      <c r="D148" s="86" t="s">
        <v>401</v>
      </c>
      <c r="E148" s="87" t="s">
        <v>402</v>
      </c>
      <c r="F148" s="88">
        <v>6100000000</v>
      </c>
      <c r="G148" s="89"/>
      <c r="H148" s="88">
        <v>6100000000</v>
      </c>
      <c r="I148" s="38"/>
    </row>
    <row r="149" spans="1:9" ht="18.75" customHeight="1">
      <c r="A149" s="60">
        <v>148</v>
      </c>
      <c r="B149" s="29" t="s">
        <v>397</v>
      </c>
      <c r="C149" s="61" t="s">
        <v>339</v>
      </c>
      <c r="D149" s="62" t="s">
        <v>403</v>
      </c>
      <c r="E149" s="61" t="s">
        <v>404</v>
      </c>
      <c r="F149" s="32">
        <v>13548233794.259663</v>
      </c>
      <c r="G149" s="32"/>
      <c r="H149" s="32">
        <v>13548233794.259663</v>
      </c>
      <c r="I149" s="67"/>
    </row>
    <row r="150" spans="1:9" ht="18.75" customHeight="1">
      <c r="A150" s="60">
        <v>149</v>
      </c>
      <c r="B150" s="29" t="s">
        <v>397</v>
      </c>
      <c r="C150" s="61" t="s">
        <v>339</v>
      </c>
      <c r="D150" s="62" t="s">
        <v>405</v>
      </c>
      <c r="E150" s="61" t="s">
        <v>406</v>
      </c>
      <c r="F150" s="32">
        <v>25867296306.219997</v>
      </c>
      <c r="G150" s="32"/>
      <c r="H150" s="32">
        <v>25867296306.219997</v>
      </c>
      <c r="I150" s="38"/>
    </row>
    <row r="151" spans="1:9" ht="18.75" customHeight="1">
      <c r="A151" s="1">
        <v>150</v>
      </c>
      <c r="B151" s="6" t="s">
        <v>397</v>
      </c>
      <c r="C151" s="3" t="s">
        <v>339</v>
      </c>
      <c r="D151" s="4" t="s">
        <v>407</v>
      </c>
      <c r="E151" s="9" t="s">
        <v>408</v>
      </c>
      <c r="F151" s="32">
        <v>2407762500</v>
      </c>
      <c r="G151" s="32"/>
      <c r="H151" s="32">
        <v>2407762500</v>
      </c>
      <c r="I151" s="38"/>
    </row>
    <row r="152" spans="1:9" ht="18.75" customHeight="1">
      <c r="A152" s="1">
        <v>151</v>
      </c>
      <c r="B152" s="29" t="s">
        <v>397</v>
      </c>
      <c r="C152" s="9" t="s">
        <v>339</v>
      </c>
      <c r="D152" s="30" t="s">
        <v>409</v>
      </c>
      <c r="E152" s="9" t="s">
        <v>410</v>
      </c>
      <c r="F152" s="32">
        <v>686760245.81703508</v>
      </c>
      <c r="G152" s="32"/>
      <c r="H152" s="32">
        <v>686760245.81703508</v>
      </c>
      <c r="I152" s="38"/>
    </row>
    <row r="153" spans="1:9" ht="18.75" customHeight="1">
      <c r="A153" s="60">
        <v>152</v>
      </c>
      <c r="B153" s="29" t="s">
        <v>397</v>
      </c>
      <c r="C153" s="61" t="s">
        <v>339</v>
      </c>
      <c r="D153" s="62" t="s">
        <v>411</v>
      </c>
      <c r="E153" s="61" t="s">
        <v>412</v>
      </c>
      <c r="F153" s="32">
        <v>26091696316.767956</v>
      </c>
      <c r="G153" s="32"/>
      <c r="H153" s="32">
        <v>26091696316.767956</v>
      </c>
      <c r="I153" s="67"/>
    </row>
    <row r="154" spans="1:9" ht="18.75" customHeight="1">
      <c r="A154" s="1">
        <v>153</v>
      </c>
      <c r="B154" s="6" t="s">
        <v>397</v>
      </c>
      <c r="C154" s="3" t="s">
        <v>339</v>
      </c>
      <c r="D154" s="4" t="s">
        <v>413</v>
      </c>
      <c r="E154" s="9" t="s">
        <v>414</v>
      </c>
      <c r="F154" s="32">
        <v>11004564597.588547</v>
      </c>
      <c r="G154" s="32"/>
      <c r="H154" s="32">
        <v>11004564597.588547</v>
      </c>
      <c r="I154" s="38"/>
    </row>
    <row r="155" spans="1:9" ht="18.75" customHeight="1">
      <c r="A155" s="1">
        <v>154</v>
      </c>
      <c r="B155" s="29" t="s">
        <v>397</v>
      </c>
      <c r="C155" s="9" t="s">
        <v>339</v>
      </c>
      <c r="D155" s="30" t="s">
        <v>415</v>
      </c>
      <c r="E155" s="9" t="s">
        <v>416</v>
      </c>
      <c r="F155" s="32">
        <v>935970854.92688107</v>
      </c>
      <c r="G155" s="32"/>
      <c r="H155" s="32">
        <v>935970854.92688107</v>
      </c>
      <c r="I155" s="38"/>
    </row>
    <row r="156" spans="1:9" ht="18.75" customHeight="1">
      <c r="A156" s="1">
        <v>155</v>
      </c>
      <c r="B156" s="6" t="s">
        <v>397</v>
      </c>
      <c r="C156" s="3" t="s">
        <v>339</v>
      </c>
      <c r="D156" s="4" t="s">
        <v>417</v>
      </c>
      <c r="E156" s="9" t="s">
        <v>418</v>
      </c>
      <c r="F156" s="32">
        <v>260057636.43206626</v>
      </c>
      <c r="G156" s="32"/>
      <c r="H156" s="32">
        <v>260057636.43206626</v>
      </c>
      <c r="I156" s="38"/>
    </row>
    <row r="157" spans="1:9" ht="18.75" customHeight="1">
      <c r="A157" s="1">
        <v>156</v>
      </c>
      <c r="B157" s="29" t="s">
        <v>397</v>
      </c>
      <c r="C157" s="9" t="s">
        <v>339</v>
      </c>
      <c r="D157" s="30" t="s">
        <v>419</v>
      </c>
      <c r="E157" s="8" t="s">
        <v>420</v>
      </c>
      <c r="F157" s="32">
        <v>27887848229.982601</v>
      </c>
      <c r="G157" s="32"/>
      <c r="H157" s="32">
        <v>27887848229.982601</v>
      </c>
      <c r="I157" s="38"/>
    </row>
    <row r="158" spans="1:9" ht="18.75" customHeight="1">
      <c r="A158" s="1">
        <v>157</v>
      </c>
      <c r="B158" s="6" t="s">
        <v>397</v>
      </c>
      <c r="C158" s="3" t="s">
        <v>339</v>
      </c>
      <c r="D158" s="4" t="s">
        <v>421</v>
      </c>
      <c r="E158" s="9" t="s">
        <v>422</v>
      </c>
      <c r="F158" s="32">
        <v>5987702181.783967</v>
      </c>
      <c r="G158" s="32"/>
      <c r="H158" s="32">
        <v>5987702181.783967</v>
      </c>
      <c r="I158" s="38"/>
    </row>
    <row r="159" spans="1:9" ht="18.75" customHeight="1">
      <c r="A159" s="1">
        <v>158</v>
      </c>
      <c r="B159" s="6" t="s">
        <v>397</v>
      </c>
      <c r="C159" s="3" t="s">
        <v>339</v>
      </c>
      <c r="D159" s="4" t="s">
        <v>423</v>
      </c>
      <c r="E159" s="9" t="s">
        <v>424</v>
      </c>
      <c r="F159" s="32">
        <v>289102610.74896502</v>
      </c>
      <c r="G159" s="32"/>
      <c r="H159" s="32">
        <v>289102610.74896502</v>
      </c>
      <c r="I159" s="38"/>
    </row>
    <row r="160" spans="1:9" ht="15">
      <c r="A160" s="60">
        <v>159</v>
      </c>
      <c r="B160" s="29" t="s">
        <v>397</v>
      </c>
      <c r="C160" s="61" t="s">
        <v>339</v>
      </c>
      <c r="D160" s="62" t="s">
        <v>425</v>
      </c>
      <c r="E160" s="61" t="s">
        <v>426</v>
      </c>
      <c r="F160" s="32">
        <v>36076905668.880638</v>
      </c>
      <c r="G160" s="32"/>
      <c r="H160" s="32">
        <v>36076905668.880638</v>
      </c>
      <c r="I160" s="67"/>
    </row>
    <row r="161" spans="1:9" ht="18.75" customHeight="1">
      <c r="A161" s="1">
        <v>160</v>
      </c>
      <c r="B161" s="6" t="s">
        <v>397</v>
      </c>
      <c r="C161" s="3" t="s">
        <v>339</v>
      </c>
      <c r="D161" s="4" t="s">
        <v>427</v>
      </c>
      <c r="E161" s="9" t="s">
        <v>428</v>
      </c>
      <c r="F161" s="32">
        <v>1163515959.8355289</v>
      </c>
      <c r="G161" s="32"/>
      <c r="H161" s="32">
        <v>1163515959.8355289</v>
      </c>
      <c r="I161" s="38"/>
    </row>
    <row r="162" spans="1:9" ht="18.75" customHeight="1">
      <c r="A162" s="1">
        <v>161</v>
      </c>
      <c r="B162" s="6" t="s">
        <v>397</v>
      </c>
      <c r="C162" s="3" t="s">
        <v>339</v>
      </c>
      <c r="D162" s="4" t="s">
        <v>429</v>
      </c>
      <c r="E162" s="9" t="s">
        <v>430</v>
      </c>
      <c r="F162" s="32">
        <v>915995469.32442605</v>
      </c>
      <c r="G162" s="32"/>
      <c r="H162" s="32">
        <v>915995469.32442605</v>
      </c>
      <c r="I162" s="38"/>
    </row>
    <row r="163" spans="1:9" ht="18.75" customHeight="1">
      <c r="A163" s="1">
        <v>162</v>
      </c>
      <c r="B163" s="29" t="s">
        <v>397</v>
      </c>
      <c r="C163" s="9" t="s">
        <v>339</v>
      </c>
      <c r="D163" s="30" t="s">
        <v>431</v>
      </c>
      <c r="E163" s="9" t="s">
        <v>432</v>
      </c>
      <c r="F163" s="32">
        <v>2493340244.7208261</v>
      </c>
      <c r="G163" s="32"/>
      <c r="H163" s="32">
        <v>2493340244.7208261</v>
      </c>
      <c r="I163" s="38"/>
    </row>
    <row r="164" spans="1:9" ht="18.75" customHeight="1">
      <c r="A164" s="1">
        <v>163</v>
      </c>
      <c r="B164" s="29" t="s">
        <v>397</v>
      </c>
      <c r="C164" s="9" t="s">
        <v>339</v>
      </c>
      <c r="D164" s="30" t="s">
        <v>433</v>
      </c>
      <c r="E164" s="9" t="s">
        <v>434</v>
      </c>
      <c r="F164" s="32">
        <v>3213635452.2735605</v>
      </c>
      <c r="G164" s="32"/>
      <c r="H164" s="32">
        <v>3213635452.2735605</v>
      </c>
      <c r="I164" s="38"/>
    </row>
    <row r="165" spans="1:9" ht="18.75" customHeight="1">
      <c r="A165" s="1">
        <v>164</v>
      </c>
      <c r="B165" s="6" t="s">
        <v>397</v>
      </c>
      <c r="C165" s="3" t="s">
        <v>339</v>
      </c>
      <c r="D165" s="4" t="s">
        <v>435</v>
      </c>
      <c r="E165" s="9" t="s">
        <v>436</v>
      </c>
      <c r="F165" s="32">
        <v>12033806179.351923</v>
      </c>
      <c r="G165" s="32"/>
      <c r="H165" s="32">
        <v>12033806179.351923</v>
      </c>
      <c r="I165" s="38"/>
    </row>
    <row r="166" spans="1:9" ht="18.75" customHeight="1">
      <c r="A166" s="1">
        <v>165</v>
      </c>
      <c r="B166" s="6" t="s">
        <v>397</v>
      </c>
      <c r="C166" s="3" t="s">
        <v>339</v>
      </c>
      <c r="D166" s="4" t="s">
        <v>437</v>
      </c>
      <c r="E166" s="9" t="s">
        <v>438</v>
      </c>
      <c r="F166" s="32">
        <v>1337174674.9529545</v>
      </c>
      <c r="G166" s="32"/>
      <c r="H166" s="32">
        <v>1337174674.9529545</v>
      </c>
      <c r="I166" s="38"/>
    </row>
    <row r="167" spans="1:9" s="57" customFormat="1" ht="15">
      <c r="A167" s="1">
        <v>166</v>
      </c>
      <c r="B167" s="29" t="s">
        <v>397</v>
      </c>
      <c r="C167" s="18" t="s">
        <v>371</v>
      </c>
      <c r="D167" s="15" t="s">
        <v>439</v>
      </c>
      <c r="E167" s="18" t="s">
        <v>440</v>
      </c>
      <c r="F167" s="32">
        <v>41434217811.761223</v>
      </c>
      <c r="G167" s="32"/>
      <c r="H167" s="32">
        <v>41434217811.761223</v>
      </c>
      <c r="I167" s="38"/>
    </row>
    <row r="168" spans="1:9" ht="18.75" customHeight="1">
      <c r="A168" s="84">
        <v>167</v>
      </c>
      <c r="B168" s="86" t="s">
        <v>441</v>
      </c>
      <c r="C168" s="86" t="s">
        <v>442</v>
      </c>
      <c r="D168" s="86" t="s">
        <v>443</v>
      </c>
      <c r="E168" s="87" t="s">
        <v>444</v>
      </c>
      <c r="F168" s="88">
        <v>51989160286.889999</v>
      </c>
      <c r="G168" s="89"/>
      <c r="H168" s="88">
        <v>51989160286.889999</v>
      </c>
      <c r="I168" s="38"/>
    </row>
    <row r="169" spans="1:9" ht="18.75" customHeight="1">
      <c r="A169" s="1">
        <v>168</v>
      </c>
      <c r="B169" s="6" t="s">
        <v>445</v>
      </c>
      <c r="C169" s="3" t="s">
        <v>446</v>
      </c>
      <c r="D169" s="4" t="s">
        <v>447</v>
      </c>
      <c r="E169" s="9" t="s">
        <v>448</v>
      </c>
      <c r="F169" s="32">
        <v>4010783598.6366463</v>
      </c>
      <c r="G169" s="32"/>
      <c r="H169" s="32">
        <v>4010783598.6366463</v>
      </c>
      <c r="I169" s="55"/>
    </row>
    <row r="170" spans="1:9" ht="18.75" customHeight="1">
      <c r="A170" s="1">
        <v>169</v>
      </c>
      <c r="B170" s="6" t="s">
        <v>449</v>
      </c>
      <c r="C170" s="3" t="s">
        <v>450</v>
      </c>
      <c r="D170" s="4" t="s">
        <v>451</v>
      </c>
      <c r="E170" s="9" t="s">
        <v>452</v>
      </c>
      <c r="F170" s="32">
        <v>15765866510.092407</v>
      </c>
      <c r="G170" s="32"/>
      <c r="H170" s="32">
        <v>15765866510.092407</v>
      </c>
      <c r="I170" s="38"/>
    </row>
    <row r="171" spans="1:9" ht="18.75" customHeight="1">
      <c r="A171" s="1">
        <v>170</v>
      </c>
      <c r="B171" s="6" t="s">
        <v>449</v>
      </c>
      <c r="C171" s="3" t="s">
        <v>453</v>
      </c>
      <c r="D171" s="4" t="s">
        <v>454</v>
      </c>
      <c r="E171" s="9" t="s">
        <v>455</v>
      </c>
      <c r="F171" s="32">
        <v>3612541271.2665334</v>
      </c>
      <c r="G171" s="32"/>
      <c r="H171" s="32">
        <v>3612541271.2665334</v>
      </c>
      <c r="I171" s="38"/>
    </row>
    <row r="172" spans="1:9" ht="18.75" customHeight="1">
      <c r="A172" s="1">
        <v>171</v>
      </c>
      <c r="B172" s="6" t="s">
        <v>449</v>
      </c>
      <c r="C172" s="3" t="s">
        <v>456</v>
      </c>
      <c r="D172" s="4" t="s">
        <v>457</v>
      </c>
      <c r="E172" s="9" t="s">
        <v>458</v>
      </c>
      <c r="F172" s="32">
        <v>5489828158.7518702</v>
      </c>
      <c r="G172" s="32"/>
      <c r="H172" s="32">
        <v>5489828158.7518702</v>
      </c>
      <c r="I172" s="38"/>
    </row>
    <row r="173" spans="1:9" ht="18.75" customHeight="1">
      <c r="A173" s="1">
        <v>172</v>
      </c>
      <c r="B173" s="6" t="s">
        <v>449</v>
      </c>
      <c r="C173" s="3" t="s">
        <v>456</v>
      </c>
      <c r="D173" s="4" t="s">
        <v>459</v>
      </c>
      <c r="E173" s="9" t="s">
        <v>460</v>
      </c>
      <c r="F173" s="32">
        <v>3857923322.29773</v>
      </c>
      <c r="G173" s="32"/>
      <c r="H173" s="32">
        <v>3857923322.29773</v>
      </c>
      <c r="I173" s="38"/>
    </row>
    <row r="174" spans="1:9" ht="18.75" customHeight="1">
      <c r="A174" s="1">
        <v>173</v>
      </c>
      <c r="B174" s="6" t="s">
        <v>449</v>
      </c>
      <c r="C174" s="3" t="s">
        <v>461</v>
      </c>
      <c r="D174" s="4" t="s">
        <v>462</v>
      </c>
      <c r="E174" s="9" t="s">
        <v>463</v>
      </c>
      <c r="F174" s="32">
        <v>726997592.20925856</v>
      </c>
      <c r="G174" s="32"/>
      <c r="H174" s="32">
        <v>726997592.20925856</v>
      </c>
      <c r="I174" s="38"/>
    </row>
    <row r="175" spans="1:9" ht="18.75" customHeight="1">
      <c r="A175" s="1">
        <v>174</v>
      </c>
      <c r="B175" s="29" t="s">
        <v>464</v>
      </c>
      <c r="C175" s="9" t="s">
        <v>465</v>
      </c>
      <c r="D175" s="8" t="s">
        <v>466</v>
      </c>
      <c r="E175" s="9" t="s">
        <v>467</v>
      </c>
      <c r="F175" s="32">
        <v>3213513094.5367422</v>
      </c>
      <c r="G175" s="32"/>
      <c r="H175" s="32">
        <v>3213513094.5367422</v>
      </c>
      <c r="I175" s="38"/>
    </row>
    <row r="176" spans="1:9" ht="18.75" customHeight="1">
      <c r="A176" s="1">
        <v>175</v>
      </c>
      <c r="B176" s="29" t="s">
        <v>464</v>
      </c>
      <c r="C176" s="9" t="s">
        <v>465</v>
      </c>
      <c r="D176" s="30" t="s">
        <v>468</v>
      </c>
      <c r="E176" s="9" t="s">
        <v>469</v>
      </c>
      <c r="F176" s="32">
        <v>22654511164.579998</v>
      </c>
      <c r="G176" s="32"/>
      <c r="H176" s="32">
        <v>22654511164.579998</v>
      </c>
      <c r="I176" s="38"/>
    </row>
    <row r="177" spans="1:9" ht="18.75" customHeight="1">
      <c r="A177" s="1">
        <v>176</v>
      </c>
      <c r="B177" s="29" t="s">
        <v>470</v>
      </c>
      <c r="C177" s="9" t="s">
        <v>471</v>
      </c>
      <c r="D177" s="30" t="s">
        <v>472</v>
      </c>
      <c r="E177" s="9" t="s">
        <v>473</v>
      </c>
      <c r="F177" s="32">
        <v>14928124678.720001</v>
      </c>
      <c r="G177" s="32"/>
      <c r="H177" s="32">
        <v>14928124678.720001</v>
      </c>
      <c r="I177" s="38"/>
    </row>
    <row r="178" spans="1:9" ht="18.75" customHeight="1">
      <c r="A178" s="1">
        <v>177</v>
      </c>
      <c r="B178" s="6" t="s">
        <v>470</v>
      </c>
      <c r="C178" s="3" t="s">
        <v>474</v>
      </c>
      <c r="D178" s="4" t="s">
        <v>475</v>
      </c>
      <c r="E178" s="8" t="s">
        <v>749</v>
      </c>
      <c r="F178" s="32">
        <v>2631780368.590312</v>
      </c>
      <c r="G178" s="32"/>
      <c r="H178" s="32">
        <v>2631780368.590312</v>
      </c>
      <c r="I178" s="55"/>
    </row>
    <row r="179" spans="1:9" ht="18.75" customHeight="1">
      <c r="A179" s="1">
        <v>178</v>
      </c>
      <c r="B179" s="6" t="s">
        <v>470</v>
      </c>
      <c r="C179" s="3" t="s">
        <v>477</v>
      </c>
      <c r="D179" s="4" t="s">
        <v>478</v>
      </c>
      <c r="E179" s="9" t="s">
        <v>479</v>
      </c>
      <c r="F179" s="32">
        <v>3248470945.6257553</v>
      </c>
      <c r="G179" s="32"/>
      <c r="H179" s="32">
        <v>3248470945.6257553</v>
      </c>
      <c r="I179" s="38"/>
    </row>
    <row r="180" spans="1:9" ht="18.75" customHeight="1">
      <c r="A180" s="1">
        <v>179</v>
      </c>
      <c r="B180" s="6" t="s">
        <v>470</v>
      </c>
      <c r="C180" s="3" t="s">
        <v>480</v>
      </c>
      <c r="D180" s="4" t="s">
        <v>481</v>
      </c>
      <c r="E180" s="9" t="s">
        <v>482</v>
      </c>
      <c r="F180" s="32">
        <v>1526665489.4553671</v>
      </c>
      <c r="G180" s="32"/>
      <c r="H180" s="32">
        <v>1526665489.4553671</v>
      </c>
      <c r="I180" s="38"/>
    </row>
    <row r="181" spans="1:9" ht="18.75" customHeight="1">
      <c r="A181" s="1">
        <v>180</v>
      </c>
      <c r="B181" s="6" t="s">
        <v>470</v>
      </c>
      <c r="C181" s="3" t="s">
        <v>480</v>
      </c>
      <c r="D181" s="4" t="s">
        <v>483</v>
      </c>
      <c r="E181" s="9" t="s">
        <v>484</v>
      </c>
      <c r="F181" s="32">
        <v>580693042.28563416</v>
      </c>
      <c r="G181" s="32"/>
      <c r="H181" s="32">
        <v>580693042.28563416</v>
      </c>
      <c r="I181" s="38"/>
    </row>
    <row r="182" spans="1:9" ht="18.75" customHeight="1">
      <c r="A182" s="1">
        <v>181</v>
      </c>
      <c r="B182" s="29" t="s">
        <v>470</v>
      </c>
      <c r="C182" s="9" t="s">
        <v>480</v>
      </c>
      <c r="D182" s="30" t="s">
        <v>485</v>
      </c>
      <c r="E182" s="9" t="s">
        <v>486</v>
      </c>
      <c r="F182" s="32">
        <v>9287712731.4490547</v>
      </c>
      <c r="G182" s="32"/>
      <c r="H182" s="32">
        <v>9287712731.4490547</v>
      </c>
      <c r="I182" s="38"/>
    </row>
    <row r="183" spans="1:9" ht="18.75" customHeight="1">
      <c r="A183" s="1">
        <v>182</v>
      </c>
      <c r="B183" s="6" t="s">
        <v>470</v>
      </c>
      <c r="C183" s="3" t="s">
        <v>480</v>
      </c>
      <c r="D183" s="4" t="s">
        <v>487</v>
      </c>
      <c r="E183" s="9" t="s">
        <v>488</v>
      </c>
      <c r="F183" s="32">
        <v>9469123468.1035786</v>
      </c>
      <c r="G183" s="32"/>
      <c r="H183" s="32">
        <v>9469123468.1035786</v>
      </c>
      <c r="I183" s="38"/>
    </row>
    <row r="184" spans="1:9" ht="18.75" customHeight="1">
      <c r="A184" s="1">
        <v>183</v>
      </c>
      <c r="B184" s="6" t="s">
        <v>470</v>
      </c>
      <c r="C184" s="3" t="s">
        <v>489</v>
      </c>
      <c r="D184" s="4" t="s">
        <v>490</v>
      </c>
      <c r="E184" s="4" t="s">
        <v>491</v>
      </c>
      <c r="F184" s="32">
        <v>529774231.67000002</v>
      </c>
      <c r="G184" s="32"/>
      <c r="H184" s="32">
        <v>529774231.67000002</v>
      </c>
      <c r="I184" s="38"/>
    </row>
    <row r="185" spans="1:9" ht="18.75" customHeight="1">
      <c r="A185" s="1">
        <v>184</v>
      </c>
      <c r="B185" s="6" t="s">
        <v>470</v>
      </c>
      <c r="C185" s="3" t="s">
        <v>492</v>
      </c>
      <c r="D185" s="4" t="s">
        <v>493</v>
      </c>
      <c r="E185" s="9" t="s">
        <v>494</v>
      </c>
      <c r="F185" s="32">
        <v>10528787382.006264</v>
      </c>
      <c r="G185" s="32"/>
      <c r="H185" s="32">
        <v>10528787382.006264</v>
      </c>
      <c r="I185" s="38"/>
    </row>
    <row r="186" spans="1:9" ht="18.75" customHeight="1">
      <c r="A186" s="1">
        <v>185</v>
      </c>
      <c r="B186" s="6" t="s">
        <v>470</v>
      </c>
      <c r="C186" s="3" t="s">
        <v>492</v>
      </c>
      <c r="D186" s="4" t="s">
        <v>495</v>
      </c>
      <c r="E186" s="9" t="s">
        <v>496</v>
      </c>
      <c r="F186" s="32">
        <v>11180344425.091684</v>
      </c>
      <c r="G186" s="32"/>
      <c r="H186" s="32">
        <v>11180344425.091684</v>
      </c>
      <c r="I186" s="55"/>
    </row>
    <row r="187" spans="1:9" ht="18.75" customHeight="1">
      <c r="A187" s="1">
        <v>186</v>
      </c>
      <c r="B187" s="6" t="s">
        <v>470</v>
      </c>
      <c r="C187" s="3" t="s">
        <v>497</v>
      </c>
      <c r="D187" s="4" t="s">
        <v>498</v>
      </c>
      <c r="E187" s="9" t="s">
        <v>499</v>
      </c>
      <c r="F187" s="32">
        <v>229615161.63955414</v>
      </c>
      <c r="G187" s="32"/>
      <c r="H187" s="32">
        <v>229615161.63955414</v>
      </c>
      <c r="I187" s="38"/>
    </row>
    <row r="188" spans="1:9" ht="18.75" customHeight="1">
      <c r="A188" s="1">
        <v>187</v>
      </c>
      <c r="B188" s="6" t="s">
        <v>500</v>
      </c>
      <c r="C188" s="3" t="s">
        <v>501</v>
      </c>
      <c r="D188" s="4" t="s">
        <v>502</v>
      </c>
      <c r="E188" s="9" t="s">
        <v>503</v>
      </c>
      <c r="F188" s="32">
        <v>704290592.42317009</v>
      </c>
      <c r="G188" s="32"/>
      <c r="H188" s="32">
        <v>704290592.42317009</v>
      </c>
      <c r="I188" s="38"/>
    </row>
    <row r="189" spans="1:9" ht="18.75" customHeight="1">
      <c r="A189" s="1">
        <v>188</v>
      </c>
      <c r="B189" s="6" t="s">
        <v>500</v>
      </c>
      <c r="C189" s="3" t="s">
        <v>504</v>
      </c>
      <c r="D189" s="4" t="s">
        <v>505</v>
      </c>
      <c r="E189" s="9" t="s">
        <v>506</v>
      </c>
      <c r="F189" s="32">
        <v>654116360</v>
      </c>
      <c r="G189" s="32"/>
      <c r="H189" s="32">
        <v>654116360</v>
      </c>
      <c r="I189" s="38"/>
    </row>
    <row r="190" spans="1:9" ht="18.75" customHeight="1">
      <c r="A190" s="1">
        <v>189</v>
      </c>
      <c r="B190" s="6" t="s">
        <v>500</v>
      </c>
      <c r="C190" s="3" t="s">
        <v>507</v>
      </c>
      <c r="D190" s="4" t="s">
        <v>508</v>
      </c>
      <c r="E190" s="9" t="s">
        <v>509</v>
      </c>
      <c r="F190" s="32">
        <v>609241231.14729476</v>
      </c>
      <c r="G190" s="32"/>
      <c r="H190" s="32">
        <v>609241231.14729476</v>
      </c>
      <c r="I190" s="38"/>
    </row>
    <row r="191" spans="1:9" ht="18.75" customHeight="1">
      <c r="A191" s="1">
        <v>190</v>
      </c>
      <c r="B191" s="6" t="s">
        <v>500</v>
      </c>
      <c r="C191" s="3" t="s">
        <v>510</v>
      </c>
      <c r="D191" s="4" t="s">
        <v>511</v>
      </c>
      <c r="E191" s="9" t="s">
        <v>512</v>
      </c>
      <c r="F191" s="32">
        <v>4985532273.7398195</v>
      </c>
      <c r="G191" s="32"/>
      <c r="H191" s="32">
        <v>4985532273.7398195</v>
      </c>
      <c r="I191" s="38"/>
    </row>
    <row r="192" spans="1:9" ht="18.75" customHeight="1">
      <c r="A192" s="1">
        <v>191</v>
      </c>
      <c r="B192" s="6" t="s">
        <v>500</v>
      </c>
      <c r="C192" s="3" t="s">
        <v>510</v>
      </c>
      <c r="D192" s="4" t="s">
        <v>513</v>
      </c>
      <c r="E192" s="9" t="s">
        <v>514</v>
      </c>
      <c r="F192" s="32">
        <v>417821081.26360011</v>
      </c>
      <c r="G192" s="32"/>
      <c r="H192" s="32">
        <v>417821081.26360011</v>
      </c>
      <c r="I192" s="38"/>
    </row>
    <row r="193" spans="1:9" ht="18.75" customHeight="1">
      <c r="A193" s="1">
        <v>192</v>
      </c>
      <c r="B193" s="6" t="s">
        <v>500</v>
      </c>
      <c r="C193" s="3" t="s">
        <v>510</v>
      </c>
      <c r="D193" s="4" t="s">
        <v>515</v>
      </c>
      <c r="E193" s="9" t="s">
        <v>516</v>
      </c>
      <c r="F193" s="32">
        <v>28418933858.183926</v>
      </c>
      <c r="G193" s="32"/>
      <c r="H193" s="32">
        <v>28418933858.183926</v>
      </c>
      <c r="I193" s="38"/>
    </row>
    <row r="194" spans="1:9" ht="18.75" customHeight="1">
      <c r="A194" s="1">
        <v>193</v>
      </c>
      <c r="B194" s="6" t="s">
        <v>517</v>
      </c>
      <c r="C194" s="3" t="s">
        <v>518</v>
      </c>
      <c r="D194" s="4" t="s">
        <v>519</v>
      </c>
      <c r="E194" s="9" t="s">
        <v>520</v>
      </c>
      <c r="F194" s="32">
        <v>3027454603.2589602</v>
      </c>
      <c r="G194" s="32"/>
      <c r="H194" s="32">
        <v>3027454603.2589602</v>
      </c>
      <c r="I194" s="38"/>
    </row>
    <row r="195" spans="1:9" ht="18.75" customHeight="1">
      <c r="A195" s="1">
        <v>194</v>
      </c>
      <c r="B195" s="29" t="s">
        <v>517</v>
      </c>
      <c r="C195" s="9" t="s">
        <v>521</v>
      </c>
      <c r="D195" s="30" t="s">
        <v>522</v>
      </c>
      <c r="E195" s="9" t="s">
        <v>523</v>
      </c>
      <c r="F195" s="32">
        <v>16520140448.48447</v>
      </c>
      <c r="G195" s="32"/>
      <c r="H195" s="32">
        <v>16520140448.48447</v>
      </c>
      <c r="I195" s="38"/>
    </row>
    <row r="196" spans="1:9" ht="18.75" customHeight="1">
      <c r="A196" s="1">
        <v>195</v>
      </c>
      <c r="B196" s="6" t="s">
        <v>517</v>
      </c>
      <c r="C196" s="3" t="s">
        <v>524</v>
      </c>
      <c r="D196" s="4" t="s">
        <v>525</v>
      </c>
      <c r="E196" s="9" t="s">
        <v>526</v>
      </c>
      <c r="F196" s="32">
        <v>1574763857.1016824</v>
      </c>
      <c r="G196" s="32"/>
      <c r="H196" s="32">
        <v>1574763857.1016824</v>
      </c>
      <c r="I196" s="38"/>
    </row>
    <row r="197" spans="1:9" ht="15">
      <c r="A197" s="1">
        <v>196</v>
      </c>
      <c r="B197" s="29" t="s">
        <v>517</v>
      </c>
      <c r="C197" s="9" t="s">
        <v>524</v>
      </c>
      <c r="D197" s="30" t="s">
        <v>527</v>
      </c>
      <c r="E197" s="9" t="s">
        <v>528</v>
      </c>
      <c r="F197" s="32">
        <v>9702363672.2769184</v>
      </c>
      <c r="G197" s="32">
        <v>898989435.88999999</v>
      </c>
      <c r="H197" s="32">
        <f>F197+G197</f>
        <v>10601353108.166918</v>
      </c>
      <c r="I197" s="70" t="s">
        <v>760</v>
      </c>
    </row>
    <row r="198" spans="1:9" s="59" customFormat="1" ht="18.75" customHeight="1">
      <c r="A198" s="60">
        <v>197</v>
      </c>
      <c r="B198" s="6" t="s">
        <v>517</v>
      </c>
      <c r="C198" s="64" t="s">
        <v>524</v>
      </c>
      <c r="D198" s="65" t="s">
        <v>529</v>
      </c>
      <c r="E198" s="61" t="s">
        <v>530</v>
      </c>
      <c r="F198" s="32">
        <v>4514771056.9962015</v>
      </c>
      <c r="G198" s="32"/>
      <c r="H198" s="32">
        <v>4514771056.9962015</v>
      </c>
      <c r="I198" s="67"/>
    </row>
    <row r="199" spans="1:9" ht="18.75" customHeight="1">
      <c r="A199" s="1">
        <v>198</v>
      </c>
      <c r="B199" s="6" t="s">
        <v>531</v>
      </c>
      <c r="C199" s="3" t="s">
        <v>532</v>
      </c>
      <c r="D199" s="4" t="s">
        <v>533</v>
      </c>
      <c r="E199" s="9" t="s">
        <v>534</v>
      </c>
      <c r="F199" s="32">
        <v>2050442539.2754934</v>
      </c>
      <c r="G199" s="32"/>
      <c r="H199" s="32">
        <v>2050442539.2754934</v>
      </c>
      <c r="I199" s="38"/>
    </row>
    <row r="200" spans="1:9" ht="18.75" customHeight="1">
      <c r="A200" s="1">
        <v>199</v>
      </c>
      <c r="B200" s="6" t="s">
        <v>531</v>
      </c>
      <c r="C200" s="3" t="s">
        <v>535</v>
      </c>
      <c r="D200" s="4" t="s">
        <v>536</v>
      </c>
      <c r="E200" s="9" t="s">
        <v>537</v>
      </c>
      <c r="F200" s="32">
        <v>661603574.69701004</v>
      </c>
      <c r="G200" s="32"/>
      <c r="H200" s="32">
        <v>661603574.69701004</v>
      </c>
      <c r="I200" s="38"/>
    </row>
    <row r="201" spans="1:9" ht="18.75" customHeight="1">
      <c r="A201" s="60">
        <v>200</v>
      </c>
      <c r="B201" s="29" t="s">
        <v>531</v>
      </c>
      <c r="C201" s="61" t="s">
        <v>538</v>
      </c>
      <c r="D201" s="62" t="s">
        <v>539</v>
      </c>
      <c r="E201" s="61" t="s">
        <v>540</v>
      </c>
      <c r="F201" s="32">
        <v>21903217920.358444</v>
      </c>
      <c r="G201" s="32"/>
      <c r="H201" s="32">
        <v>21903217920.358444</v>
      </c>
      <c r="I201" s="38"/>
    </row>
    <row r="202" spans="1:9" ht="18.75" customHeight="1">
      <c r="A202" s="1">
        <v>201</v>
      </c>
      <c r="B202" s="6" t="s">
        <v>531</v>
      </c>
      <c r="C202" s="3" t="s">
        <v>541</v>
      </c>
      <c r="D202" s="4" t="s">
        <v>542</v>
      </c>
      <c r="E202" s="9" t="s">
        <v>424</v>
      </c>
      <c r="F202" s="32">
        <v>371949449.53041339</v>
      </c>
      <c r="G202" s="32"/>
      <c r="H202" s="32">
        <v>371949449.53041339</v>
      </c>
      <c r="I202" s="38"/>
    </row>
    <row r="203" spans="1:9" ht="18.75" customHeight="1">
      <c r="A203" s="1">
        <v>202</v>
      </c>
      <c r="B203" s="29" t="s">
        <v>531</v>
      </c>
      <c r="C203" s="9" t="s">
        <v>541</v>
      </c>
      <c r="D203" s="30" t="s">
        <v>543</v>
      </c>
      <c r="E203" s="9" t="s">
        <v>544</v>
      </c>
      <c r="F203" s="32">
        <v>12714526687.247772</v>
      </c>
      <c r="G203" s="32"/>
      <c r="H203" s="32">
        <v>12714526687.247772</v>
      </c>
      <c r="I203" s="38"/>
    </row>
    <row r="204" spans="1:9" ht="18.75" customHeight="1">
      <c r="A204" s="1">
        <v>203</v>
      </c>
      <c r="B204" s="6" t="s">
        <v>531</v>
      </c>
      <c r="C204" s="3" t="s">
        <v>545</v>
      </c>
      <c r="D204" s="4" t="s">
        <v>546</v>
      </c>
      <c r="E204" s="9" t="s">
        <v>547</v>
      </c>
      <c r="F204" s="32">
        <v>1798573057.5000002</v>
      </c>
      <c r="G204" s="32"/>
      <c r="H204" s="32">
        <v>1798573057.5000002</v>
      </c>
      <c r="I204" s="38"/>
    </row>
    <row r="205" spans="1:9" ht="18.75" customHeight="1">
      <c r="A205" s="1">
        <v>204</v>
      </c>
      <c r="B205" s="6" t="s">
        <v>548</v>
      </c>
      <c r="C205" s="3" t="s">
        <v>549</v>
      </c>
      <c r="D205" s="4" t="s">
        <v>550</v>
      </c>
      <c r="E205" s="9" t="s">
        <v>551</v>
      </c>
      <c r="F205" s="32">
        <v>37568389299.005234</v>
      </c>
      <c r="G205" s="32">
        <v>764425201.32000005</v>
      </c>
      <c r="H205" s="32">
        <f>F205+G205</f>
        <v>38332814500.325233</v>
      </c>
      <c r="I205" s="70" t="s">
        <v>760</v>
      </c>
    </row>
    <row r="206" spans="1:9" ht="18.75" customHeight="1">
      <c r="A206" s="1">
        <v>205</v>
      </c>
      <c r="B206" s="6" t="s">
        <v>548</v>
      </c>
      <c r="C206" s="3" t="s">
        <v>549</v>
      </c>
      <c r="D206" s="4" t="s">
        <v>552</v>
      </c>
      <c r="E206" s="9" t="s">
        <v>553</v>
      </c>
      <c r="F206" s="32">
        <v>6675799829.9982214</v>
      </c>
      <c r="G206" s="32"/>
      <c r="H206" s="32">
        <v>6675799829.9982214</v>
      </c>
      <c r="I206" s="38"/>
    </row>
    <row r="207" spans="1:9" ht="18.75" customHeight="1">
      <c r="A207" s="1">
        <v>206</v>
      </c>
      <c r="B207" s="6" t="s">
        <v>548</v>
      </c>
      <c r="C207" s="3" t="s">
        <v>549</v>
      </c>
      <c r="D207" s="4" t="s">
        <v>554</v>
      </c>
      <c r="E207" s="9" t="s">
        <v>555</v>
      </c>
      <c r="F207" s="32">
        <v>1285368470.0790365</v>
      </c>
      <c r="G207" s="32"/>
      <c r="H207" s="32">
        <v>1285368470.0790365</v>
      </c>
      <c r="I207" s="38"/>
    </row>
    <row r="208" spans="1:9" ht="18.75" customHeight="1">
      <c r="A208" s="1">
        <v>207</v>
      </c>
      <c r="B208" s="6" t="s">
        <v>548</v>
      </c>
      <c r="C208" s="3" t="s">
        <v>549</v>
      </c>
      <c r="D208" s="4" t="s">
        <v>556</v>
      </c>
      <c r="E208" s="9" t="s">
        <v>557</v>
      </c>
      <c r="F208" s="32">
        <v>3717789367.7672186</v>
      </c>
      <c r="G208" s="32"/>
      <c r="H208" s="32">
        <v>3717789367.7672186</v>
      </c>
      <c r="I208" s="38"/>
    </row>
    <row r="209" spans="1:10" ht="18.75" customHeight="1">
      <c r="A209" s="1">
        <v>208</v>
      </c>
      <c r="B209" s="6" t="s">
        <v>548</v>
      </c>
      <c r="C209" s="3" t="s">
        <v>549</v>
      </c>
      <c r="D209" s="4" t="s">
        <v>558</v>
      </c>
      <c r="E209" s="9" t="s">
        <v>559</v>
      </c>
      <c r="F209" s="32">
        <v>8134488936</v>
      </c>
      <c r="G209" s="32"/>
      <c r="H209" s="32">
        <v>8134488936</v>
      </c>
      <c r="I209" s="38"/>
    </row>
    <row r="210" spans="1:10" ht="18.75" customHeight="1">
      <c r="A210" s="1">
        <v>209</v>
      </c>
      <c r="B210" s="6" t="s">
        <v>548</v>
      </c>
      <c r="C210" s="3" t="s">
        <v>560</v>
      </c>
      <c r="D210" s="4" t="s">
        <v>561</v>
      </c>
      <c r="E210" s="9" t="s">
        <v>562</v>
      </c>
      <c r="F210" s="32">
        <v>1022976000</v>
      </c>
      <c r="G210" s="32"/>
      <c r="H210" s="32">
        <v>1022976000</v>
      </c>
      <c r="I210" s="38"/>
    </row>
    <row r="211" spans="1:10" ht="18.75" customHeight="1">
      <c r="A211" s="1">
        <v>210</v>
      </c>
      <c r="B211" s="6" t="s">
        <v>548</v>
      </c>
      <c r="C211" s="3" t="s">
        <v>563</v>
      </c>
      <c r="D211" s="4" t="s">
        <v>564</v>
      </c>
      <c r="E211" s="9" t="s">
        <v>565</v>
      </c>
      <c r="F211" s="32">
        <v>1089597808.8069253</v>
      </c>
      <c r="G211" s="32">
        <v>108320849.37</v>
      </c>
      <c r="H211" s="32">
        <f>F211+G211</f>
        <v>1197918658.1769252</v>
      </c>
      <c r="I211" s="70" t="s">
        <v>760</v>
      </c>
    </row>
    <row r="212" spans="1:10" ht="18.75" customHeight="1">
      <c r="A212" s="1">
        <v>211</v>
      </c>
      <c r="B212" s="6" t="s">
        <v>548</v>
      </c>
      <c r="C212" s="3" t="s">
        <v>566</v>
      </c>
      <c r="D212" s="4" t="s">
        <v>567</v>
      </c>
      <c r="E212" s="11" t="s">
        <v>568</v>
      </c>
      <c r="F212" s="32">
        <v>212530000</v>
      </c>
      <c r="G212" s="32"/>
      <c r="H212" s="32">
        <v>212530000</v>
      </c>
      <c r="I212" s="38"/>
    </row>
    <row r="213" spans="1:10" ht="18.75" customHeight="1">
      <c r="A213" s="1">
        <v>212</v>
      </c>
      <c r="B213" s="6" t="s">
        <v>548</v>
      </c>
      <c r="C213" s="3" t="s">
        <v>569</v>
      </c>
      <c r="D213" s="4" t="s">
        <v>570</v>
      </c>
      <c r="E213" s="4" t="s">
        <v>571</v>
      </c>
      <c r="F213" s="32">
        <v>5397037176.8874674</v>
      </c>
      <c r="G213" s="32"/>
      <c r="H213" s="32">
        <v>5397037176.8874674</v>
      </c>
      <c r="I213" s="38"/>
    </row>
    <row r="214" spans="1:10" ht="18.75" customHeight="1">
      <c r="A214" s="1">
        <v>213</v>
      </c>
      <c r="B214" s="6" t="s">
        <v>548</v>
      </c>
      <c r="C214" s="3" t="s">
        <v>569</v>
      </c>
      <c r="D214" s="4" t="s">
        <v>572</v>
      </c>
      <c r="E214" s="9" t="s">
        <v>573</v>
      </c>
      <c r="F214" s="32">
        <v>1106107204.45239</v>
      </c>
      <c r="G214" s="32"/>
      <c r="H214" s="32">
        <v>1106107204.45239</v>
      </c>
      <c r="I214" s="38"/>
    </row>
    <row r="215" spans="1:10" ht="18.75" customHeight="1">
      <c r="A215" s="1">
        <v>214</v>
      </c>
      <c r="B215" s="71" t="s">
        <v>548</v>
      </c>
      <c r="C215" s="14" t="s">
        <v>574</v>
      </c>
      <c r="D215" s="14" t="s">
        <v>575</v>
      </c>
      <c r="E215" s="9"/>
      <c r="F215" s="32">
        <v>12776690000</v>
      </c>
      <c r="G215" s="32"/>
      <c r="H215" s="32">
        <v>12776690000</v>
      </c>
      <c r="I215" s="38"/>
    </row>
    <row r="216" spans="1:10" ht="18.75" customHeight="1">
      <c r="A216" s="1">
        <v>215</v>
      </c>
      <c r="B216" s="6" t="s">
        <v>576</v>
      </c>
      <c r="C216" s="3" t="s">
        <v>577</v>
      </c>
      <c r="D216" s="4" t="s">
        <v>578</v>
      </c>
      <c r="E216" s="9" t="s">
        <v>579</v>
      </c>
      <c r="F216" s="32">
        <v>2493815527.1437302</v>
      </c>
      <c r="G216" s="32"/>
      <c r="H216" s="32">
        <v>2493815527.1437302</v>
      </c>
      <c r="I216" s="38"/>
    </row>
    <row r="217" spans="1:10" ht="18.75" customHeight="1">
      <c r="A217" s="1">
        <v>216</v>
      </c>
      <c r="B217" s="29" t="s">
        <v>576</v>
      </c>
      <c r="C217" s="9" t="s">
        <v>580</v>
      </c>
      <c r="D217" s="30" t="s">
        <v>581</v>
      </c>
      <c r="E217" s="9" t="s">
        <v>582</v>
      </c>
      <c r="F217" s="32">
        <v>790665992.20000005</v>
      </c>
      <c r="G217" s="32"/>
      <c r="H217" s="32">
        <v>790665992.20000005</v>
      </c>
      <c r="I217" s="38"/>
    </row>
    <row r="218" spans="1:10" ht="18.75" customHeight="1">
      <c r="A218" s="1">
        <v>217</v>
      </c>
      <c r="B218" s="6" t="s">
        <v>576</v>
      </c>
      <c r="C218" s="3" t="s">
        <v>583</v>
      </c>
      <c r="D218" s="4" t="s">
        <v>584</v>
      </c>
      <c r="E218" s="9" t="s">
        <v>585</v>
      </c>
      <c r="F218" s="32">
        <v>2467136146.747242</v>
      </c>
      <c r="G218" s="32"/>
      <c r="H218" s="32">
        <v>2467136146.747242</v>
      </c>
      <c r="I218" s="38"/>
    </row>
    <row r="219" spans="1:10" ht="18.75" customHeight="1">
      <c r="A219" s="1">
        <v>218</v>
      </c>
      <c r="B219" s="6" t="s">
        <v>576</v>
      </c>
      <c r="C219" s="3" t="s">
        <v>586</v>
      </c>
      <c r="D219" s="4" t="s">
        <v>587</v>
      </c>
      <c r="E219" s="9" t="s">
        <v>588</v>
      </c>
      <c r="F219" s="32">
        <v>1203034181.6726916</v>
      </c>
      <c r="G219" s="32"/>
      <c r="H219" s="32">
        <v>1203034181.6726916</v>
      </c>
      <c r="I219" s="38"/>
    </row>
    <row r="220" spans="1:10" ht="18.75" customHeight="1">
      <c r="A220" s="1">
        <v>219</v>
      </c>
      <c r="B220" s="6" t="s">
        <v>576</v>
      </c>
      <c r="C220" s="3" t="s">
        <v>589</v>
      </c>
      <c r="D220" s="4" t="s">
        <v>590</v>
      </c>
      <c r="E220" s="9" t="s">
        <v>591</v>
      </c>
      <c r="F220" s="32">
        <v>414369950.17981917</v>
      </c>
      <c r="G220" s="32"/>
      <c r="H220" s="32">
        <v>414369950.17981917</v>
      </c>
      <c r="I220" s="38"/>
    </row>
    <row r="221" spans="1:10" ht="15">
      <c r="A221" s="1">
        <v>220</v>
      </c>
      <c r="B221" s="6" t="s">
        <v>592</v>
      </c>
      <c r="C221" s="3" t="s">
        <v>593</v>
      </c>
      <c r="D221" s="4" t="s">
        <v>594</v>
      </c>
      <c r="E221" s="9" t="s">
        <v>595</v>
      </c>
      <c r="F221" s="32">
        <v>24182719638.170002</v>
      </c>
      <c r="G221" s="32"/>
      <c r="H221" s="32">
        <v>24182719638.170002</v>
      </c>
      <c r="I221" s="68"/>
    </row>
    <row r="222" spans="1:10" ht="18.75" customHeight="1">
      <c r="A222" s="60">
        <v>221</v>
      </c>
      <c r="B222" s="29" t="s">
        <v>592</v>
      </c>
      <c r="C222" s="61" t="s">
        <v>593</v>
      </c>
      <c r="D222" s="62" t="s">
        <v>596</v>
      </c>
      <c r="E222" s="61" t="s">
        <v>597</v>
      </c>
      <c r="F222" s="32">
        <v>648000000</v>
      </c>
      <c r="G222" s="32"/>
      <c r="H222" s="32">
        <v>648000000</v>
      </c>
      <c r="I222" s="67"/>
    </row>
    <row r="223" spans="1:10" ht="18.75" customHeight="1">
      <c r="A223" s="1">
        <v>222</v>
      </c>
      <c r="B223" s="6" t="s">
        <v>592</v>
      </c>
      <c r="C223" s="3" t="s">
        <v>593</v>
      </c>
      <c r="D223" s="4" t="s">
        <v>598</v>
      </c>
      <c r="E223" s="9" t="s">
        <v>599</v>
      </c>
      <c r="F223" s="32">
        <v>10601686452.73052</v>
      </c>
      <c r="G223" s="32"/>
      <c r="H223" s="32">
        <v>10601686452.73052</v>
      </c>
      <c r="I223" s="38"/>
    </row>
    <row r="224" spans="1:10" ht="18.75" customHeight="1">
      <c r="A224" s="1">
        <v>223</v>
      </c>
      <c r="B224" s="29" t="s">
        <v>600</v>
      </c>
      <c r="C224" s="9" t="s">
        <v>601</v>
      </c>
      <c r="D224" s="30" t="s">
        <v>602</v>
      </c>
      <c r="E224" s="9" t="s">
        <v>603</v>
      </c>
      <c r="F224" s="32">
        <v>10583734860.007551</v>
      </c>
      <c r="G224" s="32">
        <v>1118108939.1700001</v>
      </c>
      <c r="H224" s="32">
        <f>F224+G224</f>
        <v>11701843799.177551</v>
      </c>
      <c r="I224" s="70" t="s">
        <v>760</v>
      </c>
      <c r="J224" s="90"/>
    </row>
    <row r="225" spans="1:9" ht="18.75" customHeight="1">
      <c r="A225" s="1">
        <v>224</v>
      </c>
      <c r="B225" s="6" t="s">
        <v>600</v>
      </c>
      <c r="C225" s="3" t="s">
        <v>604</v>
      </c>
      <c r="D225" s="4" t="s">
        <v>605</v>
      </c>
      <c r="E225" s="4" t="s">
        <v>606</v>
      </c>
      <c r="F225" s="32">
        <v>4401262715.5714836</v>
      </c>
      <c r="G225" s="32"/>
      <c r="H225" s="32">
        <v>4401262715.5714836</v>
      </c>
      <c r="I225" s="38"/>
    </row>
    <row r="226" spans="1:9" ht="18.75" customHeight="1">
      <c r="A226" s="1">
        <v>225</v>
      </c>
      <c r="B226" s="6" t="s">
        <v>600</v>
      </c>
      <c r="C226" s="3" t="s">
        <v>604</v>
      </c>
      <c r="D226" s="4" t="s">
        <v>607</v>
      </c>
      <c r="E226" s="9" t="s">
        <v>608</v>
      </c>
      <c r="F226" s="32">
        <v>411185483.50655216</v>
      </c>
      <c r="G226" s="32">
        <v>109682331.73</v>
      </c>
      <c r="H226" s="32">
        <f>F226+G226</f>
        <v>520867815.23655218</v>
      </c>
      <c r="I226" s="70" t="s">
        <v>760</v>
      </c>
    </row>
    <row r="227" spans="1:9" ht="18.75" customHeight="1">
      <c r="A227" s="1">
        <v>226</v>
      </c>
      <c r="B227" s="29" t="s">
        <v>600</v>
      </c>
      <c r="C227" s="9" t="s">
        <v>604</v>
      </c>
      <c r="D227" s="30" t="s">
        <v>609</v>
      </c>
      <c r="E227" s="9" t="s">
        <v>610</v>
      </c>
      <c r="F227" s="32">
        <v>13845158773.167566</v>
      </c>
      <c r="G227" s="32"/>
      <c r="H227" s="32">
        <v>13845158773.167566</v>
      </c>
      <c r="I227" s="38"/>
    </row>
    <row r="228" spans="1:9" ht="18.75" customHeight="1">
      <c r="A228" s="1">
        <v>227</v>
      </c>
      <c r="B228" s="29" t="s">
        <v>600</v>
      </c>
      <c r="C228" s="9" t="s">
        <v>611</v>
      </c>
      <c r="D228" s="30" t="s">
        <v>612</v>
      </c>
      <c r="E228" s="9" t="s">
        <v>613</v>
      </c>
      <c r="F228" s="32">
        <v>2644147360.334094</v>
      </c>
      <c r="G228" s="32"/>
      <c r="H228" s="32">
        <v>2644147360.334094</v>
      </c>
      <c r="I228" s="38"/>
    </row>
    <row r="229" spans="1:9" ht="18.75" customHeight="1">
      <c r="A229" s="1">
        <v>228</v>
      </c>
      <c r="B229" s="6" t="s">
        <v>614</v>
      </c>
      <c r="C229" s="3" t="s">
        <v>615</v>
      </c>
      <c r="D229" s="4" t="s">
        <v>616</v>
      </c>
      <c r="E229" s="9" t="s">
        <v>617</v>
      </c>
      <c r="F229" s="32">
        <v>4330825893.411869</v>
      </c>
      <c r="G229" s="32"/>
      <c r="H229" s="32">
        <v>4330825893.411869</v>
      </c>
      <c r="I229" s="38"/>
    </row>
    <row r="230" spans="1:9" ht="18.75" customHeight="1">
      <c r="A230" s="1">
        <v>229</v>
      </c>
      <c r="B230" s="29" t="s">
        <v>614</v>
      </c>
      <c r="C230" s="9" t="s">
        <v>615</v>
      </c>
      <c r="D230" s="30" t="s">
        <v>618</v>
      </c>
      <c r="E230" s="9" t="s">
        <v>619</v>
      </c>
      <c r="F230" s="32">
        <v>3992691151.1599998</v>
      </c>
      <c r="G230" s="32"/>
      <c r="H230" s="32">
        <v>3992691151.1599998</v>
      </c>
      <c r="I230" s="38"/>
    </row>
    <row r="231" spans="1:9" ht="18.75" customHeight="1">
      <c r="A231" s="1">
        <v>230</v>
      </c>
      <c r="B231" s="6" t="s">
        <v>614</v>
      </c>
      <c r="C231" s="3" t="s">
        <v>615</v>
      </c>
      <c r="D231" s="3" t="s">
        <v>620</v>
      </c>
      <c r="E231" s="9" t="s">
        <v>621</v>
      </c>
      <c r="F231" s="32">
        <v>9308697765.9992504</v>
      </c>
      <c r="G231" s="32"/>
      <c r="H231" s="32">
        <v>9308697765.9992504</v>
      </c>
      <c r="I231" s="38"/>
    </row>
    <row r="232" spans="1:9" ht="18.75" customHeight="1">
      <c r="A232" s="1">
        <v>231</v>
      </c>
      <c r="B232" s="6" t="s">
        <v>622</v>
      </c>
      <c r="C232" s="3" t="s">
        <v>623</v>
      </c>
      <c r="D232" s="4" t="s">
        <v>624</v>
      </c>
      <c r="E232" s="9" t="s">
        <v>625</v>
      </c>
      <c r="F232" s="32">
        <v>502587877.30523145</v>
      </c>
      <c r="G232" s="32"/>
      <c r="H232" s="32">
        <v>502587877.30523145</v>
      </c>
      <c r="I232" s="38"/>
    </row>
    <row r="233" spans="1:9" ht="18.75" customHeight="1">
      <c r="A233" s="1">
        <v>232</v>
      </c>
      <c r="B233" s="6" t="s">
        <v>622</v>
      </c>
      <c r="C233" s="3" t="s">
        <v>626</v>
      </c>
      <c r="D233" s="4" t="s">
        <v>627</v>
      </c>
      <c r="E233" s="9" t="s">
        <v>628</v>
      </c>
      <c r="F233" s="32">
        <v>685162960.09814751</v>
      </c>
      <c r="G233" s="32"/>
      <c r="H233" s="32">
        <v>685162960.09814751</v>
      </c>
      <c r="I233" s="38"/>
    </row>
    <row r="234" spans="1:9" ht="18.75" customHeight="1">
      <c r="A234" s="60">
        <v>233</v>
      </c>
      <c r="B234" s="6" t="s">
        <v>622</v>
      </c>
      <c r="C234" s="64" t="s">
        <v>626</v>
      </c>
      <c r="D234" s="65" t="s">
        <v>629</v>
      </c>
      <c r="E234" s="61" t="s">
        <v>630</v>
      </c>
      <c r="F234" s="32">
        <v>15714648614.617661</v>
      </c>
      <c r="G234" s="32"/>
      <c r="H234" s="32">
        <v>15714648614.617661</v>
      </c>
      <c r="I234" s="67"/>
    </row>
    <row r="235" spans="1:9" ht="18.75" customHeight="1">
      <c r="A235" s="1">
        <v>234</v>
      </c>
      <c r="B235" s="6" t="s">
        <v>622</v>
      </c>
      <c r="C235" s="3" t="s">
        <v>631</v>
      </c>
      <c r="D235" s="4" t="s">
        <v>632</v>
      </c>
      <c r="E235" s="9" t="s">
        <v>633</v>
      </c>
      <c r="F235" s="32">
        <v>2519189465.562665</v>
      </c>
      <c r="G235" s="32"/>
      <c r="H235" s="32">
        <v>2519189465.562665</v>
      </c>
      <c r="I235" s="38"/>
    </row>
    <row r="236" spans="1:9" ht="18.75" customHeight="1">
      <c r="A236" s="1">
        <v>235</v>
      </c>
      <c r="B236" s="29" t="s">
        <v>622</v>
      </c>
      <c r="C236" s="9" t="s">
        <v>631</v>
      </c>
      <c r="D236" s="30" t="s">
        <v>634</v>
      </c>
      <c r="E236" s="9" t="s">
        <v>635</v>
      </c>
      <c r="F236" s="32">
        <v>40714408498.857597</v>
      </c>
      <c r="G236" s="32"/>
      <c r="H236" s="32">
        <v>40714408498.857597</v>
      </c>
      <c r="I236" s="38"/>
    </row>
    <row r="237" spans="1:9" ht="18.75" customHeight="1">
      <c r="A237" s="1">
        <v>236</v>
      </c>
      <c r="B237" s="6" t="s">
        <v>622</v>
      </c>
      <c r="C237" s="3" t="s">
        <v>636</v>
      </c>
      <c r="D237" s="4" t="s">
        <v>637</v>
      </c>
      <c r="E237" s="9" t="s">
        <v>638</v>
      </c>
      <c r="F237" s="32">
        <v>942067798</v>
      </c>
      <c r="G237" s="32"/>
      <c r="H237" s="32">
        <v>942067798</v>
      </c>
      <c r="I237" s="38"/>
    </row>
    <row r="238" spans="1:9" ht="18.75" customHeight="1">
      <c r="A238" s="1">
        <v>237</v>
      </c>
      <c r="B238" s="6" t="s">
        <v>622</v>
      </c>
      <c r="C238" s="3" t="s">
        <v>639</v>
      </c>
      <c r="D238" s="4" t="s">
        <v>640</v>
      </c>
      <c r="E238" s="9" t="s">
        <v>641</v>
      </c>
      <c r="F238" s="32">
        <v>3977428755.48</v>
      </c>
      <c r="G238" s="32"/>
      <c r="H238" s="32">
        <v>3977428755.48</v>
      </c>
      <c r="I238" s="38"/>
    </row>
    <row r="239" spans="1:9" ht="18.75" customHeight="1">
      <c r="A239" s="1">
        <v>238</v>
      </c>
      <c r="B239" s="6" t="s">
        <v>622</v>
      </c>
      <c r="C239" s="3" t="s">
        <v>642</v>
      </c>
      <c r="D239" s="4" t="s">
        <v>643</v>
      </c>
      <c r="E239" s="9" t="s">
        <v>644</v>
      </c>
      <c r="F239" s="32">
        <v>4599668163.2205915</v>
      </c>
      <c r="G239" s="32"/>
      <c r="H239" s="32">
        <v>4599668163.2205915</v>
      </c>
      <c r="I239" s="38"/>
    </row>
    <row r="240" spans="1:9" ht="18.75" customHeight="1">
      <c r="A240" s="1">
        <v>239</v>
      </c>
      <c r="B240" s="6" t="s">
        <v>622</v>
      </c>
      <c r="C240" s="3" t="s">
        <v>645</v>
      </c>
      <c r="D240" s="4" t="s">
        <v>646</v>
      </c>
      <c r="E240" s="9" t="s">
        <v>647</v>
      </c>
      <c r="F240" s="32">
        <v>1382040000</v>
      </c>
      <c r="G240" s="32"/>
      <c r="H240" s="32">
        <v>1382040000</v>
      </c>
      <c r="I240" s="38"/>
    </row>
    <row r="241" spans="1:9" ht="18.75" customHeight="1">
      <c r="A241" s="1">
        <v>240</v>
      </c>
      <c r="B241" s="6" t="s">
        <v>622</v>
      </c>
      <c r="C241" s="3" t="s">
        <v>645</v>
      </c>
      <c r="D241" s="4" t="s">
        <v>648</v>
      </c>
      <c r="E241" s="9" t="s">
        <v>649</v>
      </c>
      <c r="F241" s="32">
        <v>13016431448.332169</v>
      </c>
      <c r="G241" s="32"/>
      <c r="H241" s="32">
        <v>13016431448.332169</v>
      </c>
      <c r="I241" s="38"/>
    </row>
    <row r="242" spans="1:9" ht="18.75" customHeight="1">
      <c r="A242" s="1">
        <v>241</v>
      </c>
      <c r="B242" s="6" t="s">
        <v>622</v>
      </c>
      <c r="C242" s="3" t="s">
        <v>650</v>
      </c>
      <c r="D242" s="4" t="s">
        <v>651</v>
      </c>
      <c r="E242" s="9" t="s">
        <v>652</v>
      </c>
      <c r="F242" s="32">
        <v>2340955852.7212911</v>
      </c>
      <c r="G242" s="32"/>
      <c r="H242" s="32">
        <v>2340955852.7212911</v>
      </c>
      <c r="I242" s="38"/>
    </row>
    <row r="243" spans="1:9" ht="18.75" customHeight="1">
      <c r="A243" s="1">
        <v>242</v>
      </c>
      <c r="B243" s="6" t="s">
        <v>622</v>
      </c>
      <c r="C243" s="3" t="s">
        <v>650</v>
      </c>
      <c r="D243" s="4" t="s">
        <v>653</v>
      </c>
      <c r="E243" s="9" t="s">
        <v>654</v>
      </c>
      <c r="F243" s="32">
        <v>2388609531.1300001</v>
      </c>
      <c r="G243" s="32"/>
      <c r="H243" s="32">
        <v>2388609531.1300001</v>
      </c>
      <c r="I243" s="38"/>
    </row>
    <row r="244" spans="1:9" ht="18.75" customHeight="1">
      <c r="A244" s="1">
        <v>243</v>
      </c>
      <c r="B244" s="6" t="s">
        <v>622</v>
      </c>
      <c r="C244" s="3" t="s">
        <v>655</v>
      </c>
      <c r="D244" s="4" t="s">
        <v>656</v>
      </c>
      <c r="E244" s="9" t="s">
        <v>657</v>
      </c>
      <c r="F244" s="32">
        <v>3290175993.3153219</v>
      </c>
      <c r="G244" s="32"/>
      <c r="H244" s="32">
        <v>3290175993.3153219</v>
      </c>
      <c r="I244" s="38"/>
    </row>
    <row r="245" spans="1:9" ht="18.75" customHeight="1">
      <c r="A245" s="1">
        <v>244</v>
      </c>
      <c r="B245" s="6" t="s">
        <v>622</v>
      </c>
      <c r="C245" s="3" t="s">
        <v>658</v>
      </c>
      <c r="D245" s="4" t="s">
        <v>659</v>
      </c>
      <c r="E245" s="9" t="s">
        <v>660</v>
      </c>
      <c r="F245" s="32">
        <v>2292825977.0408568</v>
      </c>
      <c r="G245" s="32"/>
      <c r="H245" s="32">
        <v>2292825977.0408568</v>
      </c>
      <c r="I245" s="38"/>
    </row>
    <row r="246" spans="1:9" ht="18.75" customHeight="1">
      <c r="A246" s="1">
        <v>245</v>
      </c>
      <c r="B246" s="6" t="s">
        <v>622</v>
      </c>
      <c r="C246" s="3" t="s">
        <v>661</v>
      </c>
      <c r="D246" s="4" t="s">
        <v>662</v>
      </c>
      <c r="E246" s="9" t="s">
        <v>663</v>
      </c>
      <c r="F246" s="32">
        <v>2047360405.8720176</v>
      </c>
      <c r="G246" s="32"/>
      <c r="H246" s="32">
        <v>2047360405.8720176</v>
      </c>
      <c r="I246" s="38"/>
    </row>
    <row r="247" spans="1:9" ht="18.75" customHeight="1">
      <c r="A247" s="1">
        <v>246</v>
      </c>
      <c r="B247" s="6" t="s">
        <v>622</v>
      </c>
      <c r="C247" s="3" t="s">
        <v>664</v>
      </c>
      <c r="D247" s="4" t="s">
        <v>665</v>
      </c>
      <c r="E247" s="9" t="s">
        <v>666</v>
      </c>
      <c r="F247" s="32">
        <v>10054967529.33329</v>
      </c>
      <c r="G247" s="32"/>
      <c r="H247" s="32">
        <v>10054967529.33329</v>
      </c>
      <c r="I247" s="38"/>
    </row>
    <row r="248" spans="1:9" ht="18.75" customHeight="1">
      <c r="A248" s="1">
        <v>247</v>
      </c>
      <c r="B248" s="6" t="s">
        <v>667</v>
      </c>
      <c r="C248" s="3" t="s">
        <v>668</v>
      </c>
      <c r="D248" s="4" t="s">
        <v>669</v>
      </c>
      <c r="E248" s="9" t="s">
        <v>670</v>
      </c>
      <c r="F248" s="32">
        <v>100660971.92322168</v>
      </c>
      <c r="G248" s="32"/>
      <c r="H248" s="32">
        <v>100660971.92322168</v>
      </c>
      <c r="I248" s="38"/>
    </row>
    <row r="249" spans="1:9" ht="18.75" customHeight="1">
      <c r="A249" s="1">
        <v>248</v>
      </c>
      <c r="B249" s="29" t="s">
        <v>667</v>
      </c>
      <c r="C249" s="9" t="s">
        <v>671</v>
      </c>
      <c r="D249" s="30" t="s">
        <v>672</v>
      </c>
      <c r="E249" s="9" t="s">
        <v>673</v>
      </c>
      <c r="F249" s="32">
        <v>14575705263.138973</v>
      </c>
      <c r="G249" s="32"/>
      <c r="H249" s="32">
        <v>14575705263.138973</v>
      </c>
      <c r="I249" s="38"/>
    </row>
    <row r="250" spans="1:9" ht="18.75" customHeight="1">
      <c r="A250" s="1">
        <v>249</v>
      </c>
      <c r="B250" s="6" t="s">
        <v>667</v>
      </c>
      <c r="C250" s="3" t="s">
        <v>671</v>
      </c>
      <c r="D250" s="4" t="s">
        <v>674</v>
      </c>
      <c r="E250" s="9" t="s">
        <v>675</v>
      </c>
      <c r="F250" s="32">
        <v>8810206953.3199997</v>
      </c>
      <c r="G250" s="32"/>
      <c r="H250" s="32">
        <v>8810206953.3199997</v>
      </c>
      <c r="I250" s="38"/>
    </row>
    <row r="251" spans="1:9" ht="18.75" customHeight="1">
      <c r="A251" s="1">
        <v>250</v>
      </c>
      <c r="B251" s="6" t="s">
        <v>667</v>
      </c>
      <c r="C251" s="3" t="s">
        <v>676</v>
      </c>
      <c r="D251" s="4" t="s">
        <v>677</v>
      </c>
      <c r="E251" s="9" t="s">
        <v>678</v>
      </c>
      <c r="F251" s="32">
        <v>1352609096.7534814</v>
      </c>
      <c r="G251" s="32"/>
      <c r="H251" s="32">
        <v>1352609096.7534814</v>
      </c>
      <c r="I251" s="38"/>
    </row>
    <row r="252" spans="1:9" ht="15">
      <c r="A252" s="1">
        <v>251</v>
      </c>
      <c r="B252" s="29" t="s">
        <v>679</v>
      </c>
      <c r="C252" s="9" t="s">
        <v>680</v>
      </c>
      <c r="D252" s="30" t="s">
        <v>681</v>
      </c>
      <c r="E252" s="9" t="s">
        <v>682</v>
      </c>
      <c r="F252" s="32">
        <v>19615388733.813534</v>
      </c>
      <c r="G252" s="32"/>
      <c r="H252" s="32">
        <v>19615388733.813534</v>
      </c>
      <c r="I252" s="46"/>
    </row>
    <row r="253" spans="1:9" ht="18.75" customHeight="1">
      <c r="A253" s="1">
        <v>252</v>
      </c>
      <c r="B253" s="6" t="s">
        <v>679</v>
      </c>
      <c r="C253" s="3" t="s">
        <v>683</v>
      </c>
      <c r="D253" s="4" t="s">
        <v>684</v>
      </c>
      <c r="E253" s="9" t="s">
        <v>685</v>
      </c>
      <c r="F253" s="32">
        <v>85066592.631499946</v>
      </c>
      <c r="G253" s="32"/>
      <c r="H253" s="32">
        <v>85066592.631499946</v>
      </c>
      <c r="I253" s="38"/>
    </row>
    <row r="254" spans="1:9" ht="18.75" customHeight="1">
      <c r="A254" s="1">
        <v>253</v>
      </c>
      <c r="B254" s="29" t="s">
        <v>679</v>
      </c>
      <c r="C254" s="9" t="s">
        <v>683</v>
      </c>
      <c r="D254" s="30" t="s">
        <v>686</v>
      </c>
      <c r="E254" s="9" t="s">
        <v>687</v>
      </c>
      <c r="F254" s="32">
        <v>22166255337.511112</v>
      </c>
      <c r="G254" s="32"/>
      <c r="H254" s="32">
        <v>22166255337.511112</v>
      </c>
      <c r="I254" s="38"/>
    </row>
    <row r="255" spans="1:9" ht="18.75" customHeight="1">
      <c r="A255" s="1">
        <v>254</v>
      </c>
      <c r="B255" s="29" t="s">
        <v>679</v>
      </c>
      <c r="C255" s="9" t="s">
        <v>683</v>
      </c>
      <c r="D255" s="30" t="s">
        <v>688</v>
      </c>
      <c r="E255" s="9" t="s">
        <v>689</v>
      </c>
      <c r="F255" s="32">
        <v>17730843489.573269</v>
      </c>
      <c r="G255" s="32"/>
      <c r="H255" s="32">
        <v>17730843489.573269</v>
      </c>
      <c r="I255" s="38"/>
    </row>
    <row r="256" spans="1:9" ht="18.75" customHeight="1">
      <c r="A256" s="1">
        <v>255</v>
      </c>
      <c r="B256" s="29" t="s">
        <v>679</v>
      </c>
      <c r="C256" s="9" t="s">
        <v>690</v>
      </c>
      <c r="D256" s="30" t="s">
        <v>691</v>
      </c>
      <c r="E256" s="9" t="s">
        <v>692</v>
      </c>
      <c r="F256" s="32">
        <v>2410253536.8339996</v>
      </c>
      <c r="G256" s="32"/>
      <c r="H256" s="32">
        <v>2410253536.8339996</v>
      </c>
      <c r="I256" s="38"/>
    </row>
    <row r="257" spans="1:9" ht="18.75" customHeight="1">
      <c r="A257" s="1">
        <v>256</v>
      </c>
      <c r="B257" s="6" t="s">
        <v>693</v>
      </c>
      <c r="C257" s="3" t="s">
        <v>694</v>
      </c>
      <c r="D257" s="4" t="s">
        <v>695</v>
      </c>
      <c r="E257" s="9" t="s">
        <v>696</v>
      </c>
      <c r="F257" s="32">
        <v>138491508.84456155</v>
      </c>
      <c r="G257" s="32"/>
      <c r="H257" s="32">
        <v>138491508.84456155</v>
      </c>
      <c r="I257" s="38"/>
    </row>
    <row r="258" spans="1:9" ht="18.75" customHeight="1">
      <c r="A258" s="1">
        <v>257</v>
      </c>
      <c r="B258" s="29" t="s">
        <v>693</v>
      </c>
      <c r="C258" s="9" t="s">
        <v>697</v>
      </c>
      <c r="D258" s="30" t="s">
        <v>698</v>
      </c>
      <c r="E258" s="8" t="s">
        <v>699</v>
      </c>
      <c r="F258" s="32">
        <v>11815282689.386145</v>
      </c>
      <c r="G258" s="32"/>
      <c r="H258" s="32">
        <v>11815282689.386145</v>
      </c>
      <c r="I258" s="38"/>
    </row>
    <row r="259" spans="1:9" ht="18.75" customHeight="1">
      <c r="A259" s="1">
        <v>258</v>
      </c>
      <c r="B259" s="6" t="s">
        <v>693</v>
      </c>
      <c r="C259" s="3" t="s">
        <v>697</v>
      </c>
      <c r="D259" s="4" t="s">
        <v>700</v>
      </c>
      <c r="E259" s="9" t="s">
        <v>701</v>
      </c>
      <c r="F259" s="32">
        <v>4201394696.4299998</v>
      </c>
      <c r="G259" s="32"/>
      <c r="H259" s="32">
        <v>4201394696.4299998</v>
      </c>
      <c r="I259" s="38"/>
    </row>
    <row r="260" spans="1:9" ht="18.75" customHeight="1">
      <c r="A260" s="1">
        <v>259</v>
      </c>
      <c r="B260" s="6" t="s">
        <v>693</v>
      </c>
      <c r="C260" s="3" t="s">
        <v>702</v>
      </c>
      <c r="D260" s="4" t="s">
        <v>703</v>
      </c>
      <c r="E260" s="9" t="s">
        <v>704</v>
      </c>
      <c r="F260" s="32">
        <v>2043264158.6458223</v>
      </c>
      <c r="G260" s="32"/>
      <c r="H260" s="32">
        <v>2043264158.6458223</v>
      </c>
      <c r="I260" s="38"/>
    </row>
    <row r="261" spans="1:9" ht="18.75" customHeight="1">
      <c r="A261" s="1">
        <v>260</v>
      </c>
      <c r="B261" s="6" t="s">
        <v>693</v>
      </c>
      <c r="C261" s="3" t="s">
        <v>702</v>
      </c>
      <c r="D261" s="4" t="s">
        <v>705</v>
      </c>
      <c r="E261" s="9" t="s">
        <v>706</v>
      </c>
      <c r="F261" s="32">
        <v>299966376.8912307</v>
      </c>
      <c r="G261" s="32"/>
      <c r="H261" s="32">
        <v>299966376.8912307</v>
      </c>
      <c r="I261" s="38"/>
    </row>
    <row r="262" spans="1:9" ht="18.75" customHeight="1">
      <c r="A262" s="1">
        <v>261</v>
      </c>
      <c r="B262" s="6" t="s">
        <v>693</v>
      </c>
      <c r="C262" s="3" t="s">
        <v>702</v>
      </c>
      <c r="D262" s="4" t="s">
        <v>707</v>
      </c>
      <c r="E262" s="9" t="s">
        <v>708</v>
      </c>
      <c r="F262" s="32">
        <v>2380929679.9699998</v>
      </c>
      <c r="G262" s="32"/>
      <c r="H262" s="32">
        <v>2380929679.9699998</v>
      </c>
      <c r="I262" s="38"/>
    </row>
    <row r="263" spans="1:9" s="56" customFormat="1" ht="18.75" customHeight="1">
      <c r="A263" s="60">
        <v>262</v>
      </c>
      <c r="B263" s="6" t="s">
        <v>693</v>
      </c>
      <c r="C263" s="64" t="s">
        <v>702</v>
      </c>
      <c r="D263" s="65" t="s">
        <v>709</v>
      </c>
      <c r="E263" s="61" t="s">
        <v>710</v>
      </c>
      <c r="F263" s="32">
        <v>18722841486.798256</v>
      </c>
      <c r="G263" s="32"/>
      <c r="H263" s="32">
        <v>18722841486.798256</v>
      </c>
      <c r="I263" s="38"/>
    </row>
    <row r="264" spans="1:9" s="56" customFormat="1" ht="18.75" customHeight="1">
      <c r="A264" s="60">
        <v>263</v>
      </c>
      <c r="B264" s="6" t="s">
        <v>693</v>
      </c>
      <c r="C264" s="64" t="s">
        <v>702</v>
      </c>
      <c r="D264" s="63" t="s">
        <v>711</v>
      </c>
      <c r="E264" s="61" t="s">
        <v>712</v>
      </c>
      <c r="F264" s="32">
        <v>14669543447.193443</v>
      </c>
      <c r="G264" s="32"/>
      <c r="H264" s="32">
        <v>14669543447.193443</v>
      </c>
      <c r="I264" s="67"/>
    </row>
    <row r="265" spans="1:9" s="56" customFormat="1" ht="18.75" customHeight="1">
      <c r="A265" s="60">
        <v>264</v>
      </c>
      <c r="B265" s="6" t="s">
        <v>693</v>
      </c>
      <c r="C265" s="64" t="s">
        <v>702</v>
      </c>
      <c r="D265" s="65" t="s">
        <v>713</v>
      </c>
      <c r="E265" s="61" t="s">
        <v>714</v>
      </c>
      <c r="F265" s="32">
        <v>2896166035.0542083</v>
      </c>
      <c r="G265" s="32"/>
      <c r="H265" s="32">
        <v>2896166035.0542083</v>
      </c>
      <c r="I265" s="67"/>
    </row>
    <row r="266" spans="1:9" s="56" customFormat="1" ht="18.75" customHeight="1">
      <c r="A266" s="60">
        <v>265</v>
      </c>
      <c r="B266" s="6" t="s">
        <v>693</v>
      </c>
      <c r="C266" s="64" t="s">
        <v>715</v>
      </c>
      <c r="D266" s="65" t="s">
        <v>716</v>
      </c>
      <c r="E266" s="61" t="s">
        <v>717</v>
      </c>
      <c r="F266" s="32">
        <v>3157825381.4914336</v>
      </c>
      <c r="G266" s="32"/>
      <c r="H266" s="32">
        <v>3157825381.4914336</v>
      </c>
      <c r="I266" s="67"/>
    </row>
    <row r="267" spans="1:9" s="56" customFormat="1" ht="18.75" customHeight="1">
      <c r="A267" s="60">
        <v>266</v>
      </c>
      <c r="B267" s="6" t="s">
        <v>693</v>
      </c>
      <c r="C267" s="64" t="s">
        <v>718</v>
      </c>
      <c r="D267" s="65" t="s">
        <v>719</v>
      </c>
      <c r="E267" s="61" t="s">
        <v>720</v>
      </c>
      <c r="F267" s="32">
        <v>4880014624.6536798</v>
      </c>
      <c r="G267" s="32"/>
      <c r="H267" s="32">
        <v>4880014624.6536798</v>
      </c>
      <c r="I267" s="67"/>
    </row>
    <row r="268" spans="1:9" ht="18.75" customHeight="1">
      <c r="A268" s="1">
        <v>267</v>
      </c>
      <c r="B268" s="6" t="s">
        <v>693</v>
      </c>
      <c r="C268" s="3" t="s">
        <v>718</v>
      </c>
      <c r="D268" s="4" t="s">
        <v>721</v>
      </c>
      <c r="E268" s="9" t="s">
        <v>722</v>
      </c>
      <c r="F268" s="32">
        <v>3397472639.4216938</v>
      </c>
      <c r="G268" s="32"/>
      <c r="H268" s="32">
        <v>3397472639.4216938</v>
      </c>
      <c r="I268" s="38"/>
    </row>
    <row r="269" spans="1:9" ht="18.75" customHeight="1">
      <c r="A269" s="1">
        <v>268</v>
      </c>
      <c r="B269" s="6" t="s">
        <v>693</v>
      </c>
      <c r="C269" s="3" t="s">
        <v>723</v>
      </c>
      <c r="D269" s="4" t="s">
        <v>724</v>
      </c>
      <c r="E269" s="9" t="s">
        <v>725</v>
      </c>
      <c r="F269" s="32">
        <v>7077010480.2408733</v>
      </c>
      <c r="G269" s="32"/>
      <c r="H269" s="32">
        <v>7077010480.2408733</v>
      </c>
      <c r="I269" s="38"/>
    </row>
    <row r="270" spans="1:9" ht="18.75" customHeight="1">
      <c r="A270" s="60">
        <v>269</v>
      </c>
      <c r="B270" s="6" t="s">
        <v>693</v>
      </c>
      <c r="C270" s="64" t="s">
        <v>726</v>
      </c>
      <c r="D270" s="65" t="s">
        <v>727</v>
      </c>
      <c r="E270" s="61" t="s">
        <v>728</v>
      </c>
      <c r="F270" s="32">
        <v>1446232949.1490383</v>
      </c>
      <c r="G270" s="32"/>
      <c r="H270" s="32">
        <v>1446232949.1490383</v>
      </c>
      <c r="I270" s="67"/>
    </row>
    <row r="271" spans="1:9" ht="18.75" customHeight="1">
      <c r="A271" s="1">
        <v>270</v>
      </c>
      <c r="B271" s="29" t="s">
        <v>729</v>
      </c>
      <c r="C271" s="9" t="s">
        <v>730</v>
      </c>
      <c r="D271" s="30" t="s">
        <v>731</v>
      </c>
      <c r="E271" s="8" t="s">
        <v>732</v>
      </c>
      <c r="F271" s="32">
        <v>1063272998.3531308</v>
      </c>
      <c r="G271" s="32"/>
      <c r="H271" s="32">
        <v>1063272998.3531308</v>
      </c>
      <c r="I271" s="38"/>
    </row>
    <row r="272" spans="1:9" ht="18.75" customHeight="1">
      <c r="A272" s="1">
        <v>271</v>
      </c>
      <c r="B272" s="6" t="s">
        <v>729</v>
      </c>
      <c r="C272" s="3" t="s">
        <v>730</v>
      </c>
      <c r="D272" s="4" t="s">
        <v>733</v>
      </c>
      <c r="E272" s="9" t="s">
        <v>734</v>
      </c>
      <c r="F272" s="32">
        <v>523120641.13662016</v>
      </c>
      <c r="G272" s="32"/>
      <c r="H272" s="32">
        <v>523120641.13662016</v>
      </c>
      <c r="I272" s="38"/>
    </row>
    <row r="273" spans="1:9" ht="18.75" customHeight="1">
      <c r="A273" s="1">
        <v>272</v>
      </c>
      <c r="B273" s="29" t="s">
        <v>735</v>
      </c>
      <c r="C273" s="9" t="s">
        <v>736</v>
      </c>
      <c r="D273" s="30" t="s">
        <v>737</v>
      </c>
      <c r="E273" s="9" t="s">
        <v>762</v>
      </c>
      <c r="F273" s="32">
        <v>3577670560.233192</v>
      </c>
      <c r="G273" s="32"/>
      <c r="H273" s="32">
        <v>3577670560.233192</v>
      </c>
      <c r="I273" s="38"/>
    </row>
    <row r="274" spans="1:9" ht="18.75" customHeight="1">
      <c r="A274" s="1">
        <v>273</v>
      </c>
      <c r="B274" s="15" t="s">
        <v>259</v>
      </c>
      <c r="C274" s="30" t="s">
        <v>265</v>
      </c>
      <c r="D274" s="30" t="s">
        <v>739</v>
      </c>
      <c r="E274" s="30" t="s">
        <v>740</v>
      </c>
      <c r="F274" s="69">
        <v>6501800000</v>
      </c>
      <c r="G274" s="74"/>
      <c r="H274" s="69">
        <v>6501800000</v>
      </c>
      <c r="I274" s="47"/>
    </row>
    <row r="275" spans="1:9" ht="18.75" customHeight="1">
      <c r="A275" s="1">
        <v>274</v>
      </c>
      <c r="B275" s="15" t="s">
        <v>180</v>
      </c>
      <c r="C275" s="30" t="s">
        <v>750</v>
      </c>
      <c r="D275" s="30" t="s">
        <v>751</v>
      </c>
      <c r="E275" s="30" t="s">
        <v>752</v>
      </c>
      <c r="F275" s="69">
        <v>306352920</v>
      </c>
      <c r="G275" s="81"/>
      <c r="H275" s="69">
        <v>306352920</v>
      </c>
      <c r="I275" s="47"/>
    </row>
    <row r="276" spans="1:9" ht="18.75" customHeight="1">
      <c r="A276" s="1">
        <v>275</v>
      </c>
      <c r="B276" s="15" t="s">
        <v>338</v>
      </c>
      <c r="C276" s="30" t="s">
        <v>753</v>
      </c>
      <c r="D276" s="30" t="s">
        <v>754</v>
      </c>
      <c r="E276" s="30" t="s">
        <v>755</v>
      </c>
      <c r="F276" s="69">
        <v>48668000</v>
      </c>
      <c r="G276" s="81"/>
      <c r="H276" s="69">
        <v>48668000</v>
      </c>
      <c r="I276" s="47"/>
    </row>
    <row r="277" spans="1:9" ht="18.75" customHeight="1">
      <c r="A277" s="1">
        <v>276</v>
      </c>
      <c r="B277" s="15" t="s">
        <v>338</v>
      </c>
      <c r="C277" s="30" t="s">
        <v>753</v>
      </c>
      <c r="D277" s="30" t="s">
        <v>754</v>
      </c>
      <c r="E277" s="30" t="s">
        <v>756</v>
      </c>
      <c r="F277" s="69">
        <v>122750000</v>
      </c>
      <c r="G277" s="82"/>
      <c r="H277" s="69">
        <v>122750000</v>
      </c>
      <c r="I277" s="47"/>
    </row>
    <row r="278" spans="1:9" ht="18.75" customHeight="1">
      <c r="A278" s="1">
        <v>277</v>
      </c>
      <c r="B278" s="15" t="s">
        <v>693</v>
      </c>
      <c r="C278" s="30" t="s">
        <v>694</v>
      </c>
      <c r="D278" s="30" t="s">
        <v>757</v>
      </c>
      <c r="E278" s="30" t="s">
        <v>758</v>
      </c>
      <c r="F278" s="69">
        <v>48752718463.559998</v>
      </c>
      <c r="G278" s="82"/>
      <c r="H278" s="69">
        <v>48752718463.559998</v>
      </c>
      <c r="I278" s="47"/>
    </row>
    <row r="279" spans="1:9" ht="18.75" customHeight="1">
      <c r="A279" s="94">
        <v>278</v>
      </c>
      <c r="B279" s="95" t="s">
        <v>338</v>
      </c>
      <c r="C279" s="96" t="s">
        <v>371</v>
      </c>
      <c r="D279" s="96" t="s">
        <v>763</v>
      </c>
      <c r="E279" s="96" t="s">
        <v>764</v>
      </c>
      <c r="F279" s="97"/>
      <c r="G279" s="98"/>
      <c r="H279" s="97">
        <v>39257709292</v>
      </c>
      <c r="I279" s="99" t="s">
        <v>765</v>
      </c>
    </row>
    <row r="280" spans="1:9" ht="26.25" customHeight="1">
      <c r="A280" s="91">
        <v>279</v>
      </c>
      <c r="B280" s="6" t="s">
        <v>386</v>
      </c>
      <c r="C280" s="3" t="s">
        <v>339</v>
      </c>
      <c r="D280" s="4" t="s">
        <v>766</v>
      </c>
      <c r="E280" s="9" t="s">
        <v>390</v>
      </c>
      <c r="F280" s="69">
        <v>35401856100</v>
      </c>
      <c r="G280" s="92"/>
      <c r="H280" s="69">
        <v>35401856100</v>
      </c>
      <c r="I280" s="93"/>
    </row>
    <row r="281" spans="1:9" ht="18.75" customHeight="1">
      <c r="A281" s="91">
        <v>280</v>
      </c>
      <c r="B281" s="6" t="s">
        <v>693</v>
      </c>
      <c r="C281" s="3" t="s">
        <v>723</v>
      </c>
      <c r="D281" s="4" t="s">
        <v>767</v>
      </c>
      <c r="E281" s="9" t="s">
        <v>725</v>
      </c>
      <c r="F281" s="69">
        <v>16296685063</v>
      </c>
      <c r="G281" s="103"/>
      <c r="H281" s="69">
        <v>16296685063</v>
      </c>
      <c r="I281" s="93"/>
    </row>
    <row r="282" spans="1:9" ht="18.75" customHeight="1">
      <c r="A282" s="107" t="s">
        <v>742</v>
      </c>
      <c r="B282" s="108"/>
      <c r="C282" s="108"/>
      <c r="D282" s="108"/>
      <c r="E282" s="109"/>
      <c r="F282" s="100">
        <f>SUM(F2:F281)</f>
        <v>1950427989153.0649</v>
      </c>
      <c r="G282" s="100">
        <f t="shared" ref="G282:H282" si="0">SUM(G2:G281)</f>
        <v>45514800854.030006</v>
      </c>
      <c r="H282" s="100">
        <f t="shared" si="0"/>
        <v>1956685080715.0955</v>
      </c>
      <c r="I282" s="101"/>
    </row>
    <row r="283" spans="1:9" ht="18.75" customHeight="1">
      <c r="B283" s="13"/>
      <c r="C283" s="13"/>
      <c r="D283" s="13"/>
      <c r="E283" s="13"/>
      <c r="F283" s="20"/>
      <c r="G283" s="26"/>
      <c r="H283"/>
    </row>
    <row r="284" spans="1:9" ht="18.75" customHeight="1">
      <c r="F284" s="27"/>
      <c r="G284" s="27"/>
      <c r="H284"/>
    </row>
    <row r="285" spans="1:9" ht="18.75" customHeight="1">
      <c r="F285" s="66"/>
      <c r="G285" s="83"/>
    </row>
    <row r="286" spans="1:9" ht="18.75" customHeight="1">
      <c r="G286" s="83"/>
    </row>
    <row r="288" spans="1:9" ht="18.75" customHeight="1">
      <c r="H288" s="77"/>
    </row>
    <row r="289" spans="8:8" ht="18.75" customHeight="1">
      <c r="H289" s="77"/>
    </row>
    <row r="290" spans="8:8" ht="18.75" customHeight="1">
      <c r="H290" s="77"/>
    </row>
  </sheetData>
  <autoFilter ref="A1:I284" xr:uid="{8430497C-8C68-4A46-8663-A6A3F34053F0}">
    <filterColumn colId="1">
      <filters>
        <filter val="RISARALDA"/>
        <filter val="VALLE"/>
      </filters>
    </filterColumn>
    <filterColumn colId="3">
      <filters>
        <filter val="LOTE C LOS LAURELES VDA BUENAVISTA PLAZA DE FERIAS"/>
      </filters>
    </filterColumn>
    <filterColumn colId="4">
      <filters>
        <filter val="370-824929"/>
      </filters>
    </filterColumn>
  </autoFilter>
  <mergeCells count="1">
    <mergeCell ref="A282:E28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ENERO</vt:lpstr>
      <vt:lpstr>FEBRERO - MARZO</vt:lpstr>
      <vt:lpstr>JULIO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Adriana Garzon Cruz</dc:creator>
  <cp:keywords/>
  <dc:description/>
  <cp:lastModifiedBy>Nestor Guerra</cp:lastModifiedBy>
  <cp:revision/>
  <dcterms:created xsi:type="dcterms:W3CDTF">2024-12-13T14:17:44Z</dcterms:created>
  <dcterms:modified xsi:type="dcterms:W3CDTF">2026-09-28T19:21:13Z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2024-12-13T14:24:54Z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ee9a904f-522f-45e3-9c39-7a24bc62b442</vt:lpwstr>
  </property>
  <property fmtid="{D5CDD505-2E9C-101B-9397-08002B2CF9AE}" pid="8" name="MSIP_Label_fc111285-cafa-4fc9-8a9a-bd902089b24f_ContentBits">
    <vt:lpwstr>0</vt:lpwstr>
  </property>
</Properties>
</file>