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4" documentId="8_{9F4738B4-6701-4C00-8F74-043DE134CBE4}" xr6:coauthVersionLast="47" xr6:coauthVersionMax="47" xr10:uidLastSave="{9210C71F-0B0C-4926-A263-C67AEF6CF1DB}"/>
  <bookViews>
    <workbookView xWindow="-120" yWindow="-120" windowWidth="20730" windowHeight="11040" xr2:uid="{FC86C0A8-F7E4-4AC4-9542-4CE220164671}"/>
  </bookViews>
  <sheets>
    <sheet name="Estudiantes AP" sheetId="2" r:id="rId1"/>
    <sheet name="Por Regional Ap" sheetId="3" r:id="rId2"/>
  </sheets>
  <calcPr calcId="191028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0" i="2" l="1"/>
  <c r="F60" i="2"/>
  <c r="F68" i="2"/>
  <c r="F72" i="2"/>
  <c r="F76" i="2"/>
  <c r="F80" i="2"/>
  <c r="F84" i="2"/>
  <c r="F88" i="2"/>
  <c r="F92" i="2"/>
  <c r="F96" i="2"/>
  <c r="F100" i="2"/>
  <c r="F104" i="2"/>
  <c r="F106" i="2"/>
  <c r="F108" i="2"/>
  <c r="F112" i="2"/>
  <c r="F113" i="2"/>
  <c r="F116" i="2"/>
  <c r="F117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1" i="2"/>
  <c r="F62" i="2"/>
  <c r="F63" i="2"/>
  <c r="F64" i="2"/>
  <c r="F65" i="2"/>
  <c r="F66" i="2"/>
  <c r="F67" i="2"/>
  <c r="F69" i="2"/>
  <c r="F70" i="2"/>
  <c r="F71" i="2"/>
  <c r="F73" i="2"/>
  <c r="F74" i="2"/>
  <c r="F75" i="2"/>
  <c r="F77" i="2"/>
  <c r="F78" i="2"/>
  <c r="F79" i="2"/>
  <c r="F81" i="2"/>
  <c r="F82" i="2"/>
  <c r="F83" i="2"/>
  <c r="F85" i="2"/>
  <c r="F86" i="2"/>
  <c r="F87" i="2"/>
  <c r="F89" i="2"/>
  <c r="F90" i="2"/>
  <c r="F91" i="2"/>
  <c r="F93" i="2"/>
  <c r="F94" i="2"/>
  <c r="F95" i="2"/>
  <c r="F97" i="2"/>
  <c r="F98" i="2"/>
  <c r="F99" i="2"/>
  <c r="F101" i="2"/>
  <c r="F102" i="2"/>
  <c r="F103" i="2"/>
  <c r="F105" i="2"/>
  <c r="F107" i="2"/>
  <c r="F109" i="2"/>
  <c r="F110" i="2"/>
  <c r="F111" i="2"/>
  <c r="F114" i="2"/>
  <c r="F115" i="2"/>
  <c r="F118" i="2"/>
  <c r="F119" i="2"/>
  <c r="F2" i="2"/>
  <c r="D120" i="2"/>
  <c r="C120" i="2"/>
  <c r="F120" i="2" l="1"/>
</calcChain>
</file>

<file path=xl/sharedStrings.xml><?xml version="1.0" encoding="utf-8"?>
<sst xmlns="http://schemas.openxmlformats.org/spreadsheetml/2006/main" count="278" uniqueCount="159">
  <si>
    <t>REGIONAL</t>
  </si>
  <si>
    <t>DATOS CENTRO</t>
  </si>
  <si>
    <t>INTEGRACIÓN CON LA EDUCACIÓN MEDIA</t>
  </si>
  <si>
    <t>TITULADA</t>
  </si>
  <si>
    <t>COMPLEMENTARIA</t>
  </si>
  <si>
    <t>TOTAL GENERAL</t>
  </si>
  <si>
    <t>REGIONAL AMAZONAS</t>
  </si>
  <si>
    <t>9517 - CENTRO PARA LA BIODIVERSIDAD Y EL TURISMO DEL AMAZONAS</t>
  </si>
  <si>
    <t>REGIONAL ANTIOQUIA</t>
  </si>
  <si>
    <t>9101 - CENTRO DE LOS RECURSOS NATURALES RENOVABLES - LA SALADA</t>
  </si>
  <si>
    <t>9127 - CENTRO DE FORMACIÓN MINERO AMBIENTAL</t>
  </si>
  <si>
    <t>9201 - CENTRO DEL DISEÑO Y MANUFACTURA DEL CUERO</t>
  </si>
  <si>
    <t>9202 - CENTRO DE FORMACIÓN EN DISEÑO, CONFECCIÓN Y MODA.</t>
  </si>
  <si>
    <t>9203 - CENTRO PARA EL DESARROLLO DEL HABITAT Y LA CONSTRUCCIÓN</t>
  </si>
  <si>
    <t>9204 - CENTRO DE TECNOLOGÍA DE LA MANUFACTURA AVANZADA.</t>
  </si>
  <si>
    <t>9205 - CENTRO TECNOLÓGICO DEL MOBILIARIO</t>
  </si>
  <si>
    <t>9206 - CENTRO TEXTIL Y DE GESTIÓN INDUSTRIAL</t>
  </si>
  <si>
    <t>9301 - CENTRO DE COMERCIO</t>
  </si>
  <si>
    <t>9401 - CENTRO DE SERVICIOS DE SALUD</t>
  </si>
  <si>
    <t>9402 - CENTRO DE SERVICIOS Y GESTION EMPRESARIAL</t>
  </si>
  <si>
    <t>9501 - COMPLEJO TECNOLOGICO PARA LA GESTION AGROEMPRESARIAL</t>
  </si>
  <si>
    <t>9502 - COMPLEJO TECNOLÓGICO MINERO AGROEMPRESARIAL</t>
  </si>
  <si>
    <t>9503 - CENTRO DE LA INNOVACIÓN, LA AGROINDUSTRIA Y LA AVIACIÓN</t>
  </si>
  <si>
    <t>9504 - COMPLEJO TECNOLOGICO AGROINDUSTRIAL, PECUARIO Y TURISTICO</t>
  </si>
  <si>
    <t>9549 - COMPLEJO TECNOLOGICO, TURISTICO Y AGROINDUSTRIAL DEL OCCIDENTE ANTIOQUEÑO</t>
  </si>
  <si>
    <t>REGIONAL ARAUCA</t>
  </si>
  <si>
    <t>9530 - CENTRO DE GESTION Y DESARROLLO AGROINDUSTRIAL DE ARAUCA</t>
  </si>
  <si>
    <t>REGIONAL ATLÁNTICO</t>
  </si>
  <si>
    <t>9103 - CENTRO PARA EL DESARROLLO AGROECOLÓGICO Y AGROINDUSTRIAL</t>
  </si>
  <si>
    <t>9207 - CENTRO NACIONAL COLOMBO ALEMAN</t>
  </si>
  <si>
    <t>9208 - CENTRO INDUSTRIAL Y DE AVIACION</t>
  </si>
  <si>
    <t>9302 - CENTRO DE COMERCIO Y SERVICIOS</t>
  </si>
  <si>
    <t>REGIONAL BOLÍVAR</t>
  </si>
  <si>
    <t>9104 - CENTRO AGROEMPRESARIAL Y MINERO</t>
  </si>
  <si>
    <t>9105 - CENTRO INTERNACIONAL NÁUTICO, FLUVIAL Y PORTUARIO</t>
  </si>
  <si>
    <t>9218 - CENTRO PARA LA INDUSTRIA PETROQUIMICA</t>
  </si>
  <si>
    <t>9304 - CENTRO DE COMERCIO Y SERVICIOS</t>
  </si>
  <si>
    <t>REGIONAL BOYACÁ</t>
  </si>
  <si>
    <t>9110 - CENTRO DE DESARROLLO AGROPECUARIO Y AGROINDUSTRIAL</t>
  </si>
  <si>
    <t>9111 - CENTRO MINERO</t>
  </si>
  <si>
    <t>9305 - CENTRO DE GESTION ADMINISTRATIVA Y FORTALECIMIENTO EMPRESARIAL</t>
  </si>
  <si>
    <t>9514 - CENTRO INDUSTRIAL DE MANTENIMIENTO Y MANUFACTURA</t>
  </si>
  <si>
    <t>9551 - CENTRO DE LA INNOVACIÓN AGROINDUSTRIAL Y DE SERVICIOS</t>
  </si>
  <si>
    <t>REGIONAL CALDAS</t>
  </si>
  <si>
    <t>9112 - CENTRO PARA LA FORMACION CAFETERA</t>
  </si>
  <si>
    <t>9219 - CENTRO DE AUTOMATIZACION INDUSTRIAL</t>
  </si>
  <si>
    <t>9220 - CENTRO DE PROCESOS INDUSTRIALES Y CONSTRUCCIÓN</t>
  </si>
  <si>
    <t>9306 - CENTRO DE COMERCIO Y SERVICIOS</t>
  </si>
  <si>
    <t>9515 - CENTRO PECUARIO Y AGROEMPRESARIAL</t>
  </si>
  <si>
    <t>REGIONAL CAQUETÁ</t>
  </si>
  <si>
    <t>9516 - CENTRO TECNOLOGICO DE LA AMAZONIA</t>
  </si>
  <si>
    <t>REGIONAL CASANARE</t>
  </si>
  <si>
    <t>9519 - CENTRO AGROINDUSTRIAL Y FORTALECIMIENTO EMPRESARIAL DE CASANARE</t>
  </si>
  <si>
    <t>REGIONAL CAUCA</t>
  </si>
  <si>
    <t>9113 - CENTRO AGROPECUARIO</t>
  </si>
  <si>
    <t>9221 - CENTRO DE TELEINFORMÁTICA Y PRODUCCIÓN INDUSTRIAL</t>
  </si>
  <si>
    <t>9307 - CENTRO DE COMERCIO Y SERVICIOS</t>
  </si>
  <si>
    <t>REGIONAL CESAR</t>
  </si>
  <si>
    <t>9114 - CENTRO BIOTECNOLOGICO DEL CARIBE</t>
  </si>
  <si>
    <t>9520 - CENTRO AGROEMPRESARIAL</t>
  </si>
  <si>
    <t>9521 - CENTRO DE INNOVACIÓN Y DE GESTIÓN EMPRESARIAL Y CULTURAL</t>
  </si>
  <si>
    <t>REGIONAL CHOCÓ</t>
  </si>
  <si>
    <t>9522 - CENTRO DE RECURSOS NATURALES, INDUSTRIA Y BIODIVERSIDAD</t>
  </si>
  <si>
    <t>REGIONAL CÓRDOBA</t>
  </si>
  <si>
    <t>9115 - CENTRO AGROPECUARIO Y DE BIOTECNOLOGIA EL PORVENIR</t>
  </si>
  <si>
    <t>9523 - CENTRO DE COMERCIO, INDUSTRIA Y TURISMO DE CORDOBA</t>
  </si>
  <si>
    <t>REGIONAL CUNDINAMARCA</t>
  </si>
  <si>
    <t>9232 - CENTRO INDUSTRIAL Y DE DESARROLLO EMPRESARIAL DE SOACHA</t>
  </si>
  <si>
    <t>9509 - CENTRO DE DESARROLLO AGROINDUSTRIAL Y EMPRESARIAL</t>
  </si>
  <si>
    <t>9510 - CENTRO AGROECOLOGICO Y EMPRESARIAL</t>
  </si>
  <si>
    <t>9511 - CENTRO DE LA TECNOLOGIA DEL DISEÑO Y LA PRODUCTIVIDAD EMPRESARIAL</t>
  </si>
  <si>
    <t>9512 - CENTRO DE BIOTECNOLOGIA AGROPECUARIA</t>
  </si>
  <si>
    <t>9513 - CENTRO DE DESARROLLO AGROEMPRESARIAL</t>
  </si>
  <si>
    <t>REGIONAL DISTRITO CAPITAL</t>
  </si>
  <si>
    <t>9209 - CENTRO DE TECNOLOGIAS PARA LA CONSTRUCCION Y LA MADERA</t>
  </si>
  <si>
    <t>9210 - CENTRO DE ELECTRICIDAD, ELECTRÓNICA Y TELECOMUNICACIONES</t>
  </si>
  <si>
    <t>9211 - CENTRO DE GESTION INDUSTRIAL</t>
  </si>
  <si>
    <t>9212 - CENTRO DE MANUFACTURA EN TEXTILES Y CUERO</t>
  </si>
  <si>
    <t>9213 - CENTRO DE TECNOLOGÍAS DEL TRANSPORTE</t>
  </si>
  <si>
    <t>9214 - CENTRO METALMECANICO</t>
  </si>
  <si>
    <t>9215 - CENTRO DE MATERIALES Y ENSAYOS</t>
  </si>
  <si>
    <t>9216 - CENTRO DE DISEÑO Y METROLOGIA</t>
  </si>
  <si>
    <t>9217 - CENTRO PARA LA INDUSTRIA DE LA COMUNICACIÓN GRAFICA</t>
  </si>
  <si>
    <t>9303 - CENTRO DE GESTION DE MERCADOS, LOGISTICA Y TECNOLOGIAS DE LA INFORMACION</t>
  </si>
  <si>
    <t>9403 - CENTRO DE FORMACION DE TALENTO HUMANO EN SALUD</t>
  </si>
  <si>
    <t>9404 - CENTRO DE GESTION ADMINISTRATIVA</t>
  </si>
  <si>
    <t>9405 - CENTRO DE SERVICIOS FINANCIEROS</t>
  </si>
  <si>
    <t>9406 - CENTRO NACIONAL DE HOTELERIA, TURISMO Y ALIMENTOS</t>
  </si>
  <si>
    <t>9508 - CENTRO DE FORMACIÓN EN ACTIVIDAD FÍSICA Y CULTURA</t>
  </si>
  <si>
    <t>REGIONAL GUAINÍA</t>
  </si>
  <si>
    <t>9547 - CENTRO AMBIENTAL Y ECOTURISTICO DEL NORORIENTE AMAZONICO</t>
  </si>
  <si>
    <t>REGIONAL GUAJIRA</t>
  </si>
  <si>
    <t>9222 - CENTRO INDUSTRIAL Y DE ENERGIAS ALTERNATIVAS</t>
  </si>
  <si>
    <t>9524 - CENTRO AGROEMPRESARIAL Y ACUICOLA</t>
  </si>
  <si>
    <t>REGIONAL GUAVIARE</t>
  </si>
  <si>
    <t>9533 - CENTRO DE DESARROLLO AGROINDUSTRIAL, TURISTICO Y TECNOLOGICO DEL GUAVIARE</t>
  </si>
  <si>
    <t>REGIONAL HUILA</t>
  </si>
  <si>
    <t>9116 - CENTRO DE FORMACION AGROINDUSTRIAL</t>
  </si>
  <si>
    <t>9525 - CENTRO AGROEMPRESARIAL Y DESARROLLO PECUARIO DEL HUILA</t>
  </si>
  <si>
    <t>9526 - CENTRO DE DESARROLLO AGROEMPRESARIAL Y TURISTICO DEL HUILA</t>
  </si>
  <si>
    <t>9527 - CENTRO DE LA INDUSTRIA, LA EMPRESA Y LOS SERVICIOS</t>
  </si>
  <si>
    <t>9528 - CENTRO DE GESTION Y DESARROLLO SOSTENIBLE SURCOLOMBIANO</t>
  </si>
  <si>
    <t>REGIONAL MAGDALENA</t>
  </si>
  <si>
    <t>9118 - CENTRO ACUICOLA Y AGROINDUSTRIAL DE GAIRA</t>
  </si>
  <si>
    <t>9529 - CENTRO DE LOGISTICA Y PROMOCION ECOTURISTICA DEL MAGDALENA</t>
  </si>
  <si>
    <t>REGIONAL META</t>
  </si>
  <si>
    <t>9117 - CENTRO AGROINDUSTRIAL DEL META</t>
  </si>
  <si>
    <t>9532 - CENTRO DE INDUSTRIA Y SERVICIOS DEL META</t>
  </si>
  <si>
    <t>REGIONAL NARIÑO</t>
  </si>
  <si>
    <t>9534 - CENTRO SUR COLOMBIANO DE LOGÍSTICA INTERNACIONAL</t>
  </si>
  <si>
    <t>9535 - CENTRO AGROINDUSTRIAL Y PESQUERO DE LA COSTA PACIFICA</t>
  </si>
  <si>
    <t>9536 - CENTRO INTERNACIONAL DE PRODUCCIÓN LIMPIA - LOPE</t>
  </si>
  <si>
    <t>REGIONAL NORTE DE SANTANDER</t>
  </si>
  <si>
    <t>9119 - CENTRO DE FORMACIÓN PARA EL DESARROLLO RURAL Y MINERO</t>
  </si>
  <si>
    <t>9537 - CENTRO DE LA INDUSTRIA, LA EMPRESA Y LOS SERVICIOS</t>
  </si>
  <si>
    <t>REGIONAL PUTUMAYO</t>
  </si>
  <si>
    <t>9518 - CENTRO AGROFORESTAL Y ACUICOLA ARAPAIMA</t>
  </si>
  <si>
    <t>REGIONAL QUINDÍO</t>
  </si>
  <si>
    <t>9120 - CENTRO AGROINDUSTRIAL</t>
  </si>
  <si>
    <t>9231 - CENTRO PARA EL DESARROLLO TECNOLÓGICO DE LA CONSTRUCCIÓN Y LA INDUSTRIA</t>
  </si>
  <si>
    <t>9538 - CENTRO DE COMERCIO Y TURISMO</t>
  </si>
  <si>
    <t>REGIONAL RISARALDA</t>
  </si>
  <si>
    <t>9121 - CENTRO ATENCION SECTOR AGROPECUARIO</t>
  </si>
  <si>
    <t>9223 - CENTRO DE DISEÑO E INNOVACIÓN TECNOLÓGICA INDUSTRIAL</t>
  </si>
  <si>
    <t>9308 - CENTRO DE COMERCIO Y SERVICIOS</t>
  </si>
  <si>
    <t>REGIONAL SAN ANDRÉS</t>
  </si>
  <si>
    <t>9539 - CENTRO DE FORMACIÓN TURÍSTICA GENTE DE MAR Y DE SERVICIOS</t>
  </si>
  <si>
    <t>REGIONAL SANTANDER</t>
  </si>
  <si>
    <t>9122 - CENTRO ATENCION SECTOR AGROPECUARIO</t>
  </si>
  <si>
    <t>9224 - CENTRO INDUSTRIAL DE MANTENIMIENTO INTEGRAL</t>
  </si>
  <si>
    <t>9225 - CENTRO INDUSTRIAL DEL DISEÑO Y LA MANUFACTURA</t>
  </si>
  <si>
    <t>9309 - CENTRO DE SERVICIOS EMPRESARIALES Y TURÍSTICOS</t>
  </si>
  <si>
    <t>9540 - CENTRO INDUSTRIAL Y DEL DESARROLLO TECNOLOGICO</t>
  </si>
  <si>
    <t>9541 - CENTRO AGROTURÍSTICO</t>
  </si>
  <si>
    <t>9545 - CENTRO AGROEMPRESARIAL Y TURISTICO DE LOS ANDES</t>
  </si>
  <si>
    <t>9546 - CENTRO DE GESTION AGROEMPRESARIAL DEL ORIENTE</t>
  </si>
  <si>
    <t>REGIONAL SUCRE</t>
  </si>
  <si>
    <t>9542 - CENTRO DE LA INNOVACION, LA TECNOLOGIA Y LOS SERVICIOS</t>
  </si>
  <si>
    <t>REGIONAL TOLIMA</t>
  </si>
  <si>
    <t>9123 - CENTRO AGROPECUARIO LA GRANJA</t>
  </si>
  <si>
    <t>9226 - CENTRO DE INDUSTRIA Y CONSTRUCCION</t>
  </si>
  <si>
    <t>9310 - CENTRO DE COMERCIO Y SERVICIOS</t>
  </si>
  <si>
    <t>REGIONAL VALLE</t>
  </si>
  <si>
    <t>9124 - CENTRO AGROPECUARIO DE BUGA</t>
  </si>
  <si>
    <t>9125 - CENTRO LATINOAMERICANO DE ESPECIES MENORES</t>
  </si>
  <si>
    <t>9126 - CENTRO NAUTICO PESQUERO DE BUENAVENTURA</t>
  </si>
  <si>
    <t>9227 - CENTRO DE ELECTRICIDAD Y AUTOMATIZACION INDUSTRIAL - CEAI</t>
  </si>
  <si>
    <t>9228 - CENTRO DE LA CONSTRUCCION</t>
  </si>
  <si>
    <t>9229 - CENTRO DE DISEÑO TECNOLOGICO INDUSTRIAL</t>
  </si>
  <si>
    <t>9230 - CENTRO NACIONAL DE ASISTENCIA TECNICA A LA INDUSTRIA - ASTIN</t>
  </si>
  <si>
    <t>9311 - CENTRO DE GESTION TECNOLÓGICA DE SERVICIOS</t>
  </si>
  <si>
    <t>9543 - CENTRO DE TECNOLOGIAS AGROINDUSTRIALES</t>
  </si>
  <si>
    <t>9544 - CENTRO DE BIOTECNOLOGIA INDUSTRIAL</t>
  </si>
  <si>
    <t>REGIONAL VAUPÉS</t>
  </si>
  <si>
    <t>9548 - CENTRO AGROPECUARIO Y DE SERVICIOS AMBIENTALES JIRI - JIRIMO</t>
  </si>
  <si>
    <t>REGIONAL VICHADA</t>
  </si>
  <si>
    <t>9531 - CENTRO DE PRODUCCIÓN Y TRANSFORMACION AGROINDUSTRIAL DE LA ORINOQUIA</t>
  </si>
  <si>
    <t>Suma de TOTAL GENERAL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</si>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</sst>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pivotButton="1"/>
    <xf numFmtId="3" fontId="0" fillId="0" borderId="0" xfId="0" applyNumberFormat="1"/>
    <xf numFmtId="0" fontId="0" fillId="2" borderId="0" xfId="0" applyFill="1" applyAlignment="1">
      <alignment vertical="center"/>
    </xf>
    <xf numFmtId="3" fontId="0" fillId="2" borderId="0" xfId="0" applyNumberFormat="1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0">
    <dxf>
      <numFmt numFmtId="3" formatCode="#,##0"/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148.460901041668" createdVersion="8" refreshedVersion="8" minRefreshableVersion="3" recordCount="118" xr:uid="{C8E55393-D064-4F52-AA11-37BA8187DD3C}">
  <cacheSource type="worksheet">
    <worksheetSource ref="A1:F119" sheet="Estudiantes AP"/>
  </cacheSource>
  <cacheFields count="6">
    <cacheField name="REGIONAL" numFmtId="0">
      <sharedItems count="33">
        <s v="REGIONAL AMAZONAS"/>
        <s v="REGIONAL ANTIOQUIA"/>
        <s v="REGIONAL ARAUCA"/>
        <s v="REGIONAL ATLÁNTICO"/>
        <s v="REGIONAL BOLÍVAR"/>
        <s v="REGIONAL BOYACÁ"/>
        <s v="REGIONAL CALDAS"/>
        <s v="REGIONAL CAQUETÁ"/>
        <s v="REGIONAL CASANARE"/>
        <s v="REGIONAL CAUCA"/>
        <s v="REGIONAL CESAR"/>
        <s v="REGIONAL CHOCÓ"/>
        <s v="REGIONAL CÓRDOBA"/>
        <s v="REGIONAL CUNDINAMARCA"/>
        <s v="REGIONAL DISTRITO CAPITAL"/>
        <s v="REGIONAL GUAINÍA"/>
        <s v="REGIONAL GUAJIRA"/>
        <s v="REGIONAL GUAVIARE"/>
        <s v="REGIONAL HUILA"/>
        <s v="REGIONAL MAGDALENA"/>
        <s v="REGIONAL META"/>
        <s v="REGIONAL NARIÑO"/>
        <s v="REGIONAL NORTE DE SANTANDER"/>
        <s v="REGIONAL PUTUMAYO"/>
        <s v="REGIONAL QUINDÍO"/>
        <s v="REGIONAL RISARALDA"/>
        <s v="REGIONAL SAN ANDRÉS"/>
        <s v="REGIONAL SANTANDER"/>
        <s v="REGIONAL SUCRE"/>
        <s v="REGIONAL TOLIMA"/>
        <s v="REGIONAL VALLE"/>
        <s v="REGIONAL VAUPÉS"/>
        <s v="REGIONAL VICHADA"/>
      </sharedItems>
    </cacheField>
    <cacheField name="DATOS CENTRO" numFmtId="0">
      <sharedItems/>
    </cacheField>
    <cacheField name="INTEGRACIÓN CON LA EDUCACIÓN MEDIA" numFmtId="3">
      <sharedItems containsString="0" containsBlank="1" containsNumber="1" containsInteger="1" minValue="170" maxValue="16112"/>
    </cacheField>
    <cacheField name="TITULADA" numFmtId="3">
      <sharedItems containsSemiMixedTypes="0" containsString="0" containsNumber="1" containsInteger="1" minValue="320" maxValue="25311"/>
    </cacheField>
    <cacheField name="COMPLEMENTARIA" numFmtId="3">
      <sharedItems containsSemiMixedTypes="0" containsString="0" containsNumber="1" containsInteger="1" minValue="342" maxValue="27350"/>
    </cacheField>
    <cacheField name="TOTAL GENERAL" numFmtId="3">
      <sharedItems containsSemiMixedTypes="0" containsString="0" containsNumber="1" containsInteger="1" minValue="832" maxValue="448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8">
  <r>
    <x v="0"/>
    <s v="9517 - CENTRO PARA LA BIODIVERSIDAD Y EL TURISMO DEL AMAZONAS"/>
    <n v="822"/>
    <n v="1126"/>
    <n v="1713"/>
    <n v="3661"/>
  </r>
  <r>
    <x v="1"/>
    <s v="9101 - CENTRO DE LOS RECURSOS NATURALES RENOVABLES - LA SALADA"/>
    <n v="2947"/>
    <n v="3278"/>
    <n v="3678"/>
    <n v="9903"/>
  </r>
  <r>
    <x v="1"/>
    <s v="9127 - CENTRO DE FORMACIÓN MINERO AMBIENTAL"/>
    <n v="1163"/>
    <n v="2783"/>
    <n v="1461"/>
    <n v="5407"/>
  </r>
  <r>
    <x v="1"/>
    <s v="9201 - CENTRO DEL DISEÑO Y MANUFACTURA DEL CUERO"/>
    <n v="1482"/>
    <n v="2988"/>
    <n v="3210"/>
    <n v="7680"/>
  </r>
  <r>
    <x v="1"/>
    <s v="9202 - CENTRO DE FORMACIÓN EN DISEÑO, CONFECCIÓN Y MODA."/>
    <n v="595"/>
    <n v="2053"/>
    <n v="3247"/>
    <n v="5895"/>
  </r>
  <r>
    <x v="1"/>
    <s v="9203 - CENTRO PARA EL DESARROLLO DEL HABITAT Y LA CONSTRUCCIÓN"/>
    <n v="1776"/>
    <n v="5377"/>
    <n v="3733"/>
    <n v="10886"/>
  </r>
  <r>
    <x v="1"/>
    <s v="9204 - CENTRO DE TECNOLOGÍA DE LA MANUFACTURA AVANZADA."/>
    <n v="2475"/>
    <n v="6763"/>
    <n v="3391"/>
    <n v="12629"/>
  </r>
  <r>
    <x v="1"/>
    <s v="9205 - CENTRO TECNOLÓGICO DEL MOBILIARIO"/>
    <n v="2056"/>
    <n v="5623"/>
    <n v="5023"/>
    <n v="12702"/>
  </r>
  <r>
    <x v="1"/>
    <s v="9206 - CENTRO TEXTIL Y DE GESTIÓN INDUSTRIAL"/>
    <n v="4875"/>
    <n v="4895"/>
    <n v="5491"/>
    <n v="15261"/>
  </r>
  <r>
    <x v="1"/>
    <s v="9301 - CENTRO DE COMERCIO"/>
    <n v="3115"/>
    <n v="8319"/>
    <n v="3399"/>
    <n v="14833"/>
  </r>
  <r>
    <x v="1"/>
    <s v="9401 - CENTRO DE SERVICIOS DE SALUD"/>
    <n v="1622"/>
    <n v="7884"/>
    <n v="3417"/>
    <n v="12923"/>
  </r>
  <r>
    <x v="1"/>
    <s v="9402 - CENTRO DE SERVICIOS Y GESTION EMPRESARIAL"/>
    <n v="5700"/>
    <n v="10466"/>
    <n v="6323"/>
    <n v="22489"/>
  </r>
  <r>
    <x v="1"/>
    <s v="9501 - COMPLEJO TECNOLOGICO PARA LA GESTION AGROEMPRESARIAL"/>
    <n v="2002"/>
    <n v="1954"/>
    <n v="3499"/>
    <n v="7455"/>
  </r>
  <r>
    <x v="1"/>
    <s v="9502 - COMPLEJO TECNOLÓGICO MINERO AGROEMPRESARIAL"/>
    <n v="3355"/>
    <n v="3977"/>
    <n v="2404"/>
    <n v="9736"/>
  </r>
  <r>
    <x v="1"/>
    <s v="9503 - CENTRO DE LA INNOVACIÓN, LA AGROINDUSTRIA Y LA AVIACIÓN"/>
    <n v="3427"/>
    <n v="5806"/>
    <n v="4451"/>
    <n v="13684"/>
  </r>
  <r>
    <x v="1"/>
    <s v="9504 - COMPLEJO TECNOLOGICO AGROINDUSTRIAL, PECUARIO Y TURISTICO"/>
    <n v="6783"/>
    <n v="9572"/>
    <n v="7927"/>
    <n v="24282"/>
  </r>
  <r>
    <x v="1"/>
    <s v="9549 - COMPLEJO TECNOLOGICO, TURISTICO Y AGROINDUSTRIAL DEL OCCIDENTE ANTIOQUEÑO"/>
    <n v="2180"/>
    <n v="2277"/>
    <n v="4008"/>
    <n v="8465"/>
  </r>
  <r>
    <x v="2"/>
    <s v="9530 - CENTRO DE GESTION Y DESARROLLO AGROINDUSTRIAL DE ARAUCA"/>
    <n v="3534"/>
    <n v="2742"/>
    <n v="1954"/>
    <n v="8230"/>
  </r>
  <r>
    <x v="3"/>
    <s v="9103 - CENTRO PARA EL DESARROLLO AGROECOLÓGICO Y AGROINDUSTRIAL"/>
    <n v="6246"/>
    <n v="6414"/>
    <n v="9433"/>
    <n v="22093"/>
  </r>
  <r>
    <x v="3"/>
    <s v="9207 - CENTRO NACIONAL COLOMBO ALEMAN"/>
    <n v="3546"/>
    <n v="9986"/>
    <n v="12307"/>
    <n v="25839"/>
  </r>
  <r>
    <x v="3"/>
    <s v="9208 - CENTRO INDUSTRIAL Y DE AVIACION"/>
    <n v="5063"/>
    <n v="15148"/>
    <n v="10020"/>
    <n v="30231"/>
  </r>
  <r>
    <x v="3"/>
    <s v="9302 - CENTRO DE COMERCIO Y SERVICIOS"/>
    <n v="12459"/>
    <n v="16525"/>
    <n v="15844"/>
    <n v="44828"/>
  </r>
  <r>
    <x v="4"/>
    <s v="9104 - CENTRO AGROEMPRESARIAL Y MINERO"/>
    <n v="9603"/>
    <n v="5672"/>
    <n v="7568"/>
    <n v="22843"/>
  </r>
  <r>
    <x v="4"/>
    <s v="9105 - CENTRO INTERNACIONAL NÁUTICO, FLUVIAL Y PORTUARIO"/>
    <n v="2403"/>
    <n v="4819"/>
    <n v="3481"/>
    <n v="10703"/>
  </r>
  <r>
    <x v="4"/>
    <s v="9218 - CENTRO PARA LA INDUSTRIA PETROQUIMICA"/>
    <n v="4372"/>
    <n v="3796"/>
    <n v="3929"/>
    <n v="12097"/>
  </r>
  <r>
    <x v="4"/>
    <s v="9304 - CENTRO DE COMERCIO Y SERVICIOS"/>
    <n v="4651"/>
    <n v="7715"/>
    <n v="10018"/>
    <n v="22384"/>
  </r>
  <r>
    <x v="5"/>
    <s v="9110 - CENTRO DE DESARROLLO AGROPECUARIO Y AGROINDUSTRIAL"/>
    <n v="2582"/>
    <n v="2375"/>
    <n v="3195"/>
    <n v="8152"/>
  </r>
  <r>
    <x v="5"/>
    <s v="9111 - CENTRO MINERO"/>
    <n v="1622"/>
    <n v="3826"/>
    <n v="1182"/>
    <n v="6630"/>
  </r>
  <r>
    <x v="5"/>
    <s v="9305 - CENTRO DE GESTION ADMINISTRATIVA Y FORTALECIMIENTO EMPRESARIAL"/>
    <n v="6443"/>
    <n v="5286"/>
    <n v="4652"/>
    <n v="16381"/>
  </r>
  <r>
    <x v="5"/>
    <s v="9514 - CENTRO INDUSTRIAL DE MANTENIMIENTO Y MANUFACTURA"/>
    <n v="3899"/>
    <n v="3786"/>
    <n v="3861"/>
    <n v="11546"/>
  </r>
  <r>
    <x v="5"/>
    <s v="9551 - CENTRO DE LA INNOVACIÓN AGROINDUSTRIAL Y DE SERVICIOS"/>
    <n v="1168"/>
    <n v="877"/>
    <n v="650"/>
    <n v="2695"/>
  </r>
  <r>
    <x v="6"/>
    <s v="9112 - CENTRO PARA LA FORMACION CAFETERA"/>
    <n v="846"/>
    <n v="1404"/>
    <n v="3333"/>
    <n v="5583"/>
  </r>
  <r>
    <x v="6"/>
    <s v="9219 - CENTRO DE AUTOMATIZACION INDUSTRIAL"/>
    <n v="1412"/>
    <n v="1853"/>
    <n v="4238"/>
    <n v="7503"/>
  </r>
  <r>
    <x v="6"/>
    <s v="9220 - CENTRO DE PROCESOS INDUSTRIALES Y CONSTRUCCIÓN"/>
    <n v="1058"/>
    <n v="2290"/>
    <n v="3205"/>
    <n v="6553"/>
  </r>
  <r>
    <x v="6"/>
    <s v="9306 - CENTRO DE COMERCIO Y SERVICIOS"/>
    <n v="1707"/>
    <n v="2546"/>
    <n v="3021"/>
    <n v="7274"/>
  </r>
  <r>
    <x v="6"/>
    <s v="9515 - CENTRO PECUARIO Y AGROEMPRESARIAL"/>
    <n v="1305"/>
    <n v="1640"/>
    <n v="2207"/>
    <n v="5152"/>
  </r>
  <r>
    <x v="7"/>
    <s v="9516 - CENTRO TECNOLOGICO DE LA AMAZONIA"/>
    <n v="4684"/>
    <n v="2886"/>
    <n v="3126"/>
    <n v="10696"/>
  </r>
  <r>
    <x v="8"/>
    <s v="9519 - CENTRO AGROINDUSTRIAL Y FORTALECIMIENTO EMPRESARIAL DE CASANARE"/>
    <n v="5454"/>
    <n v="5378"/>
    <n v="2361"/>
    <n v="13193"/>
  </r>
  <r>
    <x v="9"/>
    <s v="9113 - CENTRO AGROPECUARIO"/>
    <n v="1331"/>
    <n v="5659"/>
    <n v="3780"/>
    <n v="10770"/>
  </r>
  <r>
    <x v="9"/>
    <s v="9221 - CENTRO DE TELEINFORMÁTICA Y PRODUCCIÓN INDUSTRIAL"/>
    <n v="5244"/>
    <n v="7238"/>
    <n v="3259"/>
    <n v="15741"/>
  </r>
  <r>
    <x v="9"/>
    <s v="9307 - CENTRO DE COMERCIO Y SERVICIOS"/>
    <n v="1813"/>
    <n v="6643"/>
    <n v="7838"/>
    <n v="16294"/>
  </r>
  <r>
    <x v="10"/>
    <s v="9114 - CENTRO BIOTECNOLOGICO DEL CARIBE"/>
    <n v="2183"/>
    <n v="4677"/>
    <n v="3723"/>
    <n v="10583"/>
  </r>
  <r>
    <x v="10"/>
    <s v="9520 - CENTRO AGROEMPRESARIAL"/>
    <n v="5170"/>
    <n v="3382"/>
    <n v="3779"/>
    <n v="12331"/>
  </r>
  <r>
    <x v="10"/>
    <s v="9521 - CENTRO DE INNOVACIÓN Y DE GESTIÓN EMPRESARIAL Y CULTURAL"/>
    <n v="8750"/>
    <n v="7484"/>
    <n v="5101"/>
    <n v="21335"/>
  </r>
  <r>
    <x v="11"/>
    <s v="9522 - CENTRO DE RECURSOS NATURALES, INDUSTRIA Y BIODIVERSIDAD"/>
    <n v="973"/>
    <n v="3709"/>
    <n v="3319"/>
    <n v="8001"/>
  </r>
  <r>
    <x v="12"/>
    <s v="9115 - CENTRO AGROPECUARIO Y DE BIOTECNOLOGIA EL PORVENIR"/>
    <n v="8336"/>
    <n v="7322"/>
    <n v="7078"/>
    <n v="22736"/>
  </r>
  <r>
    <x v="12"/>
    <s v="9523 - CENTRO DE COMERCIO, INDUSTRIA Y TURISMO DE CORDOBA"/>
    <n v="7728"/>
    <n v="9140"/>
    <n v="2520"/>
    <n v="19388"/>
  </r>
  <r>
    <x v="13"/>
    <s v="9232 - CENTRO INDUSTRIAL Y DE DESARROLLO EMPRESARIAL DE SOACHA"/>
    <n v="8418"/>
    <n v="6542"/>
    <n v="10105"/>
    <n v="25065"/>
  </r>
  <r>
    <x v="13"/>
    <s v="9509 - CENTRO DE DESARROLLO AGROINDUSTRIAL Y EMPRESARIAL"/>
    <n v="2872"/>
    <n v="4237"/>
    <n v="6505"/>
    <n v="13614"/>
  </r>
  <r>
    <x v="13"/>
    <s v="9510 - CENTRO AGROECOLOGICO Y EMPRESARIAL"/>
    <n v="4391"/>
    <n v="3811"/>
    <n v="3266"/>
    <n v="11468"/>
  </r>
  <r>
    <x v="13"/>
    <s v="9511 - CENTRO DE LA TECNOLOGIA DEL DISEÑO Y LA PRODUCTIVIDAD EMPRESARIAL"/>
    <n v="4362"/>
    <n v="5490"/>
    <n v="5748"/>
    <n v="15600"/>
  </r>
  <r>
    <x v="13"/>
    <s v="9512 - CENTRO DE BIOTECNOLOGIA AGROPECUARIA"/>
    <n v="8359"/>
    <n v="8123"/>
    <n v="6566"/>
    <n v="23048"/>
  </r>
  <r>
    <x v="13"/>
    <s v="9513 - CENTRO DE DESARROLLO AGROEMPRESARIAL"/>
    <n v="5122"/>
    <n v="10340"/>
    <n v="6374"/>
    <n v="21836"/>
  </r>
  <r>
    <x v="14"/>
    <s v="9209 - CENTRO DE TECNOLOGIAS PARA LA CONSTRUCCION Y LA MADERA"/>
    <n v="1233"/>
    <n v="4540"/>
    <n v="4241"/>
    <n v="10014"/>
  </r>
  <r>
    <x v="14"/>
    <s v="9210 - CENTRO DE ELECTRICIDAD, ELECTRÓNICA Y TELECOMUNICACIONES"/>
    <n v="2993"/>
    <n v="7512"/>
    <n v="2575"/>
    <n v="13080"/>
  </r>
  <r>
    <x v="14"/>
    <s v="9211 - CENTRO DE GESTION INDUSTRIAL"/>
    <n v="710"/>
    <n v="5294"/>
    <n v="3503"/>
    <n v="9507"/>
  </r>
  <r>
    <x v="14"/>
    <s v="9212 - CENTRO DE MANUFACTURA EN TEXTILES Y CUERO"/>
    <n v="541"/>
    <n v="2686"/>
    <n v="5735"/>
    <n v="8962"/>
  </r>
  <r>
    <x v="14"/>
    <s v="9213 - CENTRO DE TECNOLOGÍAS DEL TRANSPORTE"/>
    <n v="887"/>
    <n v="5242"/>
    <n v="3074"/>
    <n v="9203"/>
  </r>
  <r>
    <x v="14"/>
    <s v="9214 - CENTRO METALMECANICO"/>
    <n v="1165"/>
    <n v="3534"/>
    <n v="2809"/>
    <n v="7508"/>
  </r>
  <r>
    <x v="14"/>
    <s v="9215 - CENTRO DE MATERIALES Y ENSAYOS"/>
    <n v="1047"/>
    <n v="4464"/>
    <n v="4309"/>
    <n v="9820"/>
  </r>
  <r>
    <x v="14"/>
    <s v="9216 - CENTRO DE DISEÑO Y METROLOGIA"/>
    <n v="940"/>
    <n v="4054"/>
    <n v="3412"/>
    <n v="8406"/>
  </r>
  <r>
    <x v="14"/>
    <s v="9217 - CENTRO PARA LA INDUSTRIA DE LA COMUNICACIÓN GRAFICA"/>
    <n v="3676"/>
    <n v="3580"/>
    <n v="2979"/>
    <n v="10235"/>
  </r>
  <r>
    <x v="14"/>
    <s v="9303 - CENTRO DE GESTION DE MERCADOS, LOGISTICA Y TECNOLOGIAS DE LA INFORMACION"/>
    <n v="6850"/>
    <n v="11653"/>
    <n v="6951"/>
    <n v="25454"/>
  </r>
  <r>
    <x v="14"/>
    <s v="9403 - CENTRO DE FORMACION DE TALENTO HUMANO EN SALUD"/>
    <m/>
    <n v="3255"/>
    <n v="2896"/>
    <n v="6151"/>
  </r>
  <r>
    <x v="14"/>
    <s v="9404 - CENTRO DE GESTION ADMINISTRATIVA"/>
    <n v="4479"/>
    <n v="14469"/>
    <n v="2919"/>
    <n v="21867"/>
  </r>
  <r>
    <x v="14"/>
    <s v="9405 - CENTRO DE SERVICIOS FINANCIEROS"/>
    <n v="13248"/>
    <n v="25311"/>
    <n v="5558"/>
    <n v="44117"/>
  </r>
  <r>
    <x v="14"/>
    <s v="9406 - CENTRO NACIONAL DE HOTELERIA, TURISMO Y ALIMENTOS"/>
    <n v="2012"/>
    <n v="6643"/>
    <n v="4539"/>
    <n v="13194"/>
  </r>
  <r>
    <x v="14"/>
    <s v="9508 - CENTRO DE FORMACIÓN EN ACTIVIDAD FÍSICA Y CULTURA"/>
    <n v="1354"/>
    <n v="4266"/>
    <n v="3126"/>
    <n v="8746"/>
  </r>
  <r>
    <x v="15"/>
    <s v="9547 - CENTRO AMBIENTAL Y ECOTURISTICO DEL NORORIENTE AMAZONICO"/>
    <n v="592"/>
    <n v="1027"/>
    <n v="1430"/>
    <n v="3049"/>
  </r>
  <r>
    <x v="16"/>
    <s v="9222 - CENTRO INDUSTRIAL Y DE ENERGIAS ALTERNATIVAS"/>
    <n v="2890"/>
    <n v="7378"/>
    <n v="2573"/>
    <n v="12841"/>
  </r>
  <r>
    <x v="16"/>
    <s v="9524 - CENTRO AGROEMPRESARIAL Y ACUICOLA"/>
    <n v="4156"/>
    <n v="6493"/>
    <n v="4701"/>
    <n v="15350"/>
  </r>
  <r>
    <x v="17"/>
    <s v="9533 - CENTRO DE DESARROLLO AGROINDUSTRIAL, TURISTICO Y TECNOLOGICO DEL GUAVIARE"/>
    <n v="1424"/>
    <n v="2219"/>
    <n v="2267"/>
    <n v="5910"/>
  </r>
  <r>
    <x v="18"/>
    <s v="9116 - CENTRO DE FORMACION AGROINDUSTRIAL"/>
    <n v="967"/>
    <n v="2041"/>
    <n v="4968"/>
    <n v="7976"/>
  </r>
  <r>
    <x v="18"/>
    <s v="9525 - CENTRO AGROEMPRESARIAL Y DESARROLLO PECUARIO DEL HUILA"/>
    <n v="659"/>
    <n v="2491"/>
    <n v="4784"/>
    <n v="7934"/>
  </r>
  <r>
    <x v="18"/>
    <s v="9526 - CENTRO DE DESARROLLO AGROEMPRESARIAL Y TURISTICO DEL HUILA"/>
    <n v="1271"/>
    <n v="1571"/>
    <n v="4284"/>
    <n v="7126"/>
  </r>
  <r>
    <x v="18"/>
    <s v="9527 - CENTRO DE LA INDUSTRIA, LA EMPRESA Y LOS SERVICIOS"/>
    <n v="4131"/>
    <n v="5446"/>
    <n v="5655"/>
    <n v="15232"/>
  </r>
  <r>
    <x v="18"/>
    <s v="9528 - CENTRO DE GESTION Y DESARROLLO SOSTENIBLE SURCOLOMBIANO"/>
    <n v="877"/>
    <n v="4016"/>
    <n v="4969"/>
    <n v="9862"/>
  </r>
  <r>
    <x v="19"/>
    <s v="9118 - CENTRO ACUICOLA Y AGROINDUSTRIAL DE GAIRA"/>
    <n v="2864"/>
    <n v="6272"/>
    <n v="2165"/>
    <n v="11301"/>
  </r>
  <r>
    <x v="19"/>
    <s v="9529 - CENTRO DE LOGISTICA Y PROMOCION ECOTURISTICA DEL MAGDALENA"/>
    <n v="6982"/>
    <n v="9276"/>
    <n v="2874"/>
    <n v="19132"/>
  </r>
  <r>
    <x v="20"/>
    <s v="9117 - CENTRO AGROINDUSTRIAL DEL META"/>
    <n v="4321"/>
    <n v="3480"/>
    <n v="2984"/>
    <n v="10785"/>
  </r>
  <r>
    <x v="20"/>
    <s v="9532 - CENTRO DE INDUSTRIA Y SERVICIOS DEL META"/>
    <n v="4054"/>
    <n v="4008"/>
    <n v="2065"/>
    <n v="10127"/>
  </r>
  <r>
    <x v="21"/>
    <s v="9534 - CENTRO SUR COLOMBIANO DE LOGÍSTICA INTERNACIONAL"/>
    <n v="1477"/>
    <n v="3404"/>
    <n v="5222"/>
    <n v="10103"/>
  </r>
  <r>
    <x v="21"/>
    <s v="9535 - CENTRO AGROINDUSTRIAL Y PESQUERO DE LA COSTA PACIFICA"/>
    <n v="1675"/>
    <n v="2177"/>
    <n v="2750"/>
    <n v="6602"/>
  </r>
  <r>
    <x v="21"/>
    <s v="9536 - CENTRO INTERNACIONAL DE PRODUCCIÓN LIMPIA - LOPE"/>
    <n v="4127"/>
    <n v="4854"/>
    <n v="5243"/>
    <n v="14224"/>
  </r>
  <r>
    <x v="22"/>
    <s v="9119 - CENTRO DE FORMACIÓN PARA EL DESARROLLO RURAL Y MINERO"/>
    <n v="5943"/>
    <n v="10099"/>
    <n v="3986"/>
    <n v="20028"/>
  </r>
  <r>
    <x v="22"/>
    <s v="9537 - CENTRO DE LA INDUSTRIA, LA EMPRESA Y LOS SERVICIOS"/>
    <n v="16112"/>
    <n v="13893"/>
    <n v="6204"/>
    <n v="36209"/>
  </r>
  <r>
    <x v="23"/>
    <s v="9518 - CENTRO AGROFORESTAL Y ACUICOLA ARAPAIMA"/>
    <n v="3501"/>
    <n v="4916"/>
    <n v="3762"/>
    <n v="12179"/>
  </r>
  <r>
    <x v="24"/>
    <s v="9120 - CENTRO AGROINDUSTRIAL"/>
    <n v="1299"/>
    <n v="3329"/>
    <n v="10567"/>
    <n v="15195"/>
  </r>
  <r>
    <x v="24"/>
    <s v="9231 - CENTRO PARA EL DESARROLLO TECNOLÓGICO DE LA CONSTRUCCIÓN Y LA INDUSTRIA"/>
    <n v="1199"/>
    <n v="2130"/>
    <n v="4729"/>
    <n v="8058"/>
  </r>
  <r>
    <x v="24"/>
    <s v="9538 - CENTRO DE COMERCIO Y TURISMO"/>
    <n v="3134"/>
    <n v="5069"/>
    <n v="6351"/>
    <n v="14554"/>
  </r>
  <r>
    <x v="25"/>
    <s v="9121 - CENTRO ATENCION SECTOR AGROPECUARIO"/>
    <n v="2740"/>
    <n v="2724"/>
    <n v="6539"/>
    <n v="12003"/>
  </r>
  <r>
    <x v="25"/>
    <s v="9223 - CENTRO DE DISEÑO E INNOVACIÓN TECNOLÓGICA INDUSTRIAL"/>
    <n v="2568"/>
    <n v="5142"/>
    <n v="5050"/>
    <n v="12760"/>
  </r>
  <r>
    <x v="25"/>
    <s v="9308 - CENTRO DE COMERCIO Y SERVICIOS"/>
    <n v="3718"/>
    <n v="5178"/>
    <n v="6983"/>
    <n v="15879"/>
  </r>
  <r>
    <x v="26"/>
    <s v="9539 - CENTRO DE FORMACIÓN TURÍSTICA GENTE DE MAR Y DE SERVICIOS"/>
    <n v="555"/>
    <n v="2313"/>
    <n v="27350"/>
    <n v="30218"/>
  </r>
  <r>
    <x v="27"/>
    <s v="9122 - CENTRO ATENCION SECTOR AGROPECUARIO"/>
    <n v="1821"/>
    <n v="2478"/>
    <n v="4487"/>
    <n v="8786"/>
  </r>
  <r>
    <x v="27"/>
    <s v="9224 - CENTRO INDUSTRIAL DE MANTENIMIENTO INTEGRAL"/>
    <n v="2277"/>
    <n v="4156"/>
    <n v="3950"/>
    <n v="10383"/>
  </r>
  <r>
    <x v="27"/>
    <s v="9225 - CENTRO INDUSTRIAL DEL DISEÑO Y LA MANUFACTURA"/>
    <n v="1993"/>
    <n v="2458"/>
    <n v="5124"/>
    <n v="9575"/>
  </r>
  <r>
    <x v="27"/>
    <s v="9309 - CENTRO DE SERVICIOS EMPRESARIALES Y TURÍSTICOS"/>
    <n v="8202"/>
    <n v="6115"/>
    <n v="3166"/>
    <n v="17483"/>
  </r>
  <r>
    <x v="27"/>
    <s v="9540 - CENTRO INDUSTRIAL Y DEL DESARROLLO TECNOLOGICO"/>
    <n v="4153"/>
    <n v="2829"/>
    <n v="2329"/>
    <n v="9311"/>
  </r>
  <r>
    <x v="27"/>
    <s v="9541 - CENTRO AGROTURÍSTICO"/>
    <n v="2883"/>
    <n v="4749"/>
    <n v="6232"/>
    <n v="13864"/>
  </r>
  <r>
    <x v="27"/>
    <s v="9545 - CENTRO AGROEMPRESARIAL Y TURISTICO DE LOS ANDES"/>
    <n v="989"/>
    <n v="3627"/>
    <n v="4502"/>
    <n v="9118"/>
  </r>
  <r>
    <x v="27"/>
    <s v="9546 - CENTRO DE GESTION AGROEMPRESARIAL DEL ORIENTE"/>
    <n v="2971"/>
    <n v="3342"/>
    <n v="4056"/>
    <n v="10369"/>
  </r>
  <r>
    <x v="28"/>
    <s v="9542 - CENTRO DE LA INNOVACION, LA TECNOLOGIA Y LOS SERVICIOS"/>
    <n v="6469"/>
    <n v="4596"/>
    <n v="5198"/>
    <n v="16263"/>
  </r>
  <r>
    <x v="29"/>
    <s v="9123 - CENTRO AGROPECUARIO LA GRANJA"/>
    <n v="4122"/>
    <n v="3878"/>
    <n v="20402"/>
    <n v="28402"/>
  </r>
  <r>
    <x v="29"/>
    <s v="9226 - CENTRO DE INDUSTRIA Y CONSTRUCCION"/>
    <n v="4148"/>
    <n v="9671"/>
    <n v="11911"/>
    <n v="25730"/>
  </r>
  <r>
    <x v="29"/>
    <s v="9310 - CENTRO DE COMERCIO Y SERVICIOS"/>
    <n v="8354"/>
    <n v="6166"/>
    <n v="8796"/>
    <n v="23316"/>
  </r>
  <r>
    <x v="30"/>
    <s v="9124 - CENTRO AGROPECUARIO DE BUGA"/>
    <n v="8382"/>
    <n v="5124"/>
    <n v="5581"/>
    <n v="19087"/>
  </r>
  <r>
    <x v="30"/>
    <s v="9125 - CENTRO LATINOAMERICANO DE ESPECIES MENORES"/>
    <n v="5596"/>
    <n v="4953"/>
    <n v="5976"/>
    <n v="16525"/>
  </r>
  <r>
    <x v="30"/>
    <s v="9126 - CENTRO NAUTICO PESQUERO DE BUENAVENTURA"/>
    <n v="3211"/>
    <n v="2455"/>
    <n v="2410"/>
    <n v="8076"/>
  </r>
  <r>
    <x v="30"/>
    <s v="9227 - CENTRO DE ELECTRICIDAD Y AUTOMATIZACION INDUSTRIAL - CEAI"/>
    <n v="5651"/>
    <n v="4887"/>
    <n v="2728"/>
    <n v="13266"/>
  </r>
  <r>
    <x v="30"/>
    <s v="9228 - CENTRO DE LA CONSTRUCCION"/>
    <n v="575"/>
    <n v="4911"/>
    <n v="2679"/>
    <n v="8165"/>
  </r>
  <r>
    <x v="30"/>
    <s v="9229 - CENTRO DE DISEÑO TECNOLOGICO INDUSTRIAL"/>
    <n v="1346"/>
    <n v="3321"/>
    <n v="3026"/>
    <n v="7693"/>
  </r>
  <r>
    <x v="30"/>
    <s v="9230 - CENTRO NACIONAL DE ASISTENCIA TECNICA A LA INDUSTRIA - ASTIN"/>
    <n v="617"/>
    <n v="2618"/>
    <n v="3182"/>
    <n v="6417"/>
  </r>
  <r>
    <x v="30"/>
    <s v="9311 - CENTRO DE GESTION TECNOLÓGICA DE SERVICIOS"/>
    <n v="6351"/>
    <n v="5311"/>
    <n v="3458"/>
    <n v="15120"/>
  </r>
  <r>
    <x v="30"/>
    <s v="9543 - CENTRO DE TECNOLOGIAS AGROINDUSTRIALES"/>
    <n v="2427"/>
    <n v="3576"/>
    <n v="4628"/>
    <n v="10631"/>
  </r>
  <r>
    <x v="30"/>
    <s v="9544 - CENTRO DE BIOTECNOLOGIA INDUSTRIAL"/>
    <n v="4972"/>
    <n v="4546"/>
    <n v="6944"/>
    <n v="16462"/>
  </r>
  <r>
    <x v="31"/>
    <s v="9548 - CENTRO AGROPECUARIO Y DE SERVICIOS AMBIENTALES JIRI - JIRIMO"/>
    <n v="170"/>
    <n v="320"/>
    <n v="342"/>
    <n v="832"/>
  </r>
  <r>
    <x v="32"/>
    <s v="9531 - CENTRO DE PRODUCCIÓN Y TRANSFORMACION AGROINDUSTRIAL DE LA ORINOQUIA"/>
    <n v="705"/>
    <n v="1112"/>
    <n v="1197"/>
    <n v="30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D26E2C-0675-4889-898A-E148A923781F}" name="Tabla 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36" firstHeaderRow="1" firstDataRow="1" firstDataCol="1"/>
  <pivotFields count="6">
    <pivotField axis="axisRow" compact="0" outline="0" showAl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t="default"/>
      </items>
    </pivotField>
    <pivotField compact="0" outline="0" showAll="0"/>
    <pivotField compact="0" outline="0" showAll="0"/>
    <pivotField compact="0" numFmtId="3" outline="0" showAll="0"/>
    <pivotField compact="0" numFmtId="3" outline="0" showAll="0"/>
    <pivotField dataField="1" compact="0" numFmtId="3" outline="0" showAll="0"/>
  </pivotFields>
  <rowFields count="1">
    <field x="0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Suma de TOTAL GENERAL" fld="5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D176C1-E169-4FA1-B02A-A551469AE355}" name="Tabla1" displayName="Tabla1" ref="A1:F120" totalsRowCount="1" headerRowDxfId="0" dataDxfId="9">
  <autoFilter ref="A1:F119" xr:uid="{BDD176C1-E169-4FA1-B02A-A551469AE355}"/>
  <tableColumns count="6">
    <tableColumn id="1" xr3:uid="{B22E2C11-4DC0-487A-BFCB-13E2473A3FF3}" name="REGIONAL"/>
    <tableColumn id="2" xr3:uid="{BBAAD550-9F6D-4F58-9CEE-28F9D93F749E}" name="DATOS CENTRO"/>
    <tableColumn id="3" xr3:uid="{02EE9EDC-4DCC-4BB3-8AF6-5E6F887089AE}" name="INTEGRACIÓN CON LA EDUCACIÓN MEDIA" totalsRowFunction="sum" dataDxfId="8" totalsRowDxfId="7"/>
    <tableColumn id="4" xr3:uid="{DAB4B9CA-1DD4-4DD0-A011-D1368684E4B7}" name="TITULADA" totalsRowFunction="sum" dataDxfId="6" totalsRowDxfId="5"/>
    <tableColumn id="6" xr3:uid="{CB820817-52A2-43A4-B610-50F06B3446DB}" name="COMPLEMENTARIA" totalsRowFunction="sum" dataDxfId="4" totalsRowDxfId="3"/>
    <tableColumn id="5" xr3:uid="{3046E294-F2D0-479E-BDB2-3132D687E980}" name="TOTAL GENERAL" totalsRowFunction="sum" dataDxfId="2" totalsRowDxfId="1">
      <calculatedColumnFormula>SUM(Tabla1[[#This Row],[INTEGRACIÓN CON LA EDUCACIÓN MEDIA]:[COMPLEMENTARIA]])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A51F-DD31-4981-962D-CF5E323143FF}">
  <dimension ref="A1:F120"/>
  <sheetViews>
    <sheetView tabSelected="1" workbookViewId="0">
      <selection activeCell="G9" sqref="G9"/>
    </sheetView>
  </sheetViews>
  <sheetFormatPr baseColWidth="10" defaultColWidth="11.42578125" defaultRowHeight="15" x14ac:dyDescent="0.25"/>
  <cols>
    <col min="1" max="1" width="29.140625" bestFit="1" customWidth="1"/>
    <col min="2" max="2" width="81.42578125" bestFit="1" customWidth="1"/>
    <col min="3" max="3" width="18.85546875" customWidth="1"/>
    <col min="5" max="5" width="20.5703125" customWidth="1"/>
  </cols>
  <sheetData>
    <row r="1" spans="1:6" s="2" customFormat="1" ht="45" x14ac:dyDescent="0.25">
      <c r="A1" s="5" t="s">
        <v>0</v>
      </c>
      <c r="B1" s="5" t="s">
        <v>1</v>
      </c>
      <c r="C1" s="6" t="s">
        <v>2</v>
      </c>
      <c r="D1" s="7" t="s">
        <v>3</v>
      </c>
      <c r="E1" s="7" t="s">
        <v>4</v>
      </c>
      <c r="F1" s="6" t="s">
        <v>5</v>
      </c>
    </row>
    <row r="2" spans="1:6" x14ac:dyDescent="0.25">
      <c r="A2" t="s">
        <v>6</v>
      </c>
      <c r="B2" t="s">
        <v>7</v>
      </c>
      <c r="C2" s="1">
        <v>822</v>
      </c>
      <c r="D2" s="1">
        <v>1126</v>
      </c>
      <c r="E2" s="1">
        <v>1713</v>
      </c>
      <c r="F2" s="1">
        <f>SUM(Tabla1[[#This Row],[INTEGRACIÓN CON LA EDUCACIÓN MEDIA]:[COMPLEMENTARIA]])</f>
        <v>3661</v>
      </c>
    </row>
    <row r="3" spans="1:6" x14ac:dyDescent="0.25">
      <c r="A3" t="s">
        <v>8</v>
      </c>
      <c r="B3" t="s">
        <v>9</v>
      </c>
      <c r="C3" s="1">
        <v>2947</v>
      </c>
      <c r="D3" s="1">
        <v>3278</v>
      </c>
      <c r="E3" s="1">
        <v>3678</v>
      </c>
      <c r="F3" s="1">
        <f>SUM(Tabla1[[#This Row],[INTEGRACIÓN CON LA EDUCACIÓN MEDIA]:[COMPLEMENTARIA]])</f>
        <v>9903</v>
      </c>
    </row>
    <row r="4" spans="1:6" x14ac:dyDescent="0.25">
      <c r="A4" t="s">
        <v>8</v>
      </c>
      <c r="B4" t="s">
        <v>10</v>
      </c>
      <c r="C4" s="1">
        <v>1163</v>
      </c>
      <c r="D4" s="1">
        <v>2783</v>
      </c>
      <c r="E4" s="1">
        <v>1461</v>
      </c>
      <c r="F4" s="1">
        <f>SUM(Tabla1[[#This Row],[INTEGRACIÓN CON LA EDUCACIÓN MEDIA]:[COMPLEMENTARIA]])</f>
        <v>5407</v>
      </c>
    </row>
    <row r="5" spans="1:6" x14ac:dyDescent="0.25">
      <c r="A5" t="s">
        <v>8</v>
      </c>
      <c r="B5" t="s">
        <v>11</v>
      </c>
      <c r="C5" s="1">
        <v>1482</v>
      </c>
      <c r="D5" s="1">
        <v>2988</v>
      </c>
      <c r="E5" s="1">
        <v>3210</v>
      </c>
      <c r="F5" s="1">
        <f>SUM(Tabla1[[#This Row],[INTEGRACIÓN CON LA EDUCACIÓN MEDIA]:[COMPLEMENTARIA]])</f>
        <v>7680</v>
      </c>
    </row>
    <row r="6" spans="1:6" x14ac:dyDescent="0.25">
      <c r="A6" t="s">
        <v>8</v>
      </c>
      <c r="B6" t="s">
        <v>12</v>
      </c>
      <c r="C6" s="1">
        <v>595</v>
      </c>
      <c r="D6" s="1">
        <v>2053</v>
      </c>
      <c r="E6" s="1">
        <v>3247</v>
      </c>
      <c r="F6" s="1">
        <f>SUM(Tabla1[[#This Row],[INTEGRACIÓN CON LA EDUCACIÓN MEDIA]:[COMPLEMENTARIA]])</f>
        <v>5895</v>
      </c>
    </row>
    <row r="7" spans="1:6" x14ac:dyDescent="0.25">
      <c r="A7" t="s">
        <v>8</v>
      </c>
      <c r="B7" t="s">
        <v>13</v>
      </c>
      <c r="C7" s="1">
        <v>1776</v>
      </c>
      <c r="D7" s="1">
        <v>5377</v>
      </c>
      <c r="E7" s="1">
        <v>3733</v>
      </c>
      <c r="F7" s="1">
        <f>SUM(Tabla1[[#This Row],[INTEGRACIÓN CON LA EDUCACIÓN MEDIA]:[COMPLEMENTARIA]])</f>
        <v>10886</v>
      </c>
    </row>
    <row r="8" spans="1:6" x14ac:dyDescent="0.25">
      <c r="A8" t="s">
        <v>8</v>
      </c>
      <c r="B8" t="s">
        <v>14</v>
      </c>
      <c r="C8" s="1">
        <v>2475</v>
      </c>
      <c r="D8" s="1">
        <v>6763</v>
      </c>
      <c r="E8" s="1">
        <v>3391</v>
      </c>
      <c r="F8" s="1">
        <f>SUM(Tabla1[[#This Row],[INTEGRACIÓN CON LA EDUCACIÓN MEDIA]:[COMPLEMENTARIA]])</f>
        <v>12629</v>
      </c>
    </row>
    <row r="9" spans="1:6" x14ac:dyDescent="0.25">
      <c r="A9" t="s">
        <v>8</v>
      </c>
      <c r="B9" t="s">
        <v>15</v>
      </c>
      <c r="C9" s="1">
        <v>2056</v>
      </c>
      <c r="D9" s="1">
        <v>5623</v>
      </c>
      <c r="E9" s="1">
        <v>5023</v>
      </c>
      <c r="F9" s="1">
        <f>SUM(Tabla1[[#This Row],[INTEGRACIÓN CON LA EDUCACIÓN MEDIA]:[COMPLEMENTARIA]])</f>
        <v>12702</v>
      </c>
    </row>
    <row r="10" spans="1:6" x14ac:dyDescent="0.25">
      <c r="A10" t="s">
        <v>8</v>
      </c>
      <c r="B10" t="s">
        <v>16</v>
      </c>
      <c r="C10" s="1">
        <v>4875</v>
      </c>
      <c r="D10" s="1">
        <v>4895</v>
      </c>
      <c r="E10" s="1">
        <v>5491</v>
      </c>
      <c r="F10" s="1">
        <f>SUM(Tabla1[[#This Row],[INTEGRACIÓN CON LA EDUCACIÓN MEDIA]:[COMPLEMENTARIA]])</f>
        <v>15261</v>
      </c>
    </row>
    <row r="11" spans="1:6" x14ac:dyDescent="0.25">
      <c r="A11" t="s">
        <v>8</v>
      </c>
      <c r="B11" t="s">
        <v>17</v>
      </c>
      <c r="C11" s="1">
        <v>3115</v>
      </c>
      <c r="D11" s="1">
        <v>8319</v>
      </c>
      <c r="E11" s="1">
        <v>3399</v>
      </c>
      <c r="F11" s="1">
        <f>SUM(Tabla1[[#This Row],[INTEGRACIÓN CON LA EDUCACIÓN MEDIA]:[COMPLEMENTARIA]])</f>
        <v>14833</v>
      </c>
    </row>
    <row r="12" spans="1:6" x14ac:dyDescent="0.25">
      <c r="A12" t="s">
        <v>8</v>
      </c>
      <c r="B12" t="s">
        <v>18</v>
      </c>
      <c r="C12" s="1">
        <v>1622</v>
      </c>
      <c r="D12" s="1">
        <v>7884</v>
      </c>
      <c r="E12" s="1">
        <v>3417</v>
      </c>
      <c r="F12" s="1">
        <f>SUM(Tabla1[[#This Row],[INTEGRACIÓN CON LA EDUCACIÓN MEDIA]:[COMPLEMENTARIA]])</f>
        <v>12923</v>
      </c>
    </row>
    <row r="13" spans="1:6" x14ac:dyDescent="0.25">
      <c r="A13" t="s">
        <v>8</v>
      </c>
      <c r="B13" t="s">
        <v>19</v>
      </c>
      <c r="C13" s="1">
        <v>5700</v>
      </c>
      <c r="D13" s="1">
        <v>10466</v>
      </c>
      <c r="E13" s="1">
        <v>6323</v>
      </c>
      <c r="F13" s="1">
        <f>SUM(Tabla1[[#This Row],[INTEGRACIÓN CON LA EDUCACIÓN MEDIA]:[COMPLEMENTARIA]])</f>
        <v>22489</v>
      </c>
    </row>
    <row r="14" spans="1:6" x14ac:dyDescent="0.25">
      <c r="A14" t="s">
        <v>8</v>
      </c>
      <c r="B14" t="s">
        <v>20</v>
      </c>
      <c r="C14" s="1">
        <v>2002</v>
      </c>
      <c r="D14" s="1">
        <v>1954</v>
      </c>
      <c r="E14" s="1">
        <v>3499</v>
      </c>
      <c r="F14" s="1">
        <f>SUM(Tabla1[[#This Row],[INTEGRACIÓN CON LA EDUCACIÓN MEDIA]:[COMPLEMENTARIA]])</f>
        <v>7455</v>
      </c>
    </row>
    <row r="15" spans="1:6" x14ac:dyDescent="0.25">
      <c r="A15" t="s">
        <v>8</v>
      </c>
      <c r="B15" t="s">
        <v>21</v>
      </c>
      <c r="C15" s="1">
        <v>3355</v>
      </c>
      <c r="D15" s="1">
        <v>3977</v>
      </c>
      <c r="E15" s="1">
        <v>2404</v>
      </c>
      <c r="F15" s="1">
        <f>SUM(Tabla1[[#This Row],[INTEGRACIÓN CON LA EDUCACIÓN MEDIA]:[COMPLEMENTARIA]])</f>
        <v>9736</v>
      </c>
    </row>
    <row r="16" spans="1:6" x14ac:dyDescent="0.25">
      <c r="A16" t="s">
        <v>8</v>
      </c>
      <c r="B16" t="s">
        <v>22</v>
      </c>
      <c r="C16" s="1">
        <v>3427</v>
      </c>
      <c r="D16" s="1">
        <v>5806</v>
      </c>
      <c r="E16" s="1">
        <v>4451</v>
      </c>
      <c r="F16" s="1">
        <f>SUM(Tabla1[[#This Row],[INTEGRACIÓN CON LA EDUCACIÓN MEDIA]:[COMPLEMENTARIA]])</f>
        <v>13684</v>
      </c>
    </row>
    <row r="17" spans="1:6" x14ac:dyDescent="0.25">
      <c r="A17" t="s">
        <v>8</v>
      </c>
      <c r="B17" t="s">
        <v>23</v>
      </c>
      <c r="C17" s="1">
        <v>6783</v>
      </c>
      <c r="D17" s="1">
        <v>9572</v>
      </c>
      <c r="E17" s="1">
        <v>7927</v>
      </c>
      <c r="F17" s="1">
        <f>SUM(Tabla1[[#This Row],[INTEGRACIÓN CON LA EDUCACIÓN MEDIA]:[COMPLEMENTARIA]])</f>
        <v>24282</v>
      </c>
    </row>
    <row r="18" spans="1:6" x14ac:dyDescent="0.25">
      <c r="A18" t="s">
        <v>8</v>
      </c>
      <c r="B18" t="s">
        <v>24</v>
      </c>
      <c r="C18" s="1">
        <v>2180</v>
      </c>
      <c r="D18" s="1">
        <v>2277</v>
      </c>
      <c r="E18" s="1">
        <v>4008</v>
      </c>
      <c r="F18" s="1">
        <f>SUM(Tabla1[[#This Row],[INTEGRACIÓN CON LA EDUCACIÓN MEDIA]:[COMPLEMENTARIA]])</f>
        <v>8465</v>
      </c>
    </row>
    <row r="19" spans="1:6" x14ac:dyDescent="0.25">
      <c r="A19" t="s">
        <v>25</v>
      </c>
      <c r="B19" t="s">
        <v>26</v>
      </c>
      <c r="C19" s="1">
        <v>3534</v>
      </c>
      <c r="D19" s="1">
        <v>2742</v>
      </c>
      <c r="E19" s="1">
        <v>1954</v>
      </c>
      <c r="F19" s="1">
        <f>SUM(Tabla1[[#This Row],[INTEGRACIÓN CON LA EDUCACIÓN MEDIA]:[COMPLEMENTARIA]])</f>
        <v>8230</v>
      </c>
    </row>
    <row r="20" spans="1:6" x14ac:dyDescent="0.25">
      <c r="A20" t="s">
        <v>27</v>
      </c>
      <c r="B20" t="s">
        <v>28</v>
      </c>
      <c r="C20" s="1">
        <v>6246</v>
      </c>
      <c r="D20" s="1">
        <v>6414</v>
      </c>
      <c r="E20" s="1">
        <v>9433</v>
      </c>
      <c r="F20" s="1">
        <f>SUM(Tabla1[[#This Row],[INTEGRACIÓN CON LA EDUCACIÓN MEDIA]:[COMPLEMENTARIA]])</f>
        <v>22093</v>
      </c>
    </row>
    <row r="21" spans="1:6" x14ac:dyDescent="0.25">
      <c r="A21" t="s">
        <v>27</v>
      </c>
      <c r="B21" t="s">
        <v>29</v>
      </c>
      <c r="C21" s="1">
        <v>3546</v>
      </c>
      <c r="D21" s="1">
        <v>9986</v>
      </c>
      <c r="E21" s="1">
        <v>12307</v>
      </c>
      <c r="F21" s="1">
        <f>SUM(Tabla1[[#This Row],[INTEGRACIÓN CON LA EDUCACIÓN MEDIA]:[COMPLEMENTARIA]])</f>
        <v>25839</v>
      </c>
    </row>
    <row r="22" spans="1:6" x14ac:dyDescent="0.25">
      <c r="A22" t="s">
        <v>27</v>
      </c>
      <c r="B22" t="s">
        <v>30</v>
      </c>
      <c r="C22" s="1">
        <v>5063</v>
      </c>
      <c r="D22" s="1">
        <v>15148</v>
      </c>
      <c r="E22" s="1">
        <v>10020</v>
      </c>
      <c r="F22" s="1">
        <f>SUM(Tabla1[[#This Row],[INTEGRACIÓN CON LA EDUCACIÓN MEDIA]:[COMPLEMENTARIA]])</f>
        <v>30231</v>
      </c>
    </row>
    <row r="23" spans="1:6" x14ac:dyDescent="0.25">
      <c r="A23" t="s">
        <v>27</v>
      </c>
      <c r="B23" t="s">
        <v>31</v>
      </c>
      <c r="C23" s="1">
        <v>12459</v>
      </c>
      <c r="D23" s="1">
        <v>16525</v>
      </c>
      <c r="E23" s="1">
        <v>15844</v>
      </c>
      <c r="F23" s="1">
        <f>SUM(Tabla1[[#This Row],[INTEGRACIÓN CON LA EDUCACIÓN MEDIA]:[COMPLEMENTARIA]])</f>
        <v>44828</v>
      </c>
    </row>
    <row r="24" spans="1:6" x14ac:dyDescent="0.25">
      <c r="A24" t="s">
        <v>32</v>
      </c>
      <c r="B24" t="s">
        <v>33</v>
      </c>
      <c r="C24" s="1">
        <v>9603</v>
      </c>
      <c r="D24" s="1">
        <v>5672</v>
      </c>
      <c r="E24" s="1">
        <v>7568</v>
      </c>
      <c r="F24" s="1">
        <f>SUM(Tabla1[[#This Row],[INTEGRACIÓN CON LA EDUCACIÓN MEDIA]:[COMPLEMENTARIA]])</f>
        <v>22843</v>
      </c>
    </row>
    <row r="25" spans="1:6" x14ac:dyDescent="0.25">
      <c r="A25" t="s">
        <v>32</v>
      </c>
      <c r="B25" t="s">
        <v>34</v>
      </c>
      <c r="C25" s="1">
        <v>2403</v>
      </c>
      <c r="D25" s="1">
        <v>4819</v>
      </c>
      <c r="E25" s="1">
        <v>3481</v>
      </c>
      <c r="F25" s="1">
        <f>SUM(Tabla1[[#This Row],[INTEGRACIÓN CON LA EDUCACIÓN MEDIA]:[COMPLEMENTARIA]])</f>
        <v>10703</v>
      </c>
    </row>
    <row r="26" spans="1:6" x14ac:dyDescent="0.25">
      <c r="A26" t="s">
        <v>32</v>
      </c>
      <c r="B26" t="s">
        <v>35</v>
      </c>
      <c r="C26" s="1">
        <v>4372</v>
      </c>
      <c r="D26" s="1">
        <v>3796</v>
      </c>
      <c r="E26" s="1">
        <v>3929</v>
      </c>
      <c r="F26" s="1">
        <f>SUM(Tabla1[[#This Row],[INTEGRACIÓN CON LA EDUCACIÓN MEDIA]:[COMPLEMENTARIA]])</f>
        <v>12097</v>
      </c>
    </row>
    <row r="27" spans="1:6" x14ac:dyDescent="0.25">
      <c r="A27" t="s">
        <v>32</v>
      </c>
      <c r="B27" t="s">
        <v>36</v>
      </c>
      <c r="C27" s="1">
        <v>4651</v>
      </c>
      <c r="D27" s="1">
        <v>7715</v>
      </c>
      <c r="E27" s="1">
        <v>10018</v>
      </c>
      <c r="F27" s="1">
        <f>SUM(Tabla1[[#This Row],[INTEGRACIÓN CON LA EDUCACIÓN MEDIA]:[COMPLEMENTARIA]])</f>
        <v>22384</v>
      </c>
    </row>
    <row r="28" spans="1:6" x14ac:dyDescent="0.25">
      <c r="A28" t="s">
        <v>37</v>
      </c>
      <c r="B28" t="s">
        <v>38</v>
      </c>
      <c r="C28" s="1">
        <v>2582</v>
      </c>
      <c r="D28" s="1">
        <v>2375</v>
      </c>
      <c r="E28" s="1">
        <v>3195</v>
      </c>
      <c r="F28" s="1">
        <f>SUM(Tabla1[[#This Row],[INTEGRACIÓN CON LA EDUCACIÓN MEDIA]:[COMPLEMENTARIA]])</f>
        <v>8152</v>
      </c>
    </row>
    <row r="29" spans="1:6" x14ac:dyDescent="0.25">
      <c r="A29" t="s">
        <v>37</v>
      </c>
      <c r="B29" t="s">
        <v>39</v>
      </c>
      <c r="C29" s="1">
        <v>1622</v>
      </c>
      <c r="D29" s="1">
        <v>3826</v>
      </c>
      <c r="E29" s="1">
        <v>1182</v>
      </c>
      <c r="F29" s="1">
        <f>SUM(Tabla1[[#This Row],[INTEGRACIÓN CON LA EDUCACIÓN MEDIA]:[COMPLEMENTARIA]])</f>
        <v>6630</v>
      </c>
    </row>
    <row r="30" spans="1:6" x14ac:dyDescent="0.25">
      <c r="A30" t="s">
        <v>37</v>
      </c>
      <c r="B30" t="s">
        <v>40</v>
      </c>
      <c r="C30" s="1">
        <v>6443</v>
      </c>
      <c r="D30" s="1">
        <v>5286</v>
      </c>
      <c r="E30" s="1">
        <v>4652</v>
      </c>
      <c r="F30" s="1">
        <f>SUM(Tabla1[[#This Row],[INTEGRACIÓN CON LA EDUCACIÓN MEDIA]:[COMPLEMENTARIA]])</f>
        <v>16381</v>
      </c>
    </row>
    <row r="31" spans="1:6" x14ac:dyDescent="0.25">
      <c r="A31" t="s">
        <v>37</v>
      </c>
      <c r="B31" t="s">
        <v>41</v>
      </c>
      <c r="C31" s="1">
        <v>3899</v>
      </c>
      <c r="D31" s="1">
        <v>3786</v>
      </c>
      <c r="E31" s="1">
        <v>3861</v>
      </c>
      <c r="F31" s="1">
        <f>SUM(Tabla1[[#This Row],[INTEGRACIÓN CON LA EDUCACIÓN MEDIA]:[COMPLEMENTARIA]])</f>
        <v>11546</v>
      </c>
    </row>
    <row r="32" spans="1:6" x14ac:dyDescent="0.25">
      <c r="A32" t="s">
        <v>37</v>
      </c>
      <c r="B32" t="s">
        <v>42</v>
      </c>
      <c r="C32" s="1">
        <v>1168</v>
      </c>
      <c r="D32" s="1">
        <v>877</v>
      </c>
      <c r="E32" s="1">
        <v>650</v>
      </c>
      <c r="F32" s="1">
        <f>SUM(Tabla1[[#This Row],[INTEGRACIÓN CON LA EDUCACIÓN MEDIA]:[COMPLEMENTARIA]])</f>
        <v>2695</v>
      </c>
    </row>
    <row r="33" spans="1:6" x14ac:dyDescent="0.25">
      <c r="A33" t="s">
        <v>43</v>
      </c>
      <c r="B33" t="s">
        <v>44</v>
      </c>
      <c r="C33" s="1">
        <v>846</v>
      </c>
      <c r="D33" s="1">
        <v>1404</v>
      </c>
      <c r="E33" s="1">
        <v>3333</v>
      </c>
      <c r="F33" s="1">
        <f>SUM(Tabla1[[#This Row],[INTEGRACIÓN CON LA EDUCACIÓN MEDIA]:[COMPLEMENTARIA]])</f>
        <v>5583</v>
      </c>
    </row>
    <row r="34" spans="1:6" x14ac:dyDescent="0.25">
      <c r="A34" t="s">
        <v>43</v>
      </c>
      <c r="B34" t="s">
        <v>45</v>
      </c>
      <c r="C34" s="1">
        <v>1412</v>
      </c>
      <c r="D34" s="1">
        <v>1853</v>
      </c>
      <c r="E34" s="1">
        <v>4238</v>
      </c>
      <c r="F34" s="1">
        <f>SUM(Tabla1[[#This Row],[INTEGRACIÓN CON LA EDUCACIÓN MEDIA]:[COMPLEMENTARIA]])</f>
        <v>7503</v>
      </c>
    </row>
    <row r="35" spans="1:6" x14ac:dyDescent="0.25">
      <c r="A35" t="s">
        <v>43</v>
      </c>
      <c r="B35" t="s">
        <v>46</v>
      </c>
      <c r="C35" s="1">
        <v>1058</v>
      </c>
      <c r="D35" s="1">
        <v>2290</v>
      </c>
      <c r="E35" s="1">
        <v>3205</v>
      </c>
      <c r="F35" s="1">
        <f>SUM(Tabla1[[#This Row],[INTEGRACIÓN CON LA EDUCACIÓN MEDIA]:[COMPLEMENTARIA]])</f>
        <v>6553</v>
      </c>
    </row>
    <row r="36" spans="1:6" x14ac:dyDescent="0.25">
      <c r="A36" t="s">
        <v>43</v>
      </c>
      <c r="B36" t="s">
        <v>47</v>
      </c>
      <c r="C36" s="1">
        <v>1707</v>
      </c>
      <c r="D36" s="1">
        <v>2546</v>
      </c>
      <c r="E36" s="1">
        <v>3021</v>
      </c>
      <c r="F36" s="1">
        <f>SUM(Tabla1[[#This Row],[INTEGRACIÓN CON LA EDUCACIÓN MEDIA]:[COMPLEMENTARIA]])</f>
        <v>7274</v>
      </c>
    </row>
    <row r="37" spans="1:6" x14ac:dyDescent="0.25">
      <c r="A37" t="s">
        <v>43</v>
      </c>
      <c r="B37" t="s">
        <v>48</v>
      </c>
      <c r="C37" s="1">
        <v>1305</v>
      </c>
      <c r="D37" s="1">
        <v>1640</v>
      </c>
      <c r="E37" s="1">
        <v>2207</v>
      </c>
      <c r="F37" s="1">
        <f>SUM(Tabla1[[#This Row],[INTEGRACIÓN CON LA EDUCACIÓN MEDIA]:[COMPLEMENTARIA]])</f>
        <v>5152</v>
      </c>
    </row>
    <row r="38" spans="1:6" x14ac:dyDescent="0.25">
      <c r="A38" t="s">
        <v>49</v>
      </c>
      <c r="B38" t="s">
        <v>50</v>
      </c>
      <c r="C38" s="1">
        <v>4684</v>
      </c>
      <c r="D38" s="1">
        <v>2886</v>
      </c>
      <c r="E38" s="1">
        <v>3126</v>
      </c>
      <c r="F38" s="1">
        <f>SUM(Tabla1[[#This Row],[INTEGRACIÓN CON LA EDUCACIÓN MEDIA]:[COMPLEMENTARIA]])</f>
        <v>10696</v>
      </c>
    </row>
    <row r="39" spans="1:6" x14ac:dyDescent="0.25">
      <c r="A39" t="s">
        <v>51</v>
      </c>
      <c r="B39" t="s">
        <v>52</v>
      </c>
      <c r="C39" s="1">
        <v>5454</v>
      </c>
      <c r="D39" s="1">
        <v>5378</v>
      </c>
      <c r="E39" s="1">
        <v>2361</v>
      </c>
      <c r="F39" s="1">
        <f>SUM(Tabla1[[#This Row],[INTEGRACIÓN CON LA EDUCACIÓN MEDIA]:[COMPLEMENTARIA]])</f>
        <v>13193</v>
      </c>
    </row>
    <row r="40" spans="1:6" x14ac:dyDescent="0.25">
      <c r="A40" t="s">
        <v>53</v>
      </c>
      <c r="B40" t="s">
        <v>54</v>
      </c>
      <c r="C40" s="1">
        <v>1331</v>
      </c>
      <c r="D40" s="1">
        <v>5659</v>
      </c>
      <c r="E40" s="1">
        <v>3780</v>
      </c>
      <c r="F40" s="1">
        <f>SUM(Tabla1[[#This Row],[INTEGRACIÓN CON LA EDUCACIÓN MEDIA]:[COMPLEMENTARIA]])</f>
        <v>10770</v>
      </c>
    </row>
    <row r="41" spans="1:6" x14ac:dyDescent="0.25">
      <c r="A41" t="s">
        <v>53</v>
      </c>
      <c r="B41" t="s">
        <v>55</v>
      </c>
      <c r="C41" s="1">
        <v>5244</v>
      </c>
      <c r="D41" s="1">
        <v>7238</v>
      </c>
      <c r="E41" s="1">
        <v>3259</v>
      </c>
      <c r="F41" s="1">
        <f>SUM(Tabla1[[#This Row],[INTEGRACIÓN CON LA EDUCACIÓN MEDIA]:[COMPLEMENTARIA]])</f>
        <v>15741</v>
      </c>
    </row>
    <row r="42" spans="1:6" x14ac:dyDescent="0.25">
      <c r="A42" t="s">
        <v>53</v>
      </c>
      <c r="B42" t="s">
        <v>56</v>
      </c>
      <c r="C42" s="1">
        <v>1813</v>
      </c>
      <c r="D42" s="1">
        <v>6643</v>
      </c>
      <c r="E42" s="1">
        <v>7838</v>
      </c>
      <c r="F42" s="1">
        <f>SUM(Tabla1[[#This Row],[INTEGRACIÓN CON LA EDUCACIÓN MEDIA]:[COMPLEMENTARIA]])</f>
        <v>16294</v>
      </c>
    </row>
    <row r="43" spans="1:6" x14ac:dyDescent="0.25">
      <c r="A43" t="s">
        <v>57</v>
      </c>
      <c r="B43" t="s">
        <v>58</v>
      </c>
      <c r="C43" s="1">
        <v>2183</v>
      </c>
      <c r="D43" s="1">
        <v>4677</v>
      </c>
      <c r="E43" s="1">
        <v>3723</v>
      </c>
      <c r="F43" s="1">
        <f>SUM(Tabla1[[#This Row],[INTEGRACIÓN CON LA EDUCACIÓN MEDIA]:[COMPLEMENTARIA]])</f>
        <v>10583</v>
      </c>
    </row>
    <row r="44" spans="1:6" x14ac:dyDescent="0.25">
      <c r="A44" t="s">
        <v>57</v>
      </c>
      <c r="B44" t="s">
        <v>59</v>
      </c>
      <c r="C44" s="1">
        <v>5170</v>
      </c>
      <c r="D44" s="1">
        <v>3382</v>
      </c>
      <c r="E44" s="1">
        <v>3779</v>
      </c>
      <c r="F44" s="1">
        <f>SUM(Tabla1[[#This Row],[INTEGRACIÓN CON LA EDUCACIÓN MEDIA]:[COMPLEMENTARIA]])</f>
        <v>12331</v>
      </c>
    </row>
    <row r="45" spans="1:6" x14ac:dyDescent="0.25">
      <c r="A45" t="s">
        <v>57</v>
      </c>
      <c r="B45" t="s">
        <v>60</v>
      </c>
      <c r="C45" s="1">
        <v>8750</v>
      </c>
      <c r="D45" s="1">
        <v>7484</v>
      </c>
      <c r="E45" s="1">
        <v>5101</v>
      </c>
      <c r="F45" s="1">
        <f>SUM(Tabla1[[#This Row],[INTEGRACIÓN CON LA EDUCACIÓN MEDIA]:[COMPLEMENTARIA]])</f>
        <v>21335</v>
      </c>
    </row>
    <row r="46" spans="1:6" x14ac:dyDescent="0.25">
      <c r="A46" t="s">
        <v>61</v>
      </c>
      <c r="B46" t="s">
        <v>62</v>
      </c>
      <c r="C46" s="1">
        <v>973</v>
      </c>
      <c r="D46" s="1">
        <v>3709</v>
      </c>
      <c r="E46" s="1">
        <v>3319</v>
      </c>
      <c r="F46" s="1">
        <f>SUM(Tabla1[[#This Row],[INTEGRACIÓN CON LA EDUCACIÓN MEDIA]:[COMPLEMENTARIA]])</f>
        <v>8001</v>
      </c>
    </row>
    <row r="47" spans="1:6" x14ac:dyDescent="0.25">
      <c r="A47" t="s">
        <v>63</v>
      </c>
      <c r="B47" t="s">
        <v>64</v>
      </c>
      <c r="C47" s="1">
        <v>8336</v>
      </c>
      <c r="D47" s="1">
        <v>7322</v>
      </c>
      <c r="E47" s="1">
        <v>7078</v>
      </c>
      <c r="F47" s="1">
        <f>SUM(Tabla1[[#This Row],[INTEGRACIÓN CON LA EDUCACIÓN MEDIA]:[COMPLEMENTARIA]])</f>
        <v>22736</v>
      </c>
    </row>
    <row r="48" spans="1:6" x14ac:dyDescent="0.25">
      <c r="A48" t="s">
        <v>63</v>
      </c>
      <c r="B48" t="s">
        <v>65</v>
      </c>
      <c r="C48" s="1">
        <v>7728</v>
      </c>
      <c r="D48" s="1">
        <v>9140</v>
      </c>
      <c r="E48" s="1">
        <v>2520</v>
      </c>
      <c r="F48" s="1">
        <f>SUM(Tabla1[[#This Row],[INTEGRACIÓN CON LA EDUCACIÓN MEDIA]:[COMPLEMENTARIA]])</f>
        <v>19388</v>
      </c>
    </row>
    <row r="49" spans="1:6" x14ac:dyDescent="0.25">
      <c r="A49" t="s">
        <v>66</v>
      </c>
      <c r="B49" t="s">
        <v>67</v>
      </c>
      <c r="C49" s="1">
        <v>8418</v>
      </c>
      <c r="D49" s="1">
        <v>6542</v>
      </c>
      <c r="E49" s="1">
        <v>10105</v>
      </c>
      <c r="F49" s="1">
        <f>SUM(Tabla1[[#This Row],[INTEGRACIÓN CON LA EDUCACIÓN MEDIA]:[COMPLEMENTARIA]])</f>
        <v>25065</v>
      </c>
    </row>
    <row r="50" spans="1:6" x14ac:dyDescent="0.25">
      <c r="A50" t="s">
        <v>66</v>
      </c>
      <c r="B50" t="s">
        <v>68</v>
      </c>
      <c r="C50" s="1">
        <v>2872</v>
      </c>
      <c r="D50" s="1">
        <v>4237</v>
      </c>
      <c r="E50" s="1">
        <v>6505</v>
      </c>
      <c r="F50" s="1">
        <f>SUM(Tabla1[[#This Row],[INTEGRACIÓN CON LA EDUCACIÓN MEDIA]:[COMPLEMENTARIA]])</f>
        <v>13614</v>
      </c>
    </row>
    <row r="51" spans="1:6" x14ac:dyDescent="0.25">
      <c r="A51" t="s">
        <v>66</v>
      </c>
      <c r="B51" t="s">
        <v>69</v>
      </c>
      <c r="C51" s="1">
        <v>4391</v>
      </c>
      <c r="D51" s="1">
        <v>3811</v>
      </c>
      <c r="E51" s="1">
        <v>3266</v>
      </c>
      <c r="F51" s="1">
        <f>SUM(Tabla1[[#This Row],[INTEGRACIÓN CON LA EDUCACIÓN MEDIA]:[COMPLEMENTARIA]])</f>
        <v>11468</v>
      </c>
    </row>
    <row r="52" spans="1:6" x14ac:dyDescent="0.25">
      <c r="A52" t="s">
        <v>66</v>
      </c>
      <c r="B52" t="s">
        <v>70</v>
      </c>
      <c r="C52" s="1">
        <v>4362</v>
      </c>
      <c r="D52" s="1">
        <v>5490</v>
      </c>
      <c r="E52" s="1">
        <v>5748</v>
      </c>
      <c r="F52" s="1">
        <f>SUM(Tabla1[[#This Row],[INTEGRACIÓN CON LA EDUCACIÓN MEDIA]:[COMPLEMENTARIA]])</f>
        <v>15600</v>
      </c>
    </row>
    <row r="53" spans="1:6" x14ac:dyDescent="0.25">
      <c r="A53" t="s">
        <v>66</v>
      </c>
      <c r="B53" t="s">
        <v>71</v>
      </c>
      <c r="C53" s="1">
        <v>8359</v>
      </c>
      <c r="D53" s="1">
        <v>8123</v>
      </c>
      <c r="E53" s="1">
        <v>6566</v>
      </c>
      <c r="F53" s="1">
        <f>SUM(Tabla1[[#This Row],[INTEGRACIÓN CON LA EDUCACIÓN MEDIA]:[COMPLEMENTARIA]])</f>
        <v>23048</v>
      </c>
    </row>
    <row r="54" spans="1:6" x14ac:dyDescent="0.25">
      <c r="A54" t="s">
        <v>66</v>
      </c>
      <c r="B54" t="s">
        <v>72</v>
      </c>
      <c r="C54" s="1">
        <v>5122</v>
      </c>
      <c r="D54" s="1">
        <v>10340</v>
      </c>
      <c r="E54" s="1">
        <v>6374</v>
      </c>
      <c r="F54" s="1">
        <f>SUM(Tabla1[[#This Row],[INTEGRACIÓN CON LA EDUCACIÓN MEDIA]:[COMPLEMENTARIA]])</f>
        <v>21836</v>
      </c>
    </row>
    <row r="55" spans="1:6" x14ac:dyDescent="0.25">
      <c r="A55" t="s">
        <v>73</v>
      </c>
      <c r="B55" t="s">
        <v>74</v>
      </c>
      <c r="C55" s="1">
        <v>1233</v>
      </c>
      <c r="D55" s="1">
        <v>4540</v>
      </c>
      <c r="E55" s="1">
        <v>4241</v>
      </c>
      <c r="F55" s="1">
        <f>SUM(Tabla1[[#This Row],[INTEGRACIÓN CON LA EDUCACIÓN MEDIA]:[COMPLEMENTARIA]])</f>
        <v>10014</v>
      </c>
    </row>
    <row r="56" spans="1:6" x14ac:dyDescent="0.25">
      <c r="A56" t="s">
        <v>73</v>
      </c>
      <c r="B56" t="s">
        <v>75</v>
      </c>
      <c r="C56" s="1">
        <v>2993</v>
      </c>
      <c r="D56" s="1">
        <v>7512</v>
      </c>
      <c r="E56" s="1">
        <v>2575</v>
      </c>
      <c r="F56" s="1">
        <f>SUM(Tabla1[[#This Row],[INTEGRACIÓN CON LA EDUCACIÓN MEDIA]:[COMPLEMENTARIA]])</f>
        <v>13080</v>
      </c>
    </row>
    <row r="57" spans="1:6" x14ac:dyDescent="0.25">
      <c r="A57" t="s">
        <v>73</v>
      </c>
      <c r="B57" t="s">
        <v>76</v>
      </c>
      <c r="C57" s="1">
        <v>710</v>
      </c>
      <c r="D57" s="1">
        <v>5294</v>
      </c>
      <c r="E57" s="1">
        <v>3503</v>
      </c>
      <c r="F57" s="1">
        <f>SUM(Tabla1[[#This Row],[INTEGRACIÓN CON LA EDUCACIÓN MEDIA]:[COMPLEMENTARIA]])</f>
        <v>9507</v>
      </c>
    </row>
    <row r="58" spans="1:6" x14ac:dyDescent="0.25">
      <c r="A58" t="s">
        <v>73</v>
      </c>
      <c r="B58" t="s">
        <v>77</v>
      </c>
      <c r="C58" s="1">
        <v>541</v>
      </c>
      <c r="D58" s="1">
        <v>2686</v>
      </c>
      <c r="E58" s="1">
        <v>5735</v>
      </c>
      <c r="F58" s="1">
        <f>SUM(Tabla1[[#This Row],[INTEGRACIÓN CON LA EDUCACIÓN MEDIA]:[COMPLEMENTARIA]])</f>
        <v>8962</v>
      </c>
    </row>
    <row r="59" spans="1:6" x14ac:dyDescent="0.25">
      <c r="A59" t="s">
        <v>73</v>
      </c>
      <c r="B59" t="s">
        <v>78</v>
      </c>
      <c r="C59" s="1">
        <v>887</v>
      </c>
      <c r="D59" s="1">
        <v>5242</v>
      </c>
      <c r="E59" s="1">
        <v>3074</v>
      </c>
      <c r="F59" s="1">
        <f>SUM(Tabla1[[#This Row],[INTEGRACIÓN CON LA EDUCACIÓN MEDIA]:[COMPLEMENTARIA]])</f>
        <v>9203</v>
      </c>
    </row>
    <row r="60" spans="1:6" x14ac:dyDescent="0.25">
      <c r="A60" t="s">
        <v>73</v>
      </c>
      <c r="B60" t="s">
        <v>79</v>
      </c>
      <c r="C60" s="1">
        <v>1165</v>
      </c>
      <c r="D60" s="1">
        <v>3534</v>
      </c>
      <c r="E60" s="1">
        <v>2809</v>
      </c>
      <c r="F60" s="1">
        <f>SUM(Tabla1[[#This Row],[INTEGRACIÓN CON LA EDUCACIÓN MEDIA]:[COMPLEMENTARIA]])</f>
        <v>7508</v>
      </c>
    </row>
    <row r="61" spans="1:6" x14ac:dyDescent="0.25">
      <c r="A61" t="s">
        <v>73</v>
      </c>
      <c r="B61" t="s">
        <v>80</v>
      </c>
      <c r="C61" s="1">
        <v>1047</v>
      </c>
      <c r="D61" s="1">
        <v>4464</v>
      </c>
      <c r="E61" s="1">
        <v>4309</v>
      </c>
      <c r="F61" s="1">
        <f>SUM(Tabla1[[#This Row],[INTEGRACIÓN CON LA EDUCACIÓN MEDIA]:[COMPLEMENTARIA]])</f>
        <v>9820</v>
      </c>
    </row>
    <row r="62" spans="1:6" x14ac:dyDescent="0.25">
      <c r="A62" t="s">
        <v>73</v>
      </c>
      <c r="B62" t="s">
        <v>81</v>
      </c>
      <c r="C62" s="1">
        <v>940</v>
      </c>
      <c r="D62" s="1">
        <v>4054</v>
      </c>
      <c r="E62" s="1">
        <v>3412</v>
      </c>
      <c r="F62" s="1">
        <f>SUM(Tabla1[[#This Row],[INTEGRACIÓN CON LA EDUCACIÓN MEDIA]:[COMPLEMENTARIA]])</f>
        <v>8406</v>
      </c>
    </row>
    <row r="63" spans="1:6" x14ac:dyDescent="0.25">
      <c r="A63" t="s">
        <v>73</v>
      </c>
      <c r="B63" t="s">
        <v>82</v>
      </c>
      <c r="C63" s="1">
        <v>3676</v>
      </c>
      <c r="D63" s="1">
        <v>3580</v>
      </c>
      <c r="E63" s="1">
        <v>2979</v>
      </c>
      <c r="F63" s="1">
        <f>SUM(Tabla1[[#This Row],[INTEGRACIÓN CON LA EDUCACIÓN MEDIA]:[COMPLEMENTARIA]])</f>
        <v>10235</v>
      </c>
    </row>
    <row r="64" spans="1:6" x14ac:dyDescent="0.25">
      <c r="A64" t="s">
        <v>73</v>
      </c>
      <c r="B64" t="s">
        <v>83</v>
      </c>
      <c r="C64" s="1">
        <v>6850</v>
      </c>
      <c r="D64" s="1">
        <v>11653</v>
      </c>
      <c r="E64" s="1">
        <v>6951</v>
      </c>
      <c r="F64" s="1">
        <f>SUM(Tabla1[[#This Row],[INTEGRACIÓN CON LA EDUCACIÓN MEDIA]:[COMPLEMENTARIA]])</f>
        <v>25454</v>
      </c>
    </row>
    <row r="65" spans="1:6" x14ac:dyDescent="0.25">
      <c r="A65" t="s">
        <v>73</v>
      </c>
      <c r="B65" t="s">
        <v>84</v>
      </c>
      <c r="C65" s="1"/>
      <c r="D65" s="1">
        <v>3255</v>
      </c>
      <c r="E65" s="1">
        <v>2896</v>
      </c>
      <c r="F65" s="1">
        <f>SUM(Tabla1[[#This Row],[INTEGRACIÓN CON LA EDUCACIÓN MEDIA]:[COMPLEMENTARIA]])</f>
        <v>6151</v>
      </c>
    </row>
    <row r="66" spans="1:6" x14ac:dyDescent="0.25">
      <c r="A66" t="s">
        <v>73</v>
      </c>
      <c r="B66" t="s">
        <v>85</v>
      </c>
      <c r="C66" s="1">
        <v>4479</v>
      </c>
      <c r="D66" s="1">
        <v>14469</v>
      </c>
      <c r="E66" s="1">
        <v>2919</v>
      </c>
      <c r="F66" s="1">
        <f>SUM(Tabla1[[#This Row],[INTEGRACIÓN CON LA EDUCACIÓN MEDIA]:[COMPLEMENTARIA]])</f>
        <v>21867</v>
      </c>
    </row>
    <row r="67" spans="1:6" x14ac:dyDescent="0.25">
      <c r="A67" t="s">
        <v>73</v>
      </c>
      <c r="B67" t="s">
        <v>86</v>
      </c>
      <c r="C67" s="1">
        <v>13248</v>
      </c>
      <c r="D67" s="1">
        <v>25311</v>
      </c>
      <c r="E67" s="1">
        <v>5558</v>
      </c>
      <c r="F67" s="1">
        <f>SUM(Tabla1[[#This Row],[INTEGRACIÓN CON LA EDUCACIÓN MEDIA]:[COMPLEMENTARIA]])</f>
        <v>44117</v>
      </c>
    </row>
    <row r="68" spans="1:6" x14ac:dyDescent="0.25">
      <c r="A68" t="s">
        <v>73</v>
      </c>
      <c r="B68" t="s">
        <v>87</v>
      </c>
      <c r="C68" s="1">
        <v>2012</v>
      </c>
      <c r="D68" s="1">
        <v>6643</v>
      </c>
      <c r="E68" s="1">
        <v>4539</v>
      </c>
      <c r="F68" s="1">
        <f>SUM(Tabla1[[#This Row],[INTEGRACIÓN CON LA EDUCACIÓN MEDIA]:[COMPLEMENTARIA]])</f>
        <v>13194</v>
      </c>
    </row>
    <row r="69" spans="1:6" x14ac:dyDescent="0.25">
      <c r="A69" t="s">
        <v>73</v>
      </c>
      <c r="B69" t="s">
        <v>88</v>
      </c>
      <c r="C69" s="1">
        <v>1354</v>
      </c>
      <c r="D69" s="1">
        <v>4266</v>
      </c>
      <c r="E69" s="1">
        <v>3126</v>
      </c>
      <c r="F69" s="1">
        <f>SUM(Tabla1[[#This Row],[INTEGRACIÓN CON LA EDUCACIÓN MEDIA]:[COMPLEMENTARIA]])</f>
        <v>8746</v>
      </c>
    </row>
    <row r="70" spans="1:6" x14ac:dyDescent="0.25">
      <c r="A70" t="s">
        <v>89</v>
      </c>
      <c r="B70" t="s">
        <v>90</v>
      </c>
      <c r="C70" s="1">
        <v>592</v>
      </c>
      <c r="D70" s="1">
        <v>1027</v>
      </c>
      <c r="E70" s="1">
        <v>1430</v>
      </c>
      <c r="F70" s="1">
        <f>SUM(Tabla1[[#This Row],[INTEGRACIÓN CON LA EDUCACIÓN MEDIA]:[COMPLEMENTARIA]])</f>
        <v>3049</v>
      </c>
    </row>
    <row r="71" spans="1:6" x14ac:dyDescent="0.25">
      <c r="A71" t="s">
        <v>91</v>
      </c>
      <c r="B71" t="s">
        <v>92</v>
      </c>
      <c r="C71" s="1">
        <v>2890</v>
      </c>
      <c r="D71" s="1">
        <v>7378</v>
      </c>
      <c r="E71" s="1">
        <v>2573</v>
      </c>
      <c r="F71" s="1">
        <f>SUM(Tabla1[[#This Row],[INTEGRACIÓN CON LA EDUCACIÓN MEDIA]:[COMPLEMENTARIA]])</f>
        <v>12841</v>
      </c>
    </row>
    <row r="72" spans="1:6" x14ac:dyDescent="0.25">
      <c r="A72" t="s">
        <v>91</v>
      </c>
      <c r="B72" t="s">
        <v>93</v>
      </c>
      <c r="C72" s="1">
        <v>4156</v>
      </c>
      <c r="D72" s="1">
        <v>6493</v>
      </c>
      <c r="E72" s="1">
        <v>4701</v>
      </c>
      <c r="F72" s="1">
        <f>SUM(Tabla1[[#This Row],[INTEGRACIÓN CON LA EDUCACIÓN MEDIA]:[COMPLEMENTARIA]])</f>
        <v>15350</v>
      </c>
    </row>
    <row r="73" spans="1:6" x14ac:dyDescent="0.25">
      <c r="A73" t="s">
        <v>94</v>
      </c>
      <c r="B73" t="s">
        <v>95</v>
      </c>
      <c r="C73" s="1">
        <v>1424</v>
      </c>
      <c r="D73" s="1">
        <v>2219</v>
      </c>
      <c r="E73" s="1">
        <v>2267</v>
      </c>
      <c r="F73" s="1">
        <f>SUM(Tabla1[[#This Row],[INTEGRACIÓN CON LA EDUCACIÓN MEDIA]:[COMPLEMENTARIA]])</f>
        <v>5910</v>
      </c>
    </row>
    <row r="74" spans="1:6" x14ac:dyDescent="0.25">
      <c r="A74" t="s">
        <v>96</v>
      </c>
      <c r="B74" t="s">
        <v>97</v>
      </c>
      <c r="C74" s="1">
        <v>967</v>
      </c>
      <c r="D74" s="1">
        <v>2041</v>
      </c>
      <c r="E74" s="1">
        <v>4968</v>
      </c>
      <c r="F74" s="1">
        <f>SUM(Tabla1[[#This Row],[INTEGRACIÓN CON LA EDUCACIÓN MEDIA]:[COMPLEMENTARIA]])</f>
        <v>7976</v>
      </c>
    </row>
    <row r="75" spans="1:6" x14ac:dyDescent="0.25">
      <c r="A75" t="s">
        <v>96</v>
      </c>
      <c r="B75" t="s">
        <v>98</v>
      </c>
      <c r="C75" s="1">
        <v>659</v>
      </c>
      <c r="D75" s="1">
        <v>2491</v>
      </c>
      <c r="E75" s="1">
        <v>4784</v>
      </c>
      <c r="F75" s="1">
        <f>SUM(Tabla1[[#This Row],[INTEGRACIÓN CON LA EDUCACIÓN MEDIA]:[COMPLEMENTARIA]])</f>
        <v>7934</v>
      </c>
    </row>
    <row r="76" spans="1:6" x14ac:dyDescent="0.25">
      <c r="A76" t="s">
        <v>96</v>
      </c>
      <c r="B76" t="s">
        <v>99</v>
      </c>
      <c r="C76" s="1">
        <v>1271</v>
      </c>
      <c r="D76" s="1">
        <v>1571</v>
      </c>
      <c r="E76" s="1">
        <v>4284</v>
      </c>
      <c r="F76" s="1">
        <f>SUM(Tabla1[[#This Row],[INTEGRACIÓN CON LA EDUCACIÓN MEDIA]:[COMPLEMENTARIA]])</f>
        <v>7126</v>
      </c>
    </row>
    <row r="77" spans="1:6" x14ac:dyDescent="0.25">
      <c r="A77" t="s">
        <v>96</v>
      </c>
      <c r="B77" t="s">
        <v>100</v>
      </c>
      <c r="C77" s="1">
        <v>4131</v>
      </c>
      <c r="D77" s="1">
        <v>5446</v>
      </c>
      <c r="E77" s="1">
        <v>5655</v>
      </c>
      <c r="F77" s="1">
        <f>SUM(Tabla1[[#This Row],[INTEGRACIÓN CON LA EDUCACIÓN MEDIA]:[COMPLEMENTARIA]])</f>
        <v>15232</v>
      </c>
    </row>
    <row r="78" spans="1:6" x14ac:dyDescent="0.25">
      <c r="A78" t="s">
        <v>96</v>
      </c>
      <c r="B78" t="s">
        <v>101</v>
      </c>
      <c r="C78" s="1">
        <v>877</v>
      </c>
      <c r="D78" s="1">
        <v>4016</v>
      </c>
      <c r="E78" s="1">
        <v>4969</v>
      </c>
      <c r="F78" s="1">
        <f>SUM(Tabla1[[#This Row],[INTEGRACIÓN CON LA EDUCACIÓN MEDIA]:[COMPLEMENTARIA]])</f>
        <v>9862</v>
      </c>
    </row>
    <row r="79" spans="1:6" x14ac:dyDescent="0.25">
      <c r="A79" t="s">
        <v>102</v>
      </c>
      <c r="B79" t="s">
        <v>103</v>
      </c>
      <c r="C79" s="1">
        <v>2864</v>
      </c>
      <c r="D79" s="1">
        <v>6272</v>
      </c>
      <c r="E79" s="1">
        <v>2165</v>
      </c>
      <c r="F79" s="1">
        <f>SUM(Tabla1[[#This Row],[INTEGRACIÓN CON LA EDUCACIÓN MEDIA]:[COMPLEMENTARIA]])</f>
        <v>11301</v>
      </c>
    </row>
    <row r="80" spans="1:6" x14ac:dyDescent="0.25">
      <c r="A80" t="s">
        <v>102</v>
      </c>
      <c r="B80" t="s">
        <v>104</v>
      </c>
      <c r="C80" s="1">
        <v>6982</v>
      </c>
      <c r="D80" s="1">
        <v>9276</v>
      </c>
      <c r="E80" s="1">
        <v>2874</v>
      </c>
      <c r="F80" s="1">
        <f>SUM(Tabla1[[#This Row],[INTEGRACIÓN CON LA EDUCACIÓN MEDIA]:[COMPLEMENTARIA]])</f>
        <v>19132</v>
      </c>
    </row>
    <row r="81" spans="1:6" x14ac:dyDescent="0.25">
      <c r="A81" t="s">
        <v>105</v>
      </c>
      <c r="B81" t="s">
        <v>106</v>
      </c>
      <c r="C81" s="1">
        <v>4321</v>
      </c>
      <c r="D81" s="1">
        <v>3480</v>
      </c>
      <c r="E81" s="1">
        <v>2984</v>
      </c>
      <c r="F81" s="1">
        <f>SUM(Tabla1[[#This Row],[INTEGRACIÓN CON LA EDUCACIÓN MEDIA]:[COMPLEMENTARIA]])</f>
        <v>10785</v>
      </c>
    </row>
    <row r="82" spans="1:6" x14ac:dyDescent="0.25">
      <c r="A82" t="s">
        <v>105</v>
      </c>
      <c r="B82" t="s">
        <v>107</v>
      </c>
      <c r="C82" s="1">
        <v>4054</v>
      </c>
      <c r="D82" s="1">
        <v>4008</v>
      </c>
      <c r="E82" s="1">
        <v>2065</v>
      </c>
      <c r="F82" s="1">
        <f>SUM(Tabla1[[#This Row],[INTEGRACIÓN CON LA EDUCACIÓN MEDIA]:[COMPLEMENTARIA]])</f>
        <v>10127</v>
      </c>
    </row>
    <row r="83" spans="1:6" x14ac:dyDescent="0.25">
      <c r="A83" t="s">
        <v>108</v>
      </c>
      <c r="B83" t="s">
        <v>109</v>
      </c>
      <c r="C83" s="1">
        <v>1477</v>
      </c>
      <c r="D83" s="1">
        <v>3404</v>
      </c>
      <c r="E83" s="1">
        <v>5222</v>
      </c>
      <c r="F83" s="1">
        <f>SUM(Tabla1[[#This Row],[INTEGRACIÓN CON LA EDUCACIÓN MEDIA]:[COMPLEMENTARIA]])</f>
        <v>10103</v>
      </c>
    </row>
    <row r="84" spans="1:6" x14ac:dyDescent="0.25">
      <c r="A84" t="s">
        <v>108</v>
      </c>
      <c r="B84" t="s">
        <v>110</v>
      </c>
      <c r="C84" s="1">
        <v>1675</v>
      </c>
      <c r="D84" s="1">
        <v>2177</v>
      </c>
      <c r="E84" s="1">
        <v>2750</v>
      </c>
      <c r="F84" s="1">
        <f>SUM(Tabla1[[#This Row],[INTEGRACIÓN CON LA EDUCACIÓN MEDIA]:[COMPLEMENTARIA]])</f>
        <v>6602</v>
      </c>
    </row>
    <row r="85" spans="1:6" x14ac:dyDescent="0.25">
      <c r="A85" t="s">
        <v>108</v>
      </c>
      <c r="B85" t="s">
        <v>111</v>
      </c>
      <c r="C85" s="1">
        <v>4127</v>
      </c>
      <c r="D85" s="1">
        <v>4854</v>
      </c>
      <c r="E85" s="1">
        <v>5243</v>
      </c>
      <c r="F85" s="1">
        <f>SUM(Tabla1[[#This Row],[INTEGRACIÓN CON LA EDUCACIÓN MEDIA]:[COMPLEMENTARIA]])</f>
        <v>14224</v>
      </c>
    </row>
    <row r="86" spans="1:6" x14ac:dyDescent="0.25">
      <c r="A86" t="s">
        <v>112</v>
      </c>
      <c r="B86" t="s">
        <v>113</v>
      </c>
      <c r="C86" s="1">
        <v>5943</v>
      </c>
      <c r="D86" s="1">
        <v>10099</v>
      </c>
      <c r="E86" s="1">
        <v>3986</v>
      </c>
      <c r="F86" s="1">
        <f>SUM(Tabla1[[#This Row],[INTEGRACIÓN CON LA EDUCACIÓN MEDIA]:[COMPLEMENTARIA]])</f>
        <v>20028</v>
      </c>
    </row>
    <row r="87" spans="1:6" x14ac:dyDescent="0.25">
      <c r="A87" t="s">
        <v>112</v>
      </c>
      <c r="B87" t="s">
        <v>114</v>
      </c>
      <c r="C87" s="1">
        <v>16112</v>
      </c>
      <c r="D87" s="1">
        <v>13893</v>
      </c>
      <c r="E87" s="1">
        <v>6204</v>
      </c>
      <c r="F87" s="1">
        <f>SUM(Tabla1[[#This Row],[INTEGRACIÓN CON LA EDUCACIÓN MEDIA]:[COMPLEMENTARIA]])</f>
        <v>36209</v>
      </c>
    </row>
    <row r="88" spans="1:6" x14ac:dyDescent="0.25">
      <c r="A88" t="s">
        <v>115</v>
      </c>
      <c r="B88" t="s">
        <v>116</v>
      </c>
      <c r="C88" s="1">
        <v>3501</v>
      </c>
      <c r="D88" s="1">
        <v>4916</v>
      </c>
      <c r="E88" s="1">
        <v>3762</v>
      </c>
      <c r="F88" s="1">
        <f>SUM(Tabla1[[#This Row],[INTEGRACIÓN CON LA EDUCACIÓN MEDIA]:[COMPLEMENTARIA]])</f>
        <v>12179</v>
      </c>
    </row>
    <row r="89" spans="1:6" x14ac:dyDescent="0.25">
      <c r="A89" t="s">
        <v>117</v>
      </c>
      <c r="B89" t="s">
        <v>118</v>
      </c>
      <c r="C89" s="1">
        <v>1299</v>
      </c>
      <c r="D89" s="1">
        <v>3329</v>
      </c>
      <c r="E89" s="1">
        <v>10567</v>
      </c>
      <c r="F89" s="1">
        <f>SUM(Tabla1[[#This Row],[INTEGRACIÓN CON LA EDUCACIÓN MEDIA]:[COMPLEMENTARIA]])</f>
        <v>15195</v>
      </c>
    </row>
    <row r="90" spans="1:6" x14ac:dyDescent="0.25">
      <c r="A90" t="s">
        <v>117</v>
      </c>
      <c r="B90" t="s">
        <v>119</v>
      </c>
      <c r="C90" s="1">
        <v>1199</v>
      </c>
      <c r="D90" s="1">
        <v>2130</v>
      </c>
      <c r="E90" s="1">
        <v>4729</v>
      </c>
      <c r="F90" s="1">
        <f>SUM(Tabla1[[#This Row],[INTEGRACIÓN CON LA EDUCACIÓN MEDIA]:[COMPLEMENTARIA]])</f>
        <v>8058</v>
      </c>
    </row>
    <row r="91" spans="1:6" x14ac:dyDescent="0.25">
      <c r="A91" t="s">
        <v>117</v>
      </c>
      <c r="B91" t="s">
        <v>120</v>
      </c>
      <c r="C91" s="1">
        <v>3134</v>
      </c>
      <c r="D91" s="1">
        <v>5069</v>
      </c>
      <c r="E91" s="1">
        <v>6351</v>
      </c>
      <c r="F91" s="1">
        <f>SUM(Tabla1[[#This Row],[INTEGRACIÓN CON LA EDUCACIÓN MEDIA]:[COMPLEMENTARIA]])</f>
        <v>14554</v>
      </c>
    </row>
    <row r="92" spans="1:6" x14ac:dyDescent="0.25">
      <c r="A92" t="s">
        <v>121</v>
      </c>
      <c r="B92" t="s">
        <v>122</v>
      </c>
      <c r="C92" s="1">
        <v>2740</v>
      </c>
      <c r="D92" s="1">
        <v>2724</v>
      </c>
      <c r="E92" s="1">
        <v>6539</v>
      </c>
      <c r="F92" s="1">
        <f>SUM(Tabla1[[#This Row],[INTEGRACIÓN CON LA EDUCACIÓN MEDIA]:[COMPLEMENTARIA]])</f>
        <v>12003</v>
      </c>
    </row>
    <row r="93" spans="1:6" x14ac:dyDescent="0.25">
      <c r="A93" t="s">
        <v>121</v>
      </c>
      <c r="B93" t="s">
        <v>123</v>
      </c>
      <c r="C93" s="1">
        <v>2568</v>
      </c>
      <c r="D93" s="1">
        <v>5142</v>
      </c>
      <c r="E93" s="1">
        <v>5050</v>
      </c>
      <c r="F93" s="1">
        <f>SUM(Tabla1[[#This Row],[INTEGRACIÓN CON LA EDUCACIÓN MEDIA]:[COMPLEMENTARIA]])</f>
        <v>12760</v>
      </c>
    </row>
    <row r="94" spans="1:6" x14ac:dyDescent="0.25">
      <c r="A94" t="s">
        <v>121</v>
      </c>
      <c r="B94" t="s">
        <v>124</v>
      </c>
      <c r="C94" s="1">
        <v>3718</v>
      </c>
      <c r="D94" s="1">
        <v>5178</v>
      </c>
      <c r="E94" s="1">
        <v>6983</v>
      </c>
      <c r="F94" s="1">
        <f>SUM(Tabla1[[#This Row],[INTEGRACIÓN CON LA EDUCACIÓN MEDIA]:[COMPLEMENTARIA]])</f>
        <v>15879</v>
      </c>
    </row>
    <row r="95" spans="1:6" x14ac:dyDescent="0.25">
      <c r="A95" t="s">
        <v>125</v>
      </c>
      <c r="B95" t="s">
        <v>126</v>
      </c>
      <c r="C95" s="1">
        <v>555</v>
      </c>
      <c r="D95" s="1">
        <v>2313</v>
      </c>
      <c r="E95" s="1">
        <v>27350</v>
      </c>
      <c r="F95" s="1">
        <f>SUM(Tabla1[[#This Row],[INTEGRACIÓN CON LA EDUCACIÓN MEDIA]:[COMPLEMENTARIA]])</f>
        <v>30218</v>
      </c>
    </row>
    <row r="96" spans="1:6" x14ac:dyDescent="0.25">
      <c r="A96" t="s">
        <v>127</v>
      </c>
      <c r="B96" t="s">
        <v>128</v>
      </c>
      <c r="C96" s="1">
        <v>1821</v>
      </c>
      <c r="D96" s="1">
        <v>2478</v>
      </c>
      <c r="E96" s="1">
        <v>4487</v>
      </c>
      <c r="F96" s="1">
        <f>SUM(Tabla1[[#This Row],[INTEGRACIÓN CON LA EDUCACIÓN MEDIA]:[COMPLEMENTARIA]])</f>
        <v>8786</v>
      </c>
    </row>
    <row r="97" spans="1:6" x14ac:dyDescent="0.25">
      <c r="A97" t="s">
        <v>127</v>
      </c>
      <c r="B97" t="s">
        <v>129</v>
      </c>
      <c r="C97" s="1">
        <v>2277</v>
      </c>
      <c r="D97" s="1">
        <v>4156</v>
      </c>
      <c r="E97" s="1">
        <v>3950</v>
      </c>
      <c r="F97" s="1">
        <f>SUM(Tabla1[[#This Row],[INTEGRACIÓN CON LA EDUCACIÓN MEDIA]:[COMPLEMENTARIA]])</f>
        <v>10383</v>
      </c>
    </row>
    <row r="98" spans="1:6" x14ac:dyDescent="0.25">
      <c r="A98" t="s">
        <v>127</v>
      </c>
      <c r="B98" t="s">
        <v>130</v>
      </c>
      <c r="C98" s="1">
        <v>1993</v>
      </c>
      <c r="D98" s="1">
        <v>2458</v>
      </c>
      <c r="E98" s="1">
        <v>5124</v>
      </c>
      <c r="F98" s="1">
        <f>SUM(Tabla1[[#This Row],[INTEGRACIÓN CON LA EDUCACIÓN MEDIA]:[COMPLEMENTARIA]])</f>
        <v>9575</v>
      </c>
    </row>
    <row r="99" spans="1:6" x14ac:dyDescent="0.25">
      <c r="A99" t="s">
        <v>127</v>
      </c>
      <c r="B99" t="s">
        <v>131</v>
      </c>
      <c r="C99" s="1">
        <v>8202</v>
      </c>
      <c r="D99" s="1">
        <v>6115</v>
      </c>
      <c r="E99" s="1">
        <v>3166</v>
      </c>
      <c r="F99" s="1">
        <f>SUM(Tabla1[[#This Row],[INTEGRACIÓN CON LA EDUCACIÓN MEDIA]:[COMPLEMENTARIA]])</f>
        <v>17483</v>
      </c>
    </row>
    <row r="100" spans="1:6" x14ac:dyDescent="0.25">
      <c r="A100" t="s">
        <v>127</v>
      </c>
      <c r="B100" t="s">
        <v>132</v>
      </c>
      <c r="C100" s="1">
        <v>4153</v>
      </c>
      <c r="D100" s="1">
        <v>2829</v>
      </c>
      <c r="E100" s="1">
        <v>2329</v>
      </c>
      <c r="F100" s="1">
        <f>SUM(Tabla1[[#This Row],[INTEGRACIÓN CON LA EDUCACIÓN MEDIA]:[COMPLEMENTARIA]])</f>
        <v>9311</v>
      </c>
    </row>
    <row r="101" spans="1:6" x14ac:dyDescent="0.25">
      <c r="A101" t="s">
        <v>127</v>
      </c>
      <c r="B101" t="s">
        <v>133</v>
      </c>
      <c r="C101" s="1">
        <v>2883</v>
      </c>
      <c r="D101" s="1">
        <v>4749</v>
      </c>
      <c r="E101" s="1">
        <v>6232</v>
      </c>
      <c r="F101" s="1">
        <f>SUM(Tabla1[[#This Row],[INTEGRACIÓN CON LA EDUCACIÓN MEDIA]:[COMPLEMENTARIA]])</f>
        <v>13864</v>
      </c>
    </row>
    <row r="102" spans="1:6" x14ac:dyDescent="0.25">
      <c r="A102" t="s">
        <v>127</v>
      </c>
      <c r="B102" t="s">
        <v>134</v>
      </c>
      <c r="C102" s="1">
        <v>989</v>
      </c>
      <c r="D102" s="1">
        <v>3627</v>
      </c>
      <c r="E102" s="1">
        <v>4502</v>
      </c>
      <c r="F102" s="1">
        <f>SUM(Tabla1[[#This Row],[INTEGRACIÓN CON LA EDUCACIÓN MEDIA]:[COMPLEMENTARIA]])</f>
        <v>9118</v>
      </c>
    </row>
    <row r="103" spans="1:6" x14ac:dyDescent="0.25">
      <c r="A103" t="s">
        <v>127</v>
      </c>
      <c r="B103" t="s">
        <v>135</v>
      </c>
      <c r="C103" s="1">
        <v>2971</v>
      </c>
      <c r="D103" s="1">
        <v>3342</v>
      </c>
      <c r="E103" s="1">
        <v>4056</v>
      </c>
      <c r="F103" s="1">
        <f>SUM(Tabla1[[#This Row],[INTEGRACIÓN CON LA EDUCACIÓN MEDIA]:[COMPLEMENTARIA]])</f>
        <v>10369</v>
      </c>
    </row>
    <row r="104" spans="1:6" x14ac:dyDescent="0.25">
      <c r="A104" t="s">
        <v>136</v>
      </c>
      <c r="B104" t="s">
        <v>137</v>
      </c>
      <c r="C104" s="1">
        <v>6469</v>
      </c>
      <c r="D104" s="1">
        <v>4596</v>
      </c>
      <c r="E104" s="1">
        <v>5198</v>
      </c>
      <c r="F104" s="1">
        <f>SUM(Tabla1[[#This Row],[INTEGRACIÓN CON LA EDUCACIÓN MEDIA]:[COMPLEMENTARIA]])</f>
        <v>16263</v>
      </c>
    </row>
    <row r="105" spans="1:6" x14ac:dyDescent="0.25">
      <c r="A105" t="s">
        <v>138</v>
      </c>
      <c r="B105" t="s">
        <v>139</v>
      </c>
      <c r="C105" s="1">
        <v>4122</v>
      </c>
      <c r="D105" s="1">
        <v>3878</v>
      </c>
      <c r="E105" s="1">
        <v>20402</v>
      </c>
      <c r="F105" s="1">
        <f>SUM(Tabla1[[#This Row],[INTEGRACIÓN CON LA EDUCACIÓN MEDIA]:[COMPLEMENTARIA]])</f>
        <v>28402</v>
      </c>
    </row>
    <row r="106" spans="1:6" x14ac:dyDescent="0.25">
      <c r="A106" t="s">
        <v>138</v>
      </c>
      <c r="B106" t="s">
        <v>140</v>
      </c>
      <c r="C106" s="1">
        <v>4148</v>
      </c>
      <c r="D106" s="1">
        <v>9671</v>
      </c>
      <c r="E106" s="1">
        <v>11911</v>
      </c>
      <c r="F106" s="1">
        <f>SUM(Tabla1[[#This Row],[INTEGRACIÓN CON LA EDUCACIÓN MEDIA]:[COMPLEMENTARIA]])</f>
        <v>25730</v>
      </c>
    </row>
    <row r="107" spans="1:6" x14ac:dyDescent="0.25">
      <c r="A107" t="s">
        <v>138</v>
      </c>
      <c r="B107" t="s">
        <v>141</v>
      </c>
      <c r="C107" s="1">
        <v>8354</v>
      </c>
      <c r="D107" s="1">
        <v>6166</v>
      </c>
      <c r="E107" s="1">
        <v>8796</v>
      </c>
      <c r="F107" s="1">
        <f>SUM(Tabla1[[#This Row],[INTEGRACIÓN CON LA EDUCACIÓN MEDIA]:[COMPLEMENTARIA]])</f>
        <v>23316</v>
      </c>
    </row>
    <row r="108" spans="1:6" x14ac:dyDescent="0.25">
      <c r="A108" t="s">
        <v>142</v>
      </c>
      <c r="B108" t="s">
        <v>143</v>
      </c>
      <c r="C108" s="1">
        <v>8382</v>
      </c>
      <c r="D108" s="1">
        <v>5124</v>
      </c>
      <c r="E108" s="1">
        <v>5581</v>
      </c>
      <c r="F108" s="1">
        <f>SUM(Tabla1[[#This Row],[INTEGRACIÓN CON LA EDUCACIÓN MEDIA]:[COMPLEMENTARIA]])</f>
        <v>19087</v>
      </c>
    </row>
    <row r="109" spans="1:6" x14ac:dyDescent="0.25">
      <c r="A109" t="s">
        <v>142</v>
      </c>
      <c r="B109" t="s">
        <v>144</v>
      </c>
      <c r="C109" s="1">
        <v>5596</v>
      </c>
      <c r="D109" s="1">
        <v>4953</v>
      </c>
      <c r="E109" s="1">
        <v>5976</v>
      </c>
      <c r="F109" s="1">
        <f>SUM(Tabla1[[#This Row],[INTEGRACIÓN CON LA EDUCACIÓN MEDIA]:[COMPLEMENTARIA]])</f>
        <v>16525</v>
      </c>
    </row>
    <row r="110" spans="1:6" x14ac:dyDescent="0.25">
      <c r="A110" t="s">
        <v>142</v>
      </c>
      <c r="B110" t="s">
        <v>145</v>
      </c>
      <c r="C110" s="1">
        <v>3211</v>
      </c>
      <c r="D110" s="1">
        <v>2455</v>
      </c>
      <c r="E110" s="1">
        <v>2410</v>
      </c>
      <c r="F110" s="1">
        <f>SUM(Tabla1[[#This Row],[INTEGRACIÓN CON LA EDUCACIÓN MEDIA]:[COMPLEMENTARIA]])</f>
        <v>8076</v>
      </c>
    </row>
    <row r="111" spans="1:6" x14ac:dyDescent="0.25">
      <c r="A111" t="s">
        <v>142</v>
      </c>
      <c r="B111" t="s">
        <v>146</v>
      </c>
      <c r="C111" s="1">
        <v>5651</v>
      </c>
      <c r="D111" s="1">
        <v>4887</v>
      </c>
      <c r="E111" s="1">
        <v>2728</v>
      </c>
      <c r="F111" s="1">
        <f>SUM(Tabla1[[#This Row],[INTEGRACIÓN CON LA EDUCACIÓN MEDIA]:[COMPLEMENTARIA]])</f>
        <v>13266</v>
      </c>
    </row>
    <row r="112" spans="1:6" x14ac:dyDescent="0.25">
      <c r="A112" t="s">
        <v>142</v>
      </c>
      <c r="B112" t="s">
        <v>147</v>
      </c>
      <c r="C112" s="1">
        <v>575</v>
      </c>
      <c r="D112" s="1">
        <v>4911</v>
      </c>
      <c r="E112" s="1">
        <v>2679</v>
      </c>
      <c r="F112" s="1">
        <f>SUM(Tabla1[[#This Row],[INTEGRACIÓN CON LA EDUCACIÓN MEDIA]:[COMPLEMENTARIA]])</f>
        <v>8165</v>
      </c>
    </row>
    <row r="113" spans="1:6" x14ac:dyDescent="0.25">
      <c r="A113" t="s">
        <v>142</v>
      </c>
      <c r="B113" t="s">
        <v>148</v>
      </c>
      <c r="C113" s="1">
        <v>1346</v>
      </c>
      <c r="D113" s="1">
        <v>3321</v>
      </c>
      <c r="E113" s="1">
        <v>3026</v>
      </c>
      <c r="F113" s="1">
        <f>SUM(Tabla1[[#This Row],[INTEGRACIÓN CON LA EDUCACIÓN MEDIA]:[COMPLEMENTARIA]])</f>
        <v>7693</v>
      </c>
    </row>
    <row r="114" spans="1:6" x14ac:dyDescent="0.25">
      <c r="A114" t="s">
        <v>142</v>
      </c>
      <c r="B114" t="s">
        <v>149</v>
      </c>
      <c r="C114" s="1">
        <v>617</v>
      </c>
      <c r="D114" s="1">
        <v>2618</v>
      </c>
      <c r="E114" s="1">
        <v>3182</v>
      </c>
      <c r="F114" s="1">
        <f>SUM(Tabla1[[#This Row],[INTEGRACIÓN CON LA EDUCACIÓN MEDIA]:[COMPLEMENTARIA]])</f>
        <v>6417</v>
      </c>
    </row>
    <row r="115" spans="1:6" x14ac:dyDescent="0.25">
      <c r="A115" t="s">
        <v>142</v>
      </c>
      <c r="B115" t="s">
        <v>150</v>
      </c>
      <c r="C115" s="1">
        <v>6351</v>
      </c>
      <c r="D115" s="1">
        <v>5311</v>
      </c>
      <c r="E115" s="1">
        <v>3458</v>
      </c>
      <c r="F115" s="1">
        <f>SUM(Tabla1[[#This Row],[INTEGRACIÓN CON LA EDUCACIÓN MEDIA]:[COMPLEMENTARIA]])</f>
        <v>15120</v>
      </c>
    </row>
    <row r="116" spans="1:6" x14ac:dyDescent="0.25">
      <c r="A116" t="s">
        <v>142</v>
      </c>
      <c r="B116" t="s">
        <v>151</v>
      </c>
      <c r="C116" s="1">
        <v>2427</v>
      </c>
      <c r="D116" s="1">
        <v>3576</v>
      </c>
      <c r="E116" s="1">
        <v>4628</v>
      </c>
      <c r="F116" s="1">
        <f>SUM(Tabla1[[#This Row],[INTEGRACIÓN CON LA EDUCACIÓN MEDIA]:[COMPLEMENTARIA]])</f>
        <v>10631</v>
      </c>
    </row>
    <row r="117" spans="1:6" x14ac:dyDescent="0.25">
      <c r="A117" t="s">
        <v>142</v>
      </c>
      <c r="B117" t="s">
        <v>152</v>
      </c>
      <c r="C117" s="1">
        <v>4972</v>
      </c>
      <c r="D117" s="1">
        <v>4546</v>
      </c>
      <c r="E117" s="1">
        <v>6944</v>
      </c>
      <c r="F117" s="1">
        <f>SUM(Tabla1[[#This Row],[INTEGRACIÓN CON LA EDUCACIÓN MEDIA]:[COMPLEMENTARIA]])</f>
        <v>16462</v>
      </c>
    </row>
    <row r="118" spans="1:6" x14ac:dyDescent="0.25">
      <c r="A118" t="s">
        <v>153</v>
      </c>
      <c r="B118" t="s">
        <v>154</v>
      </c>
      <c r="C118" s="1">
        <v>170</v>
      </c>
      <c r="D118" s="1">
        <v>320</v>
      </c>
      <c r="E118" s="1">
        <v>342</v>
      </c>
      <c r="F118" s="1">
        <f>SUM(Tabla1[[#This Row],[INTEGRACIÓN CON LA EDUCACIÓN MEDIA]:[COMPLEMENTARIA]])</f>
        <v>832</v>
      </c>
    </row>
    <row r="119" spans="1:6" x14ac:dyDescent="0.25">
      <c r="A119" t="s">
        <v>155</v>
      </c>
      <c r="B119" t="s">
        <v>156</v>
      </c>
      <c r="C119" s="1">
        <v>705</v>
      </c>
      <c r="D119" s="1">
        <v>1112</v>
      </c>
      <c r="E119" s="1">
        <v>1197</v>
      </c>
      <c r="F119" s="1">
        <f>SUM(Tabla1[[#This Row],[INTEGRACIÓN CON LA EDUCACIÓN MEDIA]:[COMPLEMENTARIA]])</f>
        <v>3014</v>
      </c>
    </row>
    <row r="120" spans="1:6" x14ac:dyDescent="0.25">
      <c r="C120" s="1">
        <f>SUBTOTAL(109,Tabla1[INTEGRACIÓN CON LA EDUCACIÓN MEDIA])</f>
        <v>418240</v>
      </c>
      <c r="D120" s="1">
        <f>SUBTOTAL(109,Tabla1[TITULADA])</f>
        <v>610550</v>
      </c>
      <c r="E120" s="1">
        <f>SUBTOTAL(109,Tabla1[COMPLEMENTARIA])</f>
        <v>576306</v>
      </c>
      <c r="F120" s="1">
        <f>SUBTOTAL(109,Tabla1[TOTAL GENERAL])</f>
        <v>1605096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3EF34-7FB9-4664-84E8-7960ADFAE8EC}">
  <dimension ref="A2:B36"/>
  <sheetViews>
    <sheetView workbookViewId="0">
      <selection activeCell="G9" sqref="G9"/>
    </sheetView>
  </sheetViews>
  <sheetFormatPr baseColWidth="10" defaultColWidth="9.140625" defaultRowHeight="15" x14ac:dyDescent="0.25"/>
  <cols>
    <col min="1" max="1" width="31.5703125" bestFit="1" customWidth="1"/>
    <col min="2" max="2" width="24.28515625" bestFit="1" customWidth="1"/>
  </cols>
  <sheetData>
    <row r="2" spans="1:2" x14ac:dyDescent="0.25">
      <c r="A2" s="3" t="s">
        <v>0</v>
      </c>
      <c r="B2" t="s">
        <v>157</v>
      </c>
    </row>
    <row r="3" spans="1:2" x14ac:dyDescent="0.25">
      <c r="A3" t="s">
        <v>6</v>
      </c>
      <c r="B3" s="4">
        <v>3661</v>
      </c>
    </row>
    <row r="4" spans="1:2" x14ac:dyDescent="0.25">
      <c r="A4" t="s">
        <v>8</v>
      </c>
      <c r="B4" s="4">
        <v>194230</v>
      </c>
    </row>
    <row r="5" spans="1:2" x14ac:dyDescent="0.25">
      <c r="A5" t="s">
        <v>25</v>
      </c>
      <c r="B5" s="4">
        <v>8230</v>
      </c>
    </row>
    <row r="6" spans="1:2" x14ac:dyDescent="0.25">
      <c r="A6" t="s">
        <v>27</v>
      </c>
      <c r="B6" s="4">
        <v>122991</v>
      </c>
    </row>
    <row r="7" spans="1:2" x14ac:dyDescent="0.25">
      <c r="A7" t="s">
        <v>32</v>
      </c>
      <c r="B7" s="4">
        <v>68027</v>
      </c>
    </row>
    <row r="8" spans="1:2" x14ac:dyDescent="0.25">
      <c r="A8" t="s">
        <v>37</v>
      </c>
      <c r="B8" s="4">
        <v>45404</v>
      </c>
    </row>
    <row r="9" spans="1:2" x14ac:dyDescent="0.25">
      <c r="A9" t="s">
        <v>43</v>
      </c>
      <c r="B9" s="4">
        <v>32065</v>
      </c>
    </row>
    <row r="10" spans="1:2" x14ac:dyDescent="0.25">
      <c r="A10" t="s">
        <v>49</v>
      </c>
      <c r="B10" s="4">
        <v>10696</v>
      </c>
    </row>
    <row r="11" spans="1:2" x14ac:dyDescent="0.25">
      <c r="A11" t="s">
        <v>51</v>
      </c>
      <c r="B11" s="4">
        <v>13193</v>
      </c>
    </row>
    <row r="12" spans="1:2" x14ac:dyDescent="0.25">
      <c r="A12" t="s">
        <v>53</v>
      </c>
      <c r="B12" s="4">
        <v>42805</v>
      </c>
    </row>
    <row r="13" spans="1:2" x14ac:dyDescent="0.25">
      <c r="A13" t="s">
        <v>57</v>
      </c>
      <c r="B13" s="4">
        <v>44249</v>
      </c>
    </row>
    <row r="14" spans="1:2" x14ac:dyDescent="0.25">
      <c r="A14" t="s">
        <v>61</v>
      </c>
      <c r="B14" s="4">
        <v>8001</v>
      </c>
    </row>
    <row r="15" spans="1:2" x14ac:dyDescent="0.25">
      <c r="A15" t="s">
        <v>63</v>
      </c>
      <c r="B15" s="4">
        <v>42124</v>
      </c>
    </row>
    <row r="16" spans="1:2" x14ac:dyDescent="0.25">
      <c r="A16" t="s">
        <v>66</v>
      </c>
      <c r="B16" s="4">
        <v>110631</v>
      </c>
    </row>
    <row r="17" spans="1:2" x14ac:dyDescent="0.25">
      <c r="A17" t="s">
        <v>73</v>
      </c>
      <c r="B17" s="4">
        <v>206264</v>
      </c>
    </row>
    <row r="18" spans="1:2" x14ac:dyDescent="0.25">
      <c r="A18" t="s">
        <v>89</v>
      </c>
      <c r="B18" s="4">
        <v>3049</v>
      </c>
    </row>
    <row r="19" spans="1:2" x14ac:dyDescent="0.25">
      <c r="A19" t="s">
        <v>91</v>
      </c>
      <c r="B19" s="4">
        <v>28191</v>
      </c>
    </row>
    <row r="20" spans="1:2" x14ac:dyDescent="0.25">
      <c r="A20" t="s">
        <v>94</v>
      </c>
      <c r="B20" s="4">
        <v>5910</v>
      </c>
    </row>
    <row r="21" spans="1:2" x14ac:dyDescent="0.25">
      <c r="A21" t="s">
        <v>96</v>
      </c>
      <c r="B21" s="4">
        <v>48130</v>
      </c>
    </row>
    <row r="22" spans="1:2" x14ac:dyDescent="0.25">
      <c r="A22" t="s">
        <v>102</v>
      </c>
      <c r="B22" s="4">
        <v>30433</v>
      </c>
    </row>
    <row r="23" spans="1:2" x14ac:dyDescent="0.25">
      <c r="A23" t="s">
        <v>105</v>
      </c>
      <c r="B23" s="4">
        <v>20912</v>
      </c>
    </row>
    <row r="24" spans="1:2" x14ac:dyDescent="0.25">
      <c r="A24" t="s">
        <v>108</v>
      </c>
      <c r="B24" s="4">
        <v>30929</v>
      </c>
    </row>
    <row r="25" spans="1:2" x14ac:dyDescent="0.25">
      <c r="A25" t="s">
        <v>112</v>
      </c>
      <c r="B25" s="4">
        <v>56237</v>
      </c>
    </row>
    <row r="26" spans="1:2" x14ac:dyDescent="0.25">
      <c r="A26" t="s">
        <v>115</v>
      </c>
      <c r="B26" s="4">
        <v>12179</v>
      </c>
    </row>
    <row r="27" spans="1:2" x14ac:dyDescent="0.25">
      <c r="A27" t="s">
        <v>117</v>
      </c>
      <c r="B27" s="4">
        <v>37807</v>
      </c>
    </row>
    <row r="28" spans="1:2" x14ac:dyDescent="0.25">
      <c r="A28" t="s">
        <v>121</v>
      </c>
      <c r="B28" s="4">
        <v>40642</v>
      </c>
    </row>
    <row r="29" spans="1:2" x14ac:dyDescent="0.25">
      <c r="A29" t="s">
        <v>125</v>
      </c>
      <c r="B29" s="4">
        <v>30218</v>
      </c>
    </row>
    <row r="30" spans="1:2" x14ac:dyDescent="0.25">
      <c r="A30" t="s">
        <v>127</v>
      </c>
      <c r="B30" s="4">
        <v>88889</v>
      </c>
    </row>
    <row r="31" spans="1:2" x14ac:dyDescent="0.25">
      <c r="A31" t="s">
        <v>136</v>
      </c>
      <c r="B31" s="4">
        <v>16263</v>
      </c>
    </row>
    <row r="32" spans="1:2" x14ac:dyDescent="0.25">
      <c r="A32" t="s">
        <v>138</v>
      </c>
      <c r="B32" s="4">
        <v>77448</v>
      </c>
    </row>
    <row r="33" spans="1:2" x14ac:dyDescent="0.25">
      <c r="A33" t="s">
        <v>142</v>
      </c>
      <c r="B33" s="4">
        <v>121442</v>
      </c>
    </row>
    <row r="34" spans="1:2" x14ac:dyDescent="0.25">
      <c r="A34" t="s">
        <v>153</v>
      </c>
      <c r="B34" s="4">
        <v>832</v>
      </c>
    </row>
    <row r="35" spans="1:2" x14ac:dyDescent="0.25">
      <c r="A35" t="s">
        <v>155</v>
      </c>
      <c r="B35" s="4">
        <v>3014</v>
      </c>
    </row>
    <row r="36" spans="1:2" x14ac:dyDescent="0.25">
      <c r="A36" t="s">
        <v>158</v>
      </c>
      <c r="B36" s="4">
        <v>1605096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Estudiantes AP</vt:lpstr>
      <vt:lpstr>Por Regional 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Eleanys Guevara Martinez</dc:creator>
  <cp:keywords/>
  <dc:description/>
  <cp:lastModifiedBy>Nestor Hernando Guerra Rivera</cp:lastModifiedBy>
  <cp:revision/>
  <dcterms:created xsi:type="dcterms:W3CDTF">2026-05-05T16:30:47Z</dcterms:created>
  <dcterms:modified xsi:type="dcterms:W3CDTF">2026-08-28T23:09:03Z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2026-05-05T19:36:29Z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20400a72-85f0-4e83-8745-68c4d861ad52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