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sheetId="1" r:id="rId4"/>
    <sheet state="visible" name="FACTOR MULTIPLICADOR" sheetId="2" r:id="rId5"/>
    <sheet state="visible" name="PRESTACIONES Y PARAFISCALES" sheetId="3" r:id="rId6"/>
    <sheet state="visible" name="VALORES SALARIOS" sheetId="4" r:id="rId7"/>
    <sheet state="visible" name="VALORES COSTOS Y GASTOS OPERACI" sheetId="5" r:id="rId8"/>
    <sheet state="visible" name="PRESUPUESTO OFICIAL" sheetId="6"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localSheetId="5" name="_________key2">[2]INST!#REF!</definedName>
    <definedName localSheetId="4" name="_________key2">[2]INST!#REF!</definedName>
    <definedName name="_________key2">[2]INST!#REF!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localSheetId="5" name="________key2">[3]INST!#REF!</definedName>
    <definedName localSheetId="4" name="________key2">[3]INST!#REF!</definedName>
    <definedName name="________key2">[3]INST!#REF!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localSheetId="1" name="_____ane7">[4]!_xlbgnm.ane7</definedName>
    <definedName localSheetId="0" name="_____ane7">[4]!_xlbgnm.ane7</definedName>
    <definedName localSheetId="5" name="_____ane7">[4]!_xlbgnm.ane7</definedName>
    <definedName localSheetId="4" name="_____ane7">[4]!_xlbgnm.ane7</definedName>
    <definedName name="_____ane7">[4]!_xlbgnm.ane7</definedName>
    <definedName localSheetId="1" name="_____ane8">[4]!_xlbgnm.ane8</definedName>
    <definedName localSheetId="0" name="_____ane8">[4]!_xlbgnm.ane8</definedName>
    <definedName localSheetId="5" name="_____ane8">[4]!_xlbgnm.ane8</definedName>
    <definedName localSheetId="4" name="_____ane8">[4]!_xlbgnm.ane8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localSheetId="5" name="_____DCI1">[6]Tablas!#REF!</definedName>
    <definedName localSheetId="4" name="_____DCI1">[6]Tablas!#REF!</definedName>
    <definedName name="_____DCI1">[6]Tablas!#REF!</definedName>
    <definedName localSheetId="5" name="_____DDS1">[6]Tablas!#REF!</definedName>
    <definedName localSheetId="4" name="_____DDS1">[6]Tablas!#REF!</definedName>
    <definedName name="_____DDS1">[6]Tablas!#REF!</definedName>
    <definedName localSheetId="5" name="_____DGO1">[6]Tablas!#REF!</definedName>
    <definedName localSheetId="4" name="_____DGO1">[6]Tablas!#REF!</definedName>
    <definedName name="_____DGO1">[6]Tablas!#REF!</definedName>
    <definedName localSheetId="5" name="_____DGP1">[6]Tablas!#REF!</definedName>
    <definedName localSheetId="4" name="_____DGP1">[6]Tablas!#REF!</definedName>
    <definedName name="_____DGP1">[6]Tablas!#REF!</definedName>
    <definedName localSheetId="5" name="_____DIJ1">[6]Tablas!#REF!</definedName>
    <definedName localSheetId="4" name="_____DIJ1">[6]Tablas!#REF!</definedName>
    <definedName name="_____DIJ1">[6]Tablas!#REF!</definedName>
    <definedName localSheetId="5" name="_____DPI1">[6]Tablas!#REF!</definedName>
    <definedName localSheetId="4" name="_____DPI1">[6]Tablas!#REF!</definedName>
    <definedName name="_____DPI1">[6]Tablas!#REF!</definedName>
    <definedName localSheetId="5" name="_____DPY1">[6]Tablas!#REF!</definedName>
    <definedName localSheetId="4" name="_____DPY1">[6]Tablas!#REF!</definedName>
    <definedName name="_____DPY1">[6]Tablas!#REF!</definedName>
    <definedName localSheetId="5" name="_____DRI1">[6]Tablas!#REF!</definedName>
    <definedName localSheetId="4" name="_____DRI1">[6]Tablas!#REF!</definedName>
    <definedName name="_____DRI1">[6]Tablas!#REF!</definedName>
    <definedName localSheetId="5" name="_____DRL1">[6]Tablas!#REF!</definedName>
    <definedName localSheetId="4" name="_____DRL1">[6]Tablas!#REF!</definedName>
    <definedName name="_____DRL1">[6]Tablas!#REF!</definedName>
    <definedName localSheetId="5" name="_____DSP1">[6]Tablas!#REF!</definedName>
    <definedName localSheetId="4" name="_____DSP1">[6]Tablas!#REF!</definedName>
    <definedName name="_____DSP1">[6]Tablas!#REF!</definedName>
    <definedName localSheetId="5" name="_____ECP1">[6]Tablas!#REF!</definedName>
    <definedName localSheetId="4" name="_____ECP1">[6]Tablas!#REF!</definedName>
    <definedName name="_____ECP1">[6]Tablas!#REF!</definedName>
    <definedName localSheetId="5" name="_____ICP1">[6]Tablas!#REF!</definedName>
    <definedName localSheetId="4" name="_____ICP1">[6]Tablas!#REF!</definedName>
    <definedName name="_____ICP1">[6]Tablas!#REF!</definedName>
    <definedName localSheetId="5" name="_____OCD1">[6]Tablas!#REF!</definedName>
    <definedName localSheetId="4" name="_____OCD1">[6]Tablas!#REF!</definedName>
    <definedName name="_____OCD1">[6]Tablas!#REF!</definedName>
    <definedName localSheetId="5" name="_____OCI1">[6]Tablas!#REF!</definedName>
    <definedName localSheetId="4" name="_____OCI1">[6]Tablas!#REF!</definedName>
    <definedName name="_____OCI1">[6]Tablas!#REF!</definedName>
    <definedName name="_____SBC1">[1]INV!$A$12:$D$15</definedName>
    <definedName name="_____SBC3">[1]INV!$F$12:$I$15</definedName>
    <definedName name="_____SBC5">[1]INV!$K$12:$N$15</definedName>
    <definedName localSheetId="5" name="_____VEX1">[6]Tablas!#REF!</definedName>
    <definedName localSheetId="4" name="_____VEX1">[6]Tablas!#REF!</definedName>
    <definedName name="_____VEX1">[6]Tablas!#REF!</definedName>
    <definedName localSheetId="5" name="_____VFA1">[6]Tablas!#REF!</definedName>
    <definedName localSheetId="4" name="_____VFA1">[6]Tablas!#REF!</definedName>
    <definedName name="_____VFA1">[6]Tablas!#REF!</definedName>
    <definedName localSheetId="5" name="_____VIT1">[6]Tablas!#REF!</definedName>
    <definedName localSheetId="4" name="_____VIT1">[6]Tablas!#REF!</definedName>
    <definedName name="_____VIT1">[6]Tablas!#REF!</definedName>
    <definedName localSheetId="5" name="_____VPR1">[6]Tablas!#REF!</definedName>
    <definedName localSheetId="4" name="_____VPR1">[6]Tablas!#REF!</definedName>
    <definedName name="_____VPR1">[6]Tablas!#REF!</definedName>
    <definedName localSheetId="5" name="_____VPR2">[7]Tablas!#REF!</definedName>
    <definedName localSheetId="4" name="_____VPR2">[7]Tablas!#REF!</definedName>
    <definedName name="_____VPR2">[7]Tablas!#REF!</definedName>
    <definedName localSheetId="5" name="_____VRP1">[6]Tablas!#REF!</definedName>
    <definedName localSheetId="4" name="_____VRP1">[6]Tablas!#REF!</definedName>
    <definedName name="_____VRP1">[6]Tablas!#REF!</definedName>
    <definedName localSheetId="5" name="_____VSM1">[6]Tablas!#REF!</definedName>
    <definedName localSheetId="4" name="_____VSM1">[6]Tablas!#REF!</definedName>
    <definedName name="_____VSM1">[6]Tablas!#REF!</definedName>
    <definedName name="____AFC1">[1]INV!$A$25:$D$28</definedName>
    <definedName name="____AFC3">[1]INV!$F$25:$I$28</definedName>
    <definedName name="____AFC5">[1]INV!$K$25:$N$28</definedName>
    <definedName localSheetId="1" name="____ane7">[8]!_xlbgnm.ane7</definedName>
    <definedName localSheetId="0" name="____ane7">[8]!_xlbgnm.ane7</definedName>
    <definedName localSheetId="5" name="____ane7">[8]!_xlbgnm.ane7</definedName>
    <definedName localSheetId="4" name="____ane7">[8]!_xlbgnm.ane7</definedName>
    <definedName name="____ane7">[8]!_xlbgnm.ane7</definedName>
    <definedName localSheetId="1" name="____ane8">[8]!_xlbgnm.ane8</definedName>
    <definedName localSheetId="0" name="____ane8">[8]!_xlbgnm.ane8</definedName>
    <definedName localSheetId="5" name="____ane8">[8]!_xlbgnm.ane8</definedName>
    <definedName localSheetId="4" name="____ane8">[8]!_xlbgnm.ane8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localSheetId="5" name="____DCI1">[6]Tablas!#REF!</definedName>
    <definedName localSheetId="4" name="____DCI1">[6]Tablas!#REF!</definedName>
    <definedName name="____DCI1">[6]Tablas!#REF!</definedName>
    <definedName localSheetId="5" name="____DDS1">[6]Tablas!#REF!</definedName>
    <definedName localSheetId="4" name="____DDS1">[6]Tablas!#REF!</definedName>
    <definedName name="____DDS1">[6]Tablas!#REF!</definedName>
    <definedName localSheetId="5" name="____DGO1">[6]Tablas!#REF!</definedName>
    <definedName localSheetId="4" name="____DGO1">[6]Tablas!#REF!</definedName>
    <definedName name="____DGO1">[6]Tablas!#REF!</definedName>
    <definedName localSheetId="5" name="____DGP1">[6]Tablas!#REF!</definedName>
    <definedName localSheetId="4" name="____DGP1">[6]Tablas!#REF!</definedName>
    <definedName name="____DGP1">[6]Tablas!#REF!</definedName>
    <definedName localSheetId="5" name="____DIJ1">[6]Tablas!#REF!</definedName>
    <definedName localSheetId="4" name="____DIJ1">[6]Tablas!#REF!</definedName>
    <definedName name="____DIJ1">[6]Tablas!#REF!</definedName>
    <definedName localSheetId="5" name="____DPI1">[6]Tablas!#REF!</definedName>
    <definedName localSheetId="4" name="____DPI1">[6]Tablas!#REF!</definedName>
    <definedName name="____DPI1">[6]Tablas!#REF!</definedName>
    <definedName localSheetId="5" name="____DPY1">[6]Tablas!#REF!</definedName>
    <definedName localSheetId="4" name="____DPY1">[6]Tablas!#REF!</definedName>
    <definedName name="____DPY1">[6]Tablas!#REF!</definedName>
    <definedName localSheetId="5" name="____DRI1">[6]Tablas!#REF!</definedName>
    <definedName localSheetId="4" name="____DRI1">[6]Tablas!#REF!</definedName>
    <definedName name="____DRI1">[6]Tablas!#REF!</definedName>
    <definedName localSheetId="5" name="____DRL1">[6]Tablas!#REF!</definedName>
    <definedName localSheetId="4" name="____DRL1">[6]Tablas!#REF!</definedName>
    <definedName name="____DRL1">[6]Tablas!#REF!</definedName>
    <definedName localSheetId="5" name="____DSP1">[6]Tablas!#REF!</definedName>
    <definedName localSheetId="4" name="____DSP1">[6]Tablas!#REF!</definedName>
    <definedName name="____DSP1">[6]Tablas!#REF!</definedName>
    <definedName localSheetId="5" name="____ECP1">[6]Tablas!#REF!</definedName>
    <definedName localSheetId="4" name="____ECP1">[6]Tablas!#REF!</definedName>
    <definedName name="____ECP1">[6]Tablas!#REF!</definedName>
    <definedName localSheetId="5" name="____ICP1">[6]Tablas!#REF!</definedName>
    <definedName localSheetId="4" name="____ICP1">[6]Tablas!#REF!</definedName>
    <definedName name="____ICP1">[6]Tablas!#REF!</definedName>
    <definedName localSheetId="5" name="____OCD1">[6]Tablas!#REF!</definedName>
    <definedName localSheetId="4" name="____OCD1">[6]Tablas!#REF!</definedName>
    <definedName name="____OCD1">[6]Tablas!#REF!</definedName>
    <definedName localSheetId="5" name="____OCI1">[6]Tablas!#REF!</definedName>
    <definedName localSheetId="4" name="____OCI1">[6]Tablas!#REF!</definedName>
    <definedName name="____OCI1">[6]Tablas!#REF!</definedName>
    <definedName name="____SBC1">[1]INV!$A$12:$D$15</definedName>
    <definedName name="____SBC3">[1]INV!$F$12:$I$15</definedName>
    <definedName name="____SBC5">[1]INV!$K$12:$N$15</definedName>
    <definedName localSheetId="5" name="____VEX1">[6]Tablas!#REF!</definedName>
    <definedName localSheetId="4" name="____VEX1">[6]Tablas!#REF!</definedName>
    <definedName name="____VEX1">[6]Tablas!#REF!</definedName>
    <definedName localSheetId="5" name="____VFA1">[6]Tablas!#REF!</definedName>
    <definedName localSheetId="4" name="____VFA1">[6]Tablas!#REF!</definedName>
    <definedName name="____VFA1">[6]Tablas!#REF!</definedName>
    <definedName localSheetId="5" name="____VIT1">[6]Tablas!#REF!</definedName>
    <definedName localSheetId="4" name="____VIT1">[6]Tablas!#REF!</definedName>
    <definedName name="____VIT1">[6]Tablas!#REF!</definedName>
    <definedName localSheetId="5" name="____VPR1">[6]Tablas!#REF!</definedName>
    <definedName localSheetId="4" name="____VPR1">[6]Tablas!#REF!</definedName>
    <definedName name="____VPR1">[6]Tablas!#REF!</definedName>
    <definedName localSheetId="5" name="____VRP1">[6]Tablas!#REF!</definedName>
    <definedName localSheetId="4" name="____VRP1">[6]Tablas!#REF!</definedName>
    <definedName name="____VRP1">[6]Tablas!#REF!</definedName>
    <definedName localSheetId="5" name="____VSM1">[6]Tablas!#REF!</definedName>
    <definedName localSheetId="4" name="____VSM1">[6]Tablas!#REF!</definedName>
    <definedName name="____VSM1">[6]Tablas!#REF!</definedName>
    <definedName name="___AFC1">[1]INV!$A$25:$D$28</definedName>
    <definedName name="___AFC3">[1]INV!$F$25:$I$28</definedName>
    <definedName name="___AFC5">[1]INV!$K$25:$N$28</definedName>
    <definedName localSheetId="1" name="___ane7">[10]!_xlbgnm.ane7</definedName>
    <definedName localSheetId="0" name="___ane7">[10]!_xlbgnm.ane7</definedName>
    <definedName localSheetId="5" name="___ane7">[10]!_xlbgnm.ane7</definedName>
    <definedName localSheetId="4" name="___ane7">[10]!_xlbgnm.ane7</definedName>
    <definedName name="___ane7">[10]!_xlbgnm.ane7</definedName>
    <definedName localSheetId="1" name="___ane8">[10]!_xlbgnm.ane8</definedName>
    <definedName localSheetId="0" name="___ane8">[10]!_xlbgnm.ane8</definedName>
    <definedName localSheetId="5" name="___ane8">[10]!_xlbgnm.ane8</definedName>
    <definedName localSheetId="4" name="___ane8">[10]!_xlbgnm.ane8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localSheetId="5" name="___DCI1">[6]Tablas!#REF!</definedName>
    <definedName localSheetId="4" name="___DCI1">[6]Tablas!#REF!</definedName>
    <definedName name="___DCI1">[6]Tablas!#REF!</definedName>
    <definedName localSheetId="5" name="___DDS1">[6]Tablas!#REF!</definedName>
    <definedName localSheetId="4" name="___DDS1">[6]Tablas!#REF!</definedName>
    <definedName name="___DDS1">[6]Tablas!#REF!</definedName>
    <definedName localSheetId="5" name="___DGO1">[6]Tablas!#REF!</definedName>
    <definedName localSheetId="4" name="___DGO1">[6]Tablas!#REF!</definedName>
    <definedName name="___DGO1">[6]Tablas!#REF!</definedName>
    <definedName localSheetId="5" name="___DGP1">[6]Tablas!#REF!</definedName>
    <definedName localSheetId="4" name="___DGP1">[6]Tablas!#REF!</definedName>
    <definedName name="___DGP1">[6]Tablas!#REF!</definedName>
    <definedName localSheetId="5" name="___DIJ1">[6]Tablas!#REF!</definedName>
    <definedName localSheetId="4" name="___DIJ1">[6]Tablas!#REF!</definedName>
    <definedName name="___DIJ1">[6]Tablas!#REF!</definedName>
    <definedName localSheetId="5" name="___DPI1">[6]Tablas!#REF!</definedName>
    <definedName localSheetId="4" name="___DPI1">[6]Tablas!#REF!</definedName>
    <definedName name="___DPI1">[6]Tablas!#REF!</definedName>
    <definedName localSheetId="5" name="___DPY1">[6]Tablas!#REF!</definedName>
    <definedName localSheetId="4" name="___DPY1">[6]Tablas!#REF!</definedName>
    <definedName name="___DPY1">[6]Tablas!#REF!</definedName>
    <definedName localSheetId="5" name="___DRI1">[6]Tablas!#REF!</definedName>
    <definedName localSheetId="4" name="___DRI1">[6]Tablas!#REF!</definedName>
    <definedName name="___DRI1">[6]Tablas!#REF!</definedName>
    <definedName localSheetId="5" name="___DRL1">[6]Tablas!#REF!</definedName>
    <definedName localSheetId="4" name="___DRL1">[6]Tablas!#REF!</definedName>
    <definedName name="___DRL1">[6]Tablas!#REF!</definedName>
    <definedName localSheetId="5" name="___DSP1">[6]Tablas!#REF!</definedName>
    <definedName localSheetId="4" name="___DSP1">[6]Tablas!#REF!</definedName>
    <definedName name="___DSP1">[6]Tablas!#REF!</definedName>
    <definedName localSheetId="5" name="___ECP1">[6]Tablas!#REF!</definedName>
    <definedName localSheetId="4" name="___ECP1">[6]Tablas!#REF!</definedName>
    <definedName name="___ECP1">[6]Tablas!#REF!</definedName>
    <definedName localSheetId="5" name="___ICP1">[6]Tablas!#REF!</definedName>
    <definedName localSheetId="4" name="___ICP1">[6]Tablas!#REF!</definedName>
    <definedName name="___ICP1">[6]Tablas!#REF!</definedName>
    <definedName localSheetId="5" name="___key2">[3]INST!#REF!</definedName>
    <definedName localSheetId="4" name="___key2">[3]INST!#REF!</definedName>
    <definedName name="___key2">[3]INST!#REF!</definedName>
    <definedName localSheetId="5" name="___OCD1">[6]Tablas!#REF!</definedName>
    <definedName localSheetId="4" name="___OCD1">[6]Tablas!#REF!</definedName>
    <definedName name="___OCD1">[6]Tablas!#REF!</definedName>
    <definedName localSheetId="5" name="___OCI1">[6]Tablas!#REF!</definedName>
    <definedName localSheetId="4" name="___OCI1">[6]Tablas!#REF!</definedName>
    <definedName name="___OCI1">[6]Tablas!#REF!</definedName>
    <definedName name="___SBC1">[1]INV!$A$12:$D$15</definedName>
    <definedName name="___SBC3">[1]INV!$F$12:$I$15</definedName>
    <definedName name="___SBC5">[1]INV!$K$12:$N$15</definedName>
    <definedName localSheetId="5" name="___VEX1">[6]Tablas!#REF!</definedName>
    <definedName localSheetId="4" name="___VEX1">[6]Tablas!#REF!</definedName>
    <definedName name="___VEX1">[6]Tablas!#REF!</definedName>
    <definedName localSheetId="5" name="___VFA1">[6]Tablas!#REF!</definedName>
    <definedName localSheetId="4" name="___VFA1">[6]Tablas!#REF!</definedName>
    <definedName name="___VFA1">[6]Tablas!#REF!</definedName>
    <definedName localSheetId="5" name="___VIT1">[6]Tablas!#REF!</definedName>
    <definedName localSheetId="4" name="___VIT1">[6]Tablas!#REF!</definedName>
    <definedName name="___VIT1">[6]Tablas!#REF!</definedName>
    <definedName localSheetId="5" name="___VPR1">[6]Tablas!#REF!</definedName>
    <definedName localSheetId="4" name="___VPR1">[6]Tablas!#REF!</definedName>
    <definedName name="___VPR1">[6]Tablas!#REF!</definedName>
    <definedName localSheetId="5" name="___VRP1">[6]Tablas!#REF!</definedName>
    <definedName localSheetId="4" name="___VRP1">[6]Tablas!#REF!</definedName>
    <definedName name="___VRP1">[6]Tablas!#REF!</definedName>
    <definedName localSheetId="5" name="___VSM1">[6]Tablas!#REF!</definedName>
    <definedName localSheetId="4" name="___VSM1">[6]Tablas!#REF!</definedName>
    <definedName name="___VSM1">[6]Tablas!#REF!</definedName>
    <definedName name="__AFC1">[1]INV!$A$25:$D$28</definedName>
    <definedName name="__AFC3">[1]INV!$F$25:$I$28</definedName>
    <definedName name="__AFC5">[1]INV!$K$25:$N$28</definedName>
    <definedName localSheetId="1" name="__ane7">[8]!_xlbgnm.ane7</definedName>
    <definedName localSheetId="0" name="__ane7">[8]!_xlbgnm.ane7</definedName>
    <definedName localSheetId="5" name="__ane7">[8]!_xlbgnm.ane7</definedName>
    <definedName localSheetId="4" name="__ane7">[8]!_xlbgnm.ane7</definedName>
    <definedName name="__ane7">[8]!_xlbgnm.ane7</definedName>
    <definedName localSheetId="1" name="__ane8">[8]!_xlbgnm.ane8</definedName>
    <definedName localSheetId="0" name="__ane8">[8]!_xlbgnm.ane8</definedName>
    <definedName localSheetId="5" name="__ane8">[8]!_xlbgnm.ane8</definedName>
    <definedName localSheetId="4" name="__ane8">[8]!_xlbgnm.ane8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localSheetId="5" name="__DCI1">[6]Tablas!#REF!</definedName>
    <definedName localSheetId="4" name="__DCI1">[6]Tablas!#REF!</definedName>
    <definedName name="__DCI1">[6]Tablas!#REF!</definedName>
    <definedName localSheetId="5" name="__DDS1">[6]Tablas!#REF!</definedName>
    <definedName localSheetId="4" name="__DDS1">[6]Tablas!#REF!</definedName>
    <definedName name="__DDS1">[6]Tablas!#REF!</definedName>
    <definedName localSheetId="5" name="__DGO1">[6]Tablas!#REF!</definedName>
    <definedName localSheetId="4" name="__DGO1">[6]Tablas!#REF!</definedName>
    <definedName name="__DGO1">[6]Tablas!#REF!</definedName>
    <definedName localSheetId="5" name="__DGP1">[6]Tablas!#REF!</definedName>
    <definedName localSheetId="4" name="__DGP1">[6]Tablas!#REF!</definedName>
    <definedName name="__DGP1">[6]Tablas!#REF!</definedName>
    <definedName localSheetId="5" name="__DIJ1">[6]Tablas!#REF!</definedName>
    <definedName localSheetId="4" name="__DIJ1">[6]Tablas!#REF!</definedName>
    <definedName name="__DIJ1">[6]Tablas!#REF!</definedName>
    <definedName localSheetId="5" name="__DPI1">[6]Tablas!#REF!</definedName>
    <definedName localSheetId="4" name="__DPI1">[6]Tablas!#REF!</definedName>
    <definedName name="__DPI1">[6]Tablas!#REF!</definedName>
    <definedName localSheetId="5" name="__DPY1">[6]Tablas!#REF!</definedName>
    <definedName localSheetId="4" name="__DPY1">[6]Tablas!#REF!</definedName>
    <definedName name="__DPY1">[6]Tablas!#REF!</definedName>
    <definedName localSheetId="5" name="__DRI1">[6]Tablas!#REF!</definedName>
    <definedName localSheetId="4" name="__DRI1">[6]Tablas!#REF!</definedName>
    <definedName name="__DRI1">[6]Tablas!#REF!</definedName>
    <definedName localSheetId="5" name="__DRL1">[6]Tablas!#REF!</definedName>
    <definedName localSheetId="4" name="__DRL1">[6]Tablas!#REF!</definedName>
    <definedName name="__DRL1">[6]Tablas!#REF!</definedName>
    <definedName localSheetId="5" name="__DSP1">[6]Tablas!#REF!</definedName>
    <definedName localSheetId="4" name="__DSP1">[6]Tablas!#REF!</definedName>
    <definedName name="__DSP1">[6]Tablas!#REF!</definedName>
    <definedName localSheetId="5" name="__ECP1">[6]Tablas!#REF!</definedName>
    <definedName localSheetId="4" name="__ECP1">[6]Tablas!#REF!</definedName>
    <definedName name="__ECP1">[6]Tablas!#REF!</definedName>
    <definedName name="__F">[0]!ERR</definedName>
    <definedName name="__FS01">[0]!ERR</definedName>
    <definedName localSheetId="5" name="__ICP1">[6]Tablas!#REF!</definedName>
    <definedName localSheetId="4" name="__ICP1">[6]Tablas!#REF!</definedName>
    <definedName name="__ICP1">[6]Tablas!#REF!</definedName>
    <definedName localSheetId="5" name="__key2">[13]INST!#REF!</definedName>
    <definedName localSheetId="4" name="__key2">[13]INST!#REF!</definedName>
    <definedName name="__key2">[13]INST!#REF!</definedName>
    <definedName localSheetId="5" name="__key21">[3]INST!#REF!</definedName>
    <definedName localSheetId="4" name="__key21">[3]INST!#REF!</definedName>
    <definedName name="__key21">[3]INST!#REF!</definedName>
    <definedName localSheetId="5" name="__mun2">[14]PESOS!#REF!</definedName>
    <definedName localSheetId="4" name="__mun2">[14]PESOS!#REF!</definedName>
    <definedName name="__mun2">[14]PESOS!#REF!</definedName>
    <definedName localSheetId="5" name="__OCD1">[6]Tablas!#REF!</definedName>
    <definedName localSheetId="4" name="__OCD1">[6]Tablas!#REF!</definedName>
    <definedName name="__OCD1">[6]Tablas!#REF!</definedName>
    <definedName localSheetId="5" name="__OCI1">[6]Tablas!#REF!</definedName>
    <definedName localSheetId="4" name="__OCI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SBC1">[1]INV!$A$12:$D$15</definedName>
    <definedName name="__SBC3">[1]INV!$F$12:$I$15</definedName>
    <definedName name="__SBC5">[1]INV!$K$12:$N$15</definedName>
    <definedName localSheetId="5" name="__VEX1">[6]Tablas!#REF!</definedName>
    <definedName localSheetId="4" name="__VEX1">[6]Tablas!#REF!</definedName>
    <definedName name="__VEX1">[6]Tablas!#REF!</definedName>
    <definedName localSheetId="5" name="__VFA1">[6]Tablas!#REF!</definedName>
    <definedName localSheetId="4" name="__VFA1">[6]Tablas!#REF!</definedName>
    <definedName name="__VFA1">[6]Tablas!#REF!</definedName>
    <definedName localSheetId="5" name="__VIT1">[6]Tablas!#REF!</definedName>
    <definedName localSheetId="4" name="__VIT1">[6]Tablas!#REF!</definedName>
    <definedName name="__VIT1">[6]Tablas!#REF!</definedName>
    <definedName localSheetId="5" name="__VPR1">[6]Tablas!#REF!</definedName>
    <definedName localSheetId="4" name="__VPR1">[6]Tablas!#REF!</definedName>
    <definedName name="__VPR1">[6]Tablas!#REF!</definedName>
    <definedName localSheetId="5" name="__VPR2">[7]Tablas!#REF!</definedName>
    <definedName localSheetId="4" name="__VPR2">[7]Tablas!#REF!</definedName>
    <definedName name="__VPR2">[7]Tablas!#REF!</definedName>
    <definedName localSheetId="5" name="__VRP1">[6]Tablas!#REF!</definedName>
    <definedName localSheetId="4" name="__VRP1">[6]Tablas!#REF!</definedName>
    <definedName name="__VRP1">[6]Tablas!#REF!</definedName>
    <definedName localSheetId="5" name="__VSM1">[6]Tablas!#REF!</definedName>
    <definedName localSheetId="4" name="__VSM1">[6]Tablas!#REF!</definedName>
    <definedName name="__VSM1">[6]Tablas!#REF!</definedName>
    <definedName localSheetId="5" name="_1_25">[7]Tablas!#REF!</definedName>
    <definedName localSheetId="4" name="_1_25">[7]Tablas!#REF!</definedName>
    <definedName name="_1_25">[7]Tablas!#REF!</definedName>
    <definedName name="_a1">{"TAB1",#N/A,TRUE,"GENERAL";"TAB2",#N/A,TRUE,"GENERAL";"TAB3",#N/A,TRUE,"GENERAL";"TAB4",#N/A,TRUE,"GENERAL";"TAB5",#N/A,TRUE,"GENERAL"}</definedName>
    <definedName name="_a3">{"TAB1",#N/A,TRUE,"GENERAL";"TAB2",#N/A,TRUE,"GENERAL";"TAB3",#N/A,TRUE,"GENERAL";"TAB4",#N/A,TRUE,"GENERAL";"TAB5",#N/A,TRUE,"GENERAL"}</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localSheetId="1" name="_ane7">[8]!_xlbgnm.ane7</definedName>
    <definedName localSheetId="0" name="_ane7">[8]!_xlbgnm.ane7</definedName>
    <definedName localSheetId="5" name="_ane7">[8]!_xlbgnm.ane7</definedName>
    <definedName localSheetId="4" name="_ane7">[8]!_xlbgnm.ane7</definedName>
    <definedName name="_ane7">[8]!_xlbgnm.ane7</definedName>
    <definedName localSheetId="1" name="_ane8">[8]!_xlbgnm.ane8</definedName>
    <definedName localSheetId="0" name="_ane8">[8]!_xlbgnm.ane8</definedName>
    <definedName localSheetId="5" name="_ane8">[8]!_xlbgnm.ane8</definedName>
    <definedName localSheetId="4" name="_ane8">[8]!_xlbgnm.ane8</definedName>
    <definedName name="_ane8">[8]!_xlbgnm.ane8</definedName>
    <definedName localSheetId="1" name="_APU465">[16]!absc</definedName>
    <definedName localSheetId="0" name="_APU465">[16]!absc</definedName>
    <definedName localSheetId="5" name="_APU465">[16]!absc</definedName>
    <definedName localSheetId="4" name="_APU465">[16]!absc</definedName>
    <definedName name="_APU465">[16]!absc</definedName>
    <definedName name="_Atp2">[12]EMPRESA!$F$22</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localSheetId="5" name="_DCI1">[6]Tablas!#REF!</definedName>
    <definedName localSheetId="4" name="_DCI1">[6]Tablas!#REF!</definedName>
    <definedName name="_DCI1">[6]Tablas!#REF!</definedName>
    <definedName localSheetId="5" name="_DDS1">[6]Tablas!#REF!</definedName>
    <definedName localSheetId="4" name="_DDS1">[6]Tablas!#REF!</definedName>
    <definedName name="_DDS1">[6]Tablas!#REF!</definedName>
    <definedName localSheetId="5" name="_DGO1">[6]Tablas!#REF!</definedName>
    <definedName localSheetId="4" name="_DGO1">[6]Tablas!#REF!</definedName>
    <definedName name="_DGO1">[6]Tablas!#REF!</definedName>
    <definedName localSheetId="5" name="_DGP1">[6]Tablas!#REF!</definedName>
    <definedName localSheetId="4" name="_DGP1">[6]Tablas!#REF!</definedName>
    <definedName name="_DGP1">[6]Tablas!#REF!</definedName>
    <definedName localSheetId="5" name="_DIJ1">[6]Tablas!#REF!</definedName>
    <definedName localSheetId="4" name="_DIJ1">[6]Tablas!#REF!</definedName>
    <definedName name="_DIJ1">[6]Tablas!#REF!</definedName>
    <definedName localSheetId="5" name="_DPI1">[6]Tablas!#REF!</definedName>
    <definedName localSheetId="4" name="_DPI1">[6]Tablas!#REF!</definedName>
    <definedName name="_DPI1">[6]Tablas!#REF!</definedName>
    <definedName localSheetId="5" name="_DPY1">[6]Tablas!#REF!</definedName>
    <definedName localSheetId="4" name="_DPY1">[6]Tablas!#REF!</definedName>
    <definedName name="_DPY1">[6]Tablas!#REF!</definedName>
    <definedName localSheetId="5" name="_DRI1">[6]Tablas!#REF!</definedName>
    <definedName localSheetId="4" name="_DRI1">[6]Tablas!#REF!</definedName>
    <definedName name="_DRI1">[6]Tablas!#REF!</definedName>
    <definedName localSheetId="5" name="_DRL1">[6]Tablas!#REF!</definedName>
    <definedName localSheetId="4" name="_DRL1">[6]Tablas!#REF!</definedName>
    <definedName name="_DRL1">[6]Tablas!#REF!</definedName>
    <definedName localSheetId="5" name="_DSP1">[6]Tablas!#REF!</definedName>
    <definedName localSheetId="4" name="_DSP1">[6]Tablas!#REF!</definedName>
    <definedName name="_DSP1">[6]Tablas!#REF!</definedName>
    <definedName localSheetId="5" name="_ECP1">[6]Tablas!#REF!</definedName>
    <definedName localSheetId="4" name="_ECP1">[6]Tablas!#REF!</definedName>
    <definedName name="_ECP1">[6]Tablas!#REF!</definedName>
    <definedName name="_F">[0]!ERR</definedName>
    <definedName name="_FS01">[0]!ERR</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fh7">{"via1",#N/A,TRUE,"general";"via2",#N/A,TRUE,"general";"via3",#N/A,TRUE,"general"}</definedName>
    <definedName name="_hhg1">{#N/A,#N/A,TRUE,"1842CWN0"}</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localSheetId="5" name="_ICP1">[6]Tablas!#REF!</definedName>
    <definedName localSheetId="4" name="_ICP1">[6]Tablas!#REF!</definedName>
    <definedName name="_ICP1">[6]Tablas!#REF!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localSheetId="5" name="_Key11">[17]INST!#REF!</definedName>
    <definedName localSheetId="4" name="_Key11">[17]INST!#REF!</definedName>
    <definedName name="_Key11">[17]INST!#REF!</definedName>
    <definedName name="_kjk6">{"TAB1",#N/A,TRUE,"GENERAL";"TAB2",#N/A,TRUE,"GENERAL";"TAB3",#N/A,TRUE,"GENERAL";"TAB4",#N/A,TRUE,"GENERAL";"TAB5",#N/A,TRUE,"GENERAL"}</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localSheetId="5" name="_mun2">[14]PESOS!#REF!</definedName>
    <definedName localSheetId="4" name="_mun2">[14]PESOS!#REF!</definedName>
    <definedName name="_mun2">[14]PESOS!#REF!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localSheetId="5" name="_OCD1">[6]Tablas!#REF!</definedName>
    <definedName localSheetId="4" name="_OCD1">[6]Tablas!#REF!</definedName>
    <definedName name="_OCD1">[6]Tablas!#REF!</definedName>
    <definedName localSheetId="5" name="_OCI1">[6]Tablas!#REF!</definedName>
    <definedName localSheetId="4" name="_OCI1">[6]Tablas!#REF!</definedName>
    <definedName name="_OCI1">[6]Tablas!#REF!</definedName>
    <definedName name="_Order1">0</definedName>
    <definedName name="_Order2">255</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localSheetId="5" name="_Parse_Out">'[18]7422CW00'!#REF!</definedName>
    <definedName localSheetId="4" name="_Parse_Out">'[18]7422CW00'!#REF!</definedName>
    <definedName name="_Parse_Out">'[18]7422CW00'!#REF!</definedName>
    <definedName name="_r">{"TAB1",#N/A,TRUE,"GENERAL";"TAB2",#N/A,TRUE,"GENERAL";"TAB3",#N/A,TRUE,"GENERAL";"TAB4",#N/A,TRUE,"GENERAL";"TAB5",#N/A,TRUE,"GENERAL"}</definedName>
    <definedName name="_r4r">{"via1",#N/A,TRUE,"general";"via2",#N/A,TRUE,"general";"via3",#N/A,TRUE,"general"}</definedName>
    <definedName name="_REC1">"Rectángulo 31"</definedName>
    <definedName localSheetId="5" name="_RET1">'[18]7422CW00'!#REF!</definedName>
    <definedName localSheetId="4" name="_RET1">'[18]7422CW00'!#REF!</definedName>
    <definedName name="_RET1">'[18]7422CW00'!#REF!</definedName>
    <definedName localSheetId="5" name="_RET2">'[18]7422CW00'!#REF!</definedName>
    <definedName localSheetId="4" name="_RET2">'[18]7422CW00'!#REF!</definedName>
    <definedName name="_RET2">'[18]7422CW00'!#REF!</definedName>
    <definedName localSheetId="5" name="_RET3">'[18]7422CW00'!#REF!</definedName>
    <definedName localSheetId="4" name="_RET3">'[18]7422CW00'!#REF!</definedName>
    <definedName name="_RET3">'[18]7422CW00'!#REF!</definedName>
    <definedName localSheetId="5" name="_RET4">'[18]7422CW00'!#REF!</definedName>
    <definedName localSheetId="4" name="_RET4">'[18]7422CW00'!#REF!</definedName>
    <definedName name="_RET4">'[18]7422CW00'!#REF!</definedName>
    <definedName localSheetId="5" name="_RET5">'[18]7422CW00'!#REF!</definedName>
    <definedName localSheetId="4" name="_RET5">'[18]7422CW00'!#REF!</definedName>
    <definedName name="_RET5">'[18]7422CW00'!#REF!</definedName>
    <definedName localSheetId="5" name="_RET6">'[18]7422CW00'!#REF!</definedName>
    <definedName localSheetId="4" name="_RET6">'[18]7422CW00'!#REF!</definedName>
    <definedName name="_RET6">'[18]7422CW00'!#REF!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[1]INV!$A$12:$D$15</definedName>
    <definedName name="_SBC3">[1]INV!$F$12:$I$15</definedName>
    <definedName name="_SBC5">[1]INV!$K$12:$N$15</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localSheetId="5" name="_unj1">[3]INST!#REF!</definedName>
    <definedName localSheetId="4" name="_unj1">[3]INST!#REF!</definedName>
    <definedName name="_unj1">[3]INST!#REF!</definedName>
    <definedName name="_ur7">{"TAB1",#N/A,TRUE,"GENERAL";"TAB2",#N/A,TRUE,"GENERAL";"TAB3",#N/A,TRUE,"GENERAL";"TAB4",#N/A,TRUE,"GENERAL";"TAB5",#N/A,TRUE,"GENERAL"}</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localSheetId="5" name="_VEX1">[6]Tablas!#REF!</definedName>
    <definedName localSheetId="4" name="_VEX1">[6]Tablas!#REF!</definedName>
    <definedName name="_VEX1">[6]Tablas!#REF!</definedName>
    <definedName localSheetId="5" name="_VFA1">[6]Tablas!#REF!</definedName>
    <definedName localSheetId="4" name="_VFA1">[6]Tablas!#REF!</definedName>
    <definedName name="_VFA1">[6]Tablas!#REF!</definedName>
    <definedName name="_vfv4">{"via1",#N/A,TRUE,"general";"via2",#N/A,TRUE,"general";"via3",#N/A,TRUE,"general"}</definedName>
    <definedName localSheetId="5" name="_VIT1">[6]Tablas!#REF!</definedName>
    <definedName localSheetId="4" name="_VIT1">[6]Tablas!#REF!</definedName>
    <definedName name="_VIT1">[6]Tablas!#REF!</definedName>
    <definedName localSheetId="5" name="_VPR1">[6]Tablas!#REF!</definedName>
    <definedName localSheetId="4" name="_VPR1">[6]Tablas!#REF!</definedName>
    <definedName name="_VPR1">[6]Tablas!#REF!</definedName>
    <definedName localSheetId="5" name="_VPR2">[7]Tablas!#REF!</definedName>
    <definedName localSheetId="4" name="_VPR2">[7]Tablas!#REF!</definedName>
    <definedName name="_VPR2">[7]Tablas!#REF!</definedName>
    <definedName localSheetId="5" name="_VRP1">[6]Tablas!#REF!</definedName>
    <definedName localSheetId="4" name="_VRP1">[6]Tablas!#REF!</definedName>
    <definedName name="_VRP1">[6]Tablas!#REF!</definedName>
    <definedName localSheetId="5" name="_VSM1">[6]Tablas!#REF!</definedName>
    <definedName localSheetId="4" name="_VSM1">[6]Tablas!#REF!</definedName>
    <definedName name="_VSM1">[6]Tablas!#REF!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localSheetId="5" name="a">'[19]DUB-823'!#REF!</definedName>
    <definedName localSheetId="4" name="a">'[19]DUB-823'!#REF!</definedName>
    <definedName name="a">'[19]DUB-823'!#REF!</definedName>
    <definedName localSheetId="5" name="A18A200">[20]ESPEC!#REF!</definedName>
    <definedName localSheetId="4" name="A18A200">[20]ESPEC!#REF!</definedName>
    <definedName name="A18A200">[20]ESPEC!#REF!</definedName>
    <definedName name="a2a">{"TAB1",#N/A,TRUE,"GENERAL";"TAB2",#N/A,TRUE,"GENERAL";"TAB3",#N/A,TRUE,"GENERAL";"TAB4",#N/A,TRUE,"GENERAL";"TAB5",#N/A,TRUE,"GENERAL"}</definedName>
    <definedName name="aa">[0]!ERR</definedName>
    <definedName name="AAA">[0]!ERR</definedName>
    <definedName name="aaaaaa">[21]otros!$C$5</definedName>
    <definedName name="aaaaas">{"TAB1",#N/A,TRUE,"GENERAL";"TAB2",#N/A,TRUE,"GENERAL";"TAB3",#N/A,TRUE,"GENERAL";"TAB4",#N/A,TRUE,"GENERAL";"TAB5",#N/A,TRUE,"GENERAL"}</definedName>
    <definedName name="AAC">[1]AASHTO!$A$14:$F$17</definedName>
    <definedName name="aas">{"TAB1",#N/A,TRUE,"GENERAL";"TAB2",#N/A,TRUE,"GENERAL";"TAB3",#N/A,TRUE,"GENERAL";"TAB4",#N/A,TRUE,"GENERAL";"TAB5",#N/A,TRUE,"GENERAL"}</definedName>
    <definedName name="ABG">[1]AASHTO!$A$2:$F$5</definedName>
    <definedName localSheetId="1" name="absc1">[22]!absc</definedName>
    <definedName localSheetId="0" name="absc1">[22]!absc</definedName>
    <definedName localSheetId="5" name="absc1">[22]!absc</definedName>
    <definedName localSheetId="4" name="absc1">[22]!absc</definedName>
    <definedName name="absc1">[22]!absc</definedName>
    <definedName name="AccessDatabase">"C:\C-314\VOLUMENES\volfin4.mdb"</definedName>
    <definedName name="acpm">5000</definedName>
    <definedName name="acumulado">'[23]Reservas de Petróleo'!$A$2,'[23]Reservas de Petróleo'!$A$1,'[23]Reservas de Petróleo'!$D$4,'[23]Reservas de Petróleo'!$E$1:$E$65536</definedName>
    <definedName name="ADFGSDB">{"via1",#N/A,TRUE,"general";"via2",#N/A,TRUE,"general";"via3",#N/A,TRUE,"general"}</definedName>
    <definedName name="ADM">[21]otros!$C$2</definedName>
    <definedName name="administrador">[24]Informacion!$B$15</definedName>
    <definedName localSheetId="1" name="adoc1">[22]!absc</definedName>
    <definedName localSheetId="0" name="adoc1">[22]!absc</definedName>
    <definedName localSheetId="5" name="adoc1">[22]!absc</definedName>
    <definedName localSheetId="4" name="adoc1">[22]!absc</definedName>
    <definedName name="adoc1">[22]!absc</definedName>
    <definedName localSheetId="1" name="ADOC125">[25]!absc</definedName>
    <definedName localSheetId="0" name="ADOC125">[25]!absc</definedName>
    <definedName localSheetId="5" name="ADOC125">[25]!absc</definedName>
    <definedName localSheetId="4" name="ADOC125">[25]!absc</definedName>
    <definedName name="ADOC125">[25]!absc</definedName>
    <definedName localSheetId="1" name="adoq">[26]!absc</definedName>
    <definedName localSheetId="0" name="adoq">[26]!absc</definedName>
    <definedName localSheetId="5" name="adoq">[26]!absc</definedName>
    <definedName localSheetId="4" name="adoq">[26]!absc</definedName>
    <definedName name="adoq">[26]!absc</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localSheetId="1" name="alc">[27]!absc</definedName>
    <definedName localSheetId="0" name="alc">[27]!absc</definedName>
    <definedName localSheetId="5" name="alc">[27]!absc</definedName>
    <definedName localSheetId="4" name="alc">[27]!absc</definedName>
    <definedName name="alc">[27]!absc</definedName>
    <definedName name="ALTO">[28]Tabla!$A$1:$A$5</definedName>
    <definedName localSheetId="5" name="ANCLAJE">'[29]MC SF GAVIONES'!#REF!</definedName>
    <definedName localSheetId="4" name="ANCLAJE">'[29]MC SF GAVIONES'!#REF!</definedName>
    <definedName name="ANCLAJE">'[29]MC SF GAVIONES'!#REF!</definedName>
    <definedName localSheetId="5" name="anexo7">[30]COMPARATIVO!#REF!</definedName>
    <definedName localSheetId="4" name="anexo7">[30]COMPARATIVO!#REF!</definedName>
    <definedName name="anexo7">[30]COMPARATIVO!#REF!</definedName>
    <definedName name="Antic">[31]BASES!$B$33</definedName>
    <definedName name="ANTICIPO">[32]BASES!$B$33</definedName>
    <definedName name="AÑOWUIE">'[33]Res-Accide-10'!$R$2:$R$7</definedName>
    <definedName localSheetId="1" name="APU">[34]!absc</definedName>
    <definedName localSheetId="0" name="APU">[34]!absc</definedName>
    <definedName localSheetId="5" name="APU">[34]!absc</definedName>
    <definedName localSheetId="4" name="APU">[34]!absc</definedName>
    <definedName name="APU">[34]!absc</definedName>
    <definedName name="aq">[0]!ERR</definedName>
    <definedName name="aqaq">{"TAB1",#N/A,TRUE,"GENERAL";"TAB2",#N/A,TRUE,"GENERAL";"TAB3",#N/A,TRUE,"GENERAL";"TAB4",#N/A,TRUE,"GENERAL";"TAB5",#N/A,TRUE,"GENERAL"}</definedName>
    <definedName name="AreaLimpiar">'[35]Info-Portaf'!$N$4,'[35]Info-Portaf'!$C$10:$AE$24,'[35]Info-Portaf'!$C$26:$AE$28,'[35]Info-Portaf'!$C$31:$AE$40,'[35]Info-Portaf'!$C$41:$H$41,'[35]Info-Portaf'!$C$42:$AE$51,'[35]Info-Portaf'!$C$53:$AE$54,'[35]Info-Portaf'!$C$57:$AE$57,'[35]Info-Portaf'!$C$59:$AE$59,'[35]Info-Portaf'!$B$10:$B$61</definedName>
    <definedName name="armuve">[0]!ERR</definedName>
    <definedName name="as">[0]!ERR</definedName>
    <definedName name="ASB">[1]AASHTO!$A$8:$F$11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[0]!ERR</definedName>
    <definedName name="asfasd">{"via1",#N/A,TRUE,"general";"via2",#N/A,TRUE,"general";"via3",#N/A,TRUE,"general"}</definedName>
    <definedName name="asfasdl">{"via1",#N/A,TRUE,"general";"via2",#N/A,TRUE,"general";"via3",#N/A,TRUE,"general"}</definedName>
    <definedName name="asfdfe">{#N/A,#N/A,TRUE,"INGENIERIA";#N/A,#N/A,TRUE,"COMPRAS";#N/A,#N/A,TRUE,"DIRECCION";#N/A,#N/A,TRUE,"RESUMEN"}</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tp">[5]EMPRESA!$F$20</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localSheetId="5" name="Avance_por_item">#REF!,#REF!,#REF!,#REF!,#REF!,#REF!,#REF!,#REF!,#REF!,#REF!,#REF!,#REF!,#REF!,#REF!,#REF!,#REF!,#REF!,#REF!</definedName>
    <definedName localSheetId="4" name="Avance_por_item">#REF!,#REF!,#REF!,#REF!,#REF!,#REF!,#REF!,#REF!,#REF!,#REF!,#REF!,#REF!,#REF!,#REF!,#REF!,#REF!,#REF!,#REF!</definedName>
    <definedName name="Avance_por_item">#REF!,#REF!,#REF!,#REF!,#REF!,#REF!,#REF!,#REF!,#REF!,#REF!,#REF!,#REF!,#REF!,#REF!,#REF!,#REF!,#REF!,#REF!</definedName>
    <definedName localSheetId="5" name="Avances_Totales">#REF!,#REF!,#REF!,#REF!,#REF!,#REF!,#REF!,#REF!,#REF!,#REF!,#REF!,#REF!,#REF!,#REF!,#REF!,#REF!,#REF!,#REF!</definedName>
    <definedName localSheetId="4" name="Avances_Totales">#REF!,#REF!,#REF!,#REF!,#REF!,#REF!,#REF!,#REF!,#REF!,#REF!,#REF!,#REF!,#REF!,#REF!,#REF!,#REF!,#REF!,#REF!</definedName>
    <definedName name="Avances_Totales">#REF!,#REF!,#REF!,#REF!,#REF!,#REF!,#REF!,#REF!,#REF!,#REF!,#REF!,#REF!,#REF!,#REF!,#REF!,#REF!,#REF!,#REF!</definedName>
    <definedName name="azaz">{"TAB1",#N/A,TRUE,"GENERAL";"TAB2",#N/A,TRUE,"GENERAL";"TAB3",#N/A,TRUE,"GENERAL";"TAB4",#N/A,TRUE,"GENERAL";"TAB5",#N/A,TRUE,"GENERAL"}</definedName>
    <definedName name="B">{"via1",#N/A,TRUE,"general";"via2",#N/A,TRUE,"general";"via3",#N/A,TRUE,"general"}</definedName>
    <definedName name="Bajo_L">[28]Tabla!$A$1:$A$5</definedName>
    <definedName name="basedatos">[38]Hoja1!$A$4:$BZ$55</definedName>
    <definedName name="basep">[39]PRESUPUESTAL!$A$4:$P$190</definedName>
    <definedName name="BB">[0]!ERR</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vfcdx">{"via1",#N/A,TRUE,"general";"via2",#N/A,TRUE,"general";"via3",#N/A,TRUE,"general"}</definedName>
    <definedName localSheetId="5" name="blEjecutado">'[40]Ejecutado%'!#REF!</definedName>
    <definedName localSheetId="4" name="blEjecutado">'[40]Ejecutado%'!#REF!</definedName>
    <definedName name="blEjecutado">'[40]Ejecutado%'!#REF!</definedName>
    <definedName name="blEjecutadoPorcen">'[40]Ejecutado$'!$D$1:$CE$45</definedName>
    <definedName name="blProgramadoPesos">'[40]Programado$'!$I$1:$CK$45</definedName>
    <definedName localSheetId="5" name="BORDER1">[41]steel!#REF!</definedName>
    <definedName localSheetId="4" name="BORDER1">[41]steel!#REF!</definedName>
    <definedName name="BORDER1">[41]steel!#REF!</definedName>
    <definedName localSheetId="5" name="BORSHE">'[18]7422CW00'!#REF!</definedName>
    <definedName localSheetId="4" name="BORSHE">'[18]7422CW00'!#REF!</definedName>
    <definedName name="BORSHE">'[18]7422CW00'!#REF!</definedName>
    <definedName localSheetId="5" name="BORSUM">'[18]7422CW00'!#REF!</definedName>
    <definedName localSheetId="4" name="BORSUM">'[18]7422CW00'!#REF!</definedName>
    <definedName name="BORSUM">'[18]7422CW00'!#REF!</definedName>
    <definedName name="br">{"TAB1",#N/A,TRUE,"GENERAL";"TAB2",#N/A,TRUE,"GENERAL";"TAB3",#N/A,TRUE,"GENERAL";"TAB4",#N/A,TRUE,"GENERAL";"TAB5",#N/A,TRUE,"GENERAL"}</definedName>
    <definedName name="bsb">{"via1",#N/A,TRUE,"general";"via2",#N/A,TRUE,"general";"via3",#N/A,TRUE,"general"}</definedName>
    <definedName name="bspoi">{"TAB1",#N/A,TRUE,"GENERAL";"TAB2",#N/A,TRUE,"GENERAL";"TAB3",#N/A,TRUE,"GENERAL";"TAB4",#N/A,TRUE,"GENERAL";"TAB5",#N/A,TRUE,"GENERAL"}</definedName>
    <definedName name="BSW">[42]medelo!$D$37</definedName>
    <definedName name="bt">{"via1",#N/A,TRUE,"general";"via2",#N/A,TRUE,"general";"via3",#N/A,TRUE,"general"}</definedName>
    <definedName name="BTYJHTR">{"TAB1",#N/A,TRUE,"GENERAL";"TAB2",#N/A,TRUE,"GENERAL";"TAB3",#N/A,TRUE,"GENERAL";"TAB4",#N/A,TRUE,"GENERAL";"TAB5",#N/A,TRUE,"GENERAL"}</definedName>
    <definedName localSheetId="5" name="BuiltIn_Print_Area">'[43]Form5 _Pág_ 1'!#REF!</definedName>
    <definedName localSheetId="4" name="BuiltIn_Print_Area">'[43]Form5 _Pág_ 1'!#REF!</definedName>
    <definedName name="BuiltIn_Print_Area">'[43]Form5 _Pág_ 1'!#REF!</definedName>
    <definedName localSheetId="5" name="BuiltIn_Print_Area___0">'[43]Form5 _Pág_ 2'!#REF!</definedName>
    <definedName localSheetId="4" name="BuiltIn_Print_Area___0">'[43]Form5 _Pág_ 2'!#REF!</definedName>
    <definedName name="BuiltIn_Print_Area___0">'[43]Form5 _Pág_ 2'!#REF!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y">{"via1",#N/A,TRUE,"general";"via2",#N/A,TRUE,"general";"via3",#N/A,TRUE,"general"}</definedName>
    <definedName localSheetId="5" name="cantidad">'[44]TRAMO 03'!$F:$F,'[44]TRAMO 03'!$I:$I,'[44]TRAMO 03'!$K:$K,'[44]TRAMO 03'!#REF!,'[44]TRAMO 03'!#REF!,'[44]TRAMO 03'!#REF!,'[44]TRAMO 03'!#REF!,'[44]TRAMO 03'!#REF!,'[44]TRAMO 03'!#REF!,'[44]TRAMO 03'!#REF!,'[44]TRAMO 03'!#REF!,'[44]TRAMO 03'!#REF!,'[44]TRAMO 03'!#REF!,'[44]TRAMO 03'!#REF!,'[44]TRAMO 03'!#REF!,'[44]TRAMO 03'!#REF!</definedName>
    <definedName localSheetId="4" name="cantidad">'[44]TRAMO 03'!$F:$F,'[44]TRAMO 03'!$I:$I,'[44]TRAMO 03'!$K:$K,'[44]TRAMO 03'!#REF!,'[44]TRAMO 03'!#REF!,'[44]TRAMO 03'!#REF!,'[44]TRAMO 03'!#REF!,'[44]TRAMO 03'!#REF!,'[44]TRAMO 03'!#REF!,'[44]TRAMO 03'!#REF!,'[44]TRAMO 03'!#REF!,'[44]TRAMO 03'!#REF!,'[44]TRAMO 03'!#REF!,'[44]TRAMO 03'!#REF!,'[44]TRAMO 03'!#REF!,'[44]TRAMO 03'!#REF!</definedName>
    <definedName name="cantidad">'[44]TRAMO 03'!$F:$F,'[44]TRAMO 03'!$I:$I,'[44]TRAMO 03'!$K:$K,'[44]TRAMO 03'!#REF!,'[44]TRAMO 03'!#REF!,'[44]TRAMO 03'!#REF!,'[44]TRAMO 03'!#REF!,'[44]TRAMO 03'!#REF!,'[44]TRAMO 03'!#REF!,'[44]TRAMO 03'!#REF!,'[44]TRAMO 03'!#REF!,'[44]TRAMO 03'!#REF!,'[44]TRAMO 03'!#REF!,'[44]TRAMO 03'!#REF!,'[44]TRAMO 03'!#REF!,'[44]TRAMO 03'!#REF!</definedName>
    <definedName localSheetId="1" name="carlos">MODULO10.auto_abrir</definedName>
    <definedName localSheetId="0" name="carlos">MODULO10.auto_abrir</definedName>
    <definedName localSheetId="5" name="carlos">MODULO10.auto_abrir</definedName>
    <definedName localSheetId="4" name="carlos">MODULO10.auto_abrir</definedName>
    <definedName name="carlos">MODULO10.auto_abrir</definedName>
    <definedName name="CBRDISEÑO">[45]SECTORIZACIÓN!$A$12:$G$20</definedName>
    <definedName name="CBWorkbookPriority">-1602700874</definedName>
    <definedName name="CC">[46]Personalizar!$G$22:$G$25</definedName>
    <definedName name="ccccc">{"TAB1",#N/A,TRUE,"GENERAL";"TAB2",#N/A,TRUE,"GENERAL";"TAB3",#N/A,TRUE,"GENERAL";"TAB4",#N/A,TRUE,"GENERAL";"TAB5",#N/A,TRUE,"GENERAL"}</definedName>
    <definedName localSheetId="5" name="CCCCCC">'[47]A. P. U.'!#REF!</definedName>
    <definedName localSheetId="4" name="CCCCCC">'[47]A. P. U.'!#REF!</definedName>
    <definedName name="CCCCCC">'[47]A. P. U.'!#REF!</definedName>
    <definedName name="cd">[48]Hoja1!$C$81</definedName>
    <definedName name="cdcdc">{"via1",#N/A,TRUE,"general";"via2",#N/A,TRUE,"general";"via3",#N/A,TRUE,"general"}</definedName>
    <definedName name="CDctrl">[31]CDItem!$G$8</definedName>
    <definedName name="ceerf">{"TAB1",#N/A,TRUE,"GENERAL";"TAB2",#N/A,TRUE,"GENERAL";"TAB3",#N/A,TRUE,"GENERAL";"TAB4",#N/A,TRUE,"GENERAL";"TAB5",#N/A,TRUE,"GENERAL"}</definedName>
    <definedName name="CEMENTO">[49]Insum!$A$3:$H$63</definedName>
    <definedName localSheetId="5" name="CGDI01">[6]Tablas!#REF!</definedName>
    <definedName localSheetId="4" name="CGDI01">[6]Tablas!#REF!</definedName>
    <definedName name="CGDI01">[6]Tablas!#REF!</definedName>
    <definedName localSheetId="5" name="CGDI02">[6]Tablas!#REF!</definedName>
    <definedName localSheetId="4" name="CGDI02">[6]Tablas!#REF!</definedName>
    <definedName name="CGDI02">[6]Tablas!#REF!</definedName>
    <definedName localSheetId="5" name="CGDI03">[6]Tablas!#REF!</definedName>
    <definedName localSheetId="4" name="CGDI03">[6]Tablas!#REF!</definedName>
    <definedName name="CGDI03">[6]Tablas!#REF!</definedName>
    <definedName localSheetId="5" name="CGDI04">[6]Tablas!#REF!</definedName>
    <definedName localSheetId="4" name="CGDI04">[6]Tablas!#REF!</definedName>
    <definedName name="CGDI04">[6]Tablas!#REF!</definedName>
    <definedName localSheetId="5" name="CGDI05">[6]Tablas!#REF!</definedName>
    <definedName localSheetId="4" name="CGDI05">[6]Tablas!#REF!</definedName>
    <definedName name="CGDI05">[6]Tablas!#REF!</definedName>
    <definedName localSheetId="5" name="CGDI06">[6]Tablas!#REF!</definedName>
    <definedName localSheetId="4" name="CGDI06">[6]Tablas!#REF!</definedName>
    <definedName name="CGDI06">[6]Tablas!#REF!</definedName>
    <definedName localSheetId="5" name="CGDI07">[6]Tablas!#REF!</definedName>
    <definedName localSheetId="4" name="CGDI07">[6]Tablas!#REF!</definedName>
    <definedName name="CGDI07">[6]Tablas!#REF!</definedName>
    <definedName localSheetId="5" name="CGDI08">[6]Tablas!#REF!</definedName>
    <definedName localSheetId="4" name="CGDI08">[6]Tablas!#REF!</definedName>
    <definedName name="CGDI08">[6]Tablas!#REF!</definedName>
    <definedName localSheetId="5" name="CGEX01">[6]Tablas!#REF!</definedName>
    <definedName localSheetId="4" name="CGEX01">[6]Tablas!#REF!</definedName>
    <definedName name="CGEX01">[6]Tablas!#REF!</definedName>
    <definedName localSheetId="5" name="CGEX02">[6]Tablas!#REF!</definedName>
    <definedName localSheetId="4" name="CGEX02">[6]Tablas!#REF!</definedName>
    <definedName name="CGEX02">[6]Tablas!#REF!</definedName>
    <definedName localSheetId="5" name="CGEX031">[6]Tablas!#REF!</definedName>
    <definedName localSheetId="4" name="CGEX031">[6]Tablas!#REF!</definedName>
    <definedName name="CGEX031">[6]Tablas!#REF!</definedName>
    <definedName localSheetId="5" name="CGEX04">[6]Tablas!#REF!</definedName>
    <definedName localSheetId="4" name="CGEX04">[6]Tablas!#REF!</definedName>
    <definedName name="CGEX04">[6]Tablas!#REF!</definedName>
    <definedName localSheetId="5" name="CGFI011">[6]Tablas!#REF!</definedName>
    <definedName localSheetId="4" name="CGFI011">[6]Tablas!#REF!</definedName>
    <definedName name="CGFI011">[6]Tablas!#REF!</definedName>
    <definedName localSheetId="5" name="CGFI012">[6]Tablas!#REF!</definedName>
    <definedName localSheetId="4" name="CGFI012">[6]Tablas!#REF!</definedName>
    <definedName name="CGFI012">[6]Tablas!#REF!</definedName>
    <definedName localSheetId="5" name="CGFI021">[6]Tablas!#REF!</definedName>
    <definedName localSheetId="4" name="CGFI021">[6]Tablas!#REF!</definedName>
    <definedName name="CGFI021">[6]Tablas!#REF!</definedName>
    <definedName localSheetId="5" name="CGFI022">[6]Tablas!#REF!</definedName>
    <definedName localSheetId="4" name="CGFI022">[6]Tablas!#REF!</definedName>
    <definedName name="CGFI022">[6]Tablas!#REF!</definedName>
    <definedName localSheetId="5" name="CGFI023">[6]Tablas!#REF!</definedName>
    <definedName localSheetId="4" name="CGFI023">[6]Tablas!#REF!</definedName>
    <definedName name="CGFI023">[6]Tablas!#REF!</definedName>
    <definedName localSheetId="5" name="CGFI024">[6]Tablas!#REF!</definedName>
    <definedName localSheetId="4" name="CGFI024">[6]Tablas!#REF!</definedName>
    <definedName name="CGFI024">[6]Tablas!#REF!</definedName>
    <definedName localSheetId="5" name="CGFI031">[6]Tablas!#REF!</definedName>
    <definedName localSheetId="4" name="CGFI031">[6]Tablas!#REF!</definedName>
    <definedName name="CGFI031">[6]Tablas!#REF!</definedName>
    <definedName localSheetId="5" name="CGFI032">[6]Tablas!#REF!</definedName>
    <definedName localSheetId="4" name="CGFI032">[6]Tablas!#REF!</definedName>
    <definedName name="CGFI032">[6]Tablas!#REF!</definedName>
    <definedName localSheetId="5" name="CGFI0331">[6]Tablas!#REF!</definedName>
    <definedName localSheetId="4" name="CGFI0331">[6]Tablas!#REF!</definedName>
    <definedName name="CGFI0331">[6]Tablas!#REF!</definedName>
    <definedName localSheetId="5" name="CGFI0332">[6]Tablas!#REF!</definedName>
    <definedName localSheetId="4" name="CGFI0332">[6]Tablas!#REF!</definedName>
    <definedName name="CGFI0332">[6]Tablas!#REF!</definedName>
    <definedName localSheetId="5" name="CGFI0333">[6]Tablas!#REF!</definedName>
    <definedName localSheetId="4" name="CGFI0333">[6]Tablas!#REF!</definedName>
    <definedName name="CGFI0333">[6]Tablas!#REF!</definedName>
    <definedName localSheetId="5" name="CGFI0334">[6]Tablas!#REF!</definedName>
    <definedName localSheetId="4" name="CGFI0334">[6]Tablas!#REF!</definedName>
    <definedName name="CGFI0334">[6]Tablas!#REF!</definedName>
    <definedName localSheetId="5" name="CGFI0335">[6]Tablas!#REF!</definedName>
    <definedName localSheetId="4" name="CGFI0335">[6]Tablas!#REF!</definedName>
    <definedName name="CGFI0335">[6]Tablas!#REF!</definedName>
    <definedName localSheetId="5" name="CGFI0341">[6]Tablas!#REF!</definedName>
    <definedName localSheetId="4" name="CGFI0341">[6]Tablas!#REF!</definedName>
    <definedName name="CGFI0341">[6]Tablas!#REF!</definedName>
    <definedName localSheetId="5" name="CGFI0343">[6]Tablas!#REF!</definedName>
    <definedName localSheetId="4" name="CGFI0343">[6]Tablas!#REF!</definedName>
    <definedName name="CGFI0343">[6]Tablas!#REF!</definedName>
    <definedName localSheetId="5" name="CGFI0344">[6]Tablas!#REF!</definedName>
    <definedName localSheetId="4" name="CGFI0344">[6]Tablas!#REF!</definedName>
    <definedName name="CGFI0344">[6]Tablas!#REF!</definedName>
    <definedName localSheetId="5" name="CGPR01">[6]Tablas!#REF!</definedName>
    <definedName localSheetId="4" name="CGPR01">[6]Tablas!#REF!</definedName>
    <definedName name="CGPR01">[6]Tablas!#REF!</definedName>
    <definedName localSheetId="5" name="CGPR021">[6]Tablas!#REF!</definedName>
    <definedName localSheetId="4" name="CGPR021">[6]Tablas!#REF!</definedName>
    <definedName name="CGPR021">[6]Tablas!#REF!</definedName>
    <definedName localSheetId="5" name="CGPR022">[6]Tablas!#REF!</definedName>
    <definedName localSheetId="4" name="CGPR022">[6]Tablas!#REF!</definedName>
    <definedName name="CGPR022">[6]Tablas!#REF!</definedName>
    <definedName localSheetId="5" name="CGPR023">[6]Tablas!#REF!</definedName>
    <definedName localSheetId="4" name="CGPR023">[6]Tablas!#REF!</definedName>
    <definedName name="CGPR023">[6]Tablas!#REF!</definedName>
    <definedName localSheetId="5" name="CGPR024">[6]Tablas!#REF!</definedName>
    <definedName localSheetId="4" name="CGPR024">[6]Tablas!#REF!</definedName>
    <definedName name="CGPR024">[6]Tablas!#REF!</definedName>
    <definedName localSheetId="5" name="CGPR031">[6]Tablas!#REF!</definedName>
    <definedName localSheetId="4" name="CGPR031">[6]Tablas!#REF!</definedName>
    <definedName name="CGPR031">[6]Tablas!#REF!</definedName>
    <definedName localSheetId="5" name="CGPR032">[6]Tablas!#REF!</definedName>
    <definedName localSheetId="4" name="CGPR032">[6]Tablas!#REF!</definedName>
    <definedName name="CGPR032">[6]Tablas!#REF!</definedName>
    <definedName localSheetId="5" name="CGPR0331">[6]Tablas!#REF!</definedName>
    <definedName localSheetId="4" name="CGPR0331">[6]Tablas!#REF!</definedName>
    <definedName name="CGPR0331">[6]Tablas!#REF!</definedName>
    <definedName localSheetId="5" name="CGPR0332">[6]Tablas!#REF!</definedName>
    <definedName localSheetId="4" name="CGPR0332">[6]Tablas!#REF!</definedName>
    <definedName name="CGPR0332">[6]Tablas!#REF!</definedName>
    <definedName localSheetId="5" name="CGPR0333">[6]Tablas!#REF!</definedName>
    <definedName localSheetId="4" name="CGPR0333">[6]Tablas!#REF!</definedName>
    <definedName name="CGPR0333">[6]Tablas!#REF!</definedName>
    <definedName localSheetId="5" name="CGPR041">[6]Tablas!#REF!</definedName>
    <definedName localSheetId="4" name="CGPR041">[6]Tablas!#REF!</definedName>
    <definedName name="CGPR041">[6]Tablas!#REF!</definedName>
    <definedName localSheetId="5" name="CGPR042">[6]Tablas!#REF!</definedName>
    <definedName localSheetId="4" name="CGPR042">[6]Tablas!#REF!</definedName>
    <definedName name="CGPR042">[6]Tablas!#REF!</definedName>
    <definedName localSheetId="5" name="CGPR043">[6]Tablas!#REF!</definedName>
    <definedName localSheetId="4" name="CGPR043">[6]Tablas!#REF!</definedName>
    <definedName name="CGPR043">[6]Tablas!#REF!</definedName>
    <definedName localSheetId="5" name="CGPR051">[6]Tablas!#REF!</definedName>
    <definedName localSheetId="4" name="CGPR051">[6]Tablas!#REF!</definedName>
    <definedName name="CGPR051">[6]Tablas!#REF!</definedName>
    <definedName localSheetId="5" name="CGPR052">[6]Tablas!#REF!</definedName>
    <definedName localSheetId="4" name="CGPR052">[6]Tablas!#REF!</definedName>
    <definedName name="CGPR052">[6]Tablas!#REF!</definedName>
    <definedName localSheetId="5" name="CGPR0531">[6]Tablas!#REF!</definedName>
    <definedName localSheetId="4" name="CGPR0531">[6]Tablas!#REF!</definedName>
    <definedName name="CGPR0531">[6]Tablas!#REF!</definedName>
    <definedName localSheetId="5" name="CGPR0532">[6]Tablas!#REF!</definedName>
    <definedName localSheetId="4" name="CGPR0532">[6]Tablas!#REF!</definedName>
    <definedName name="CGPR0532">[6]Tablas!#REF!</definedName>
    <definedName localSheetId="5" name="CGPR0533">[6]Tablas!#REF!</definedName>
    <definedName localSheetId="4" name="CGPR0533">[6]Tablas!#REF!</definedName>
    <definedName name="CGPR0533">[6]Tablas!#REF!</definedName>
    <definedName localSheetId="5" name="CGPR0534">[6]Tablas!#REF!</definedName>
    <definedName localSheetId="4" name="CGPR0534">[6]Tablas!#REF!</definedName>
    <definedName name="CGPR0534">[6]Tablas!#REF!</definedName>
    <definedName localSheetId="5" name="CGPR0541">[6]Tablas!#REF!</definedName>
    <definedName localSheetId="4" name="CGPR0541">[6]Tablas!#REF!</definedName>
    <definedName name="CGPR0541">[6]Tablas!#REF!</definedName>
    <definedName localSheetId="5" name="CGPR0542">[6]Tablas!#REF!</definedName>
    <definedName localSheetId="4" name="CGPR0542">[6]Tablas!#REF!</definedName>
    <definedName name="CGPR0542">[6]Tablas!#REF!</definedName>
    <definedName localSheetId="5" name="CGPR0543">[6]Tablas!#REF!</definedName>
    <definedName localSheetId="4" name="CGPR0543">[6]Tablas!#REF!</definedName>
    <definedName name="CGPR0543">[6]Tablas!#REF!</definedName>
    <definedName localSheetId="5" name="CGPR061">[6]Tablas!#REF!</definedName>
    <definedName localSheetId="4" name="CGPR061">[6]Tablas!#REF!</definedName>
    <definedName name="CGPR061">[6]Tablas!#REF!</definedName>
    <definedName localSheetId="5" name="CGPR062">[6]Tablas!#REF!</definedName>
    <definedName localSheetId="4" name="CGPR062">[6]Tablas!#REF!</definedName>
    <definedName name="CGPR062">[6]Tablas!#REF!</definedName>
    <definedName localSheetId="5" name="CGPR0621">[6]Tablas!#REF!</definedName>
    <definedName localSheetId="4" name="CGPR0621">[6]Tablas!#REF!</definedName>
    <definedName name="CGPR0621">[6]Tablas!#REF!</definedName>
    <definedName localSheetId="5" name="CGPR0622">[6]Tablas!#REF!</definedName>
    <definedName localSheetId="4" name="CGPR0622">[6]Tablas!#REF!</definedName>
    <definedName name="CGPR0622">[6]Tablas!#REF!</definedName>
    <definedName localSheetId="5" name="CGPR0631">[6]Tablas!#REF!</definedName>
    <definedName localSheetId="4" name="CGPR0631">[6]Tablas!#REF!</definedName>
    <definedName name="CGPR0631">[6]Tablas!#REF!</definedName>
    <definedName localSheetId="5" name="CGPR0632">[6]Tablas!#REF!</definedName>
    <definedName localSheetId="4" name="CGPR0632">[6]Tablas!#REF!</definedName>
    <definedName name="CGPR0632">[6]Tablas!#REF!</definedName>
    <definedName localSheetId="5" name="CGPR0633">[6]Tablas!#REF!</definedName>
    <definedName localSheetId="4" name="CGPR0633">[6]Tablas!#REF!</definedName>
    <definedName name="CGPR0633">[6]Tablas!#REF!</definedName>
    <definedName localSheetId="5" name="CGPR0641">[6]Tablas!#REF!</definedName>
    <definedName localSheetId="4" name="CGPR0641">[6]Tablas!#REF!</definedName>
    <definedName name="CGPR0641">[6]Tablas!#REF!</definedName>
    <definedName localSheetId="5" name="CGPR0642">[6]Tablas!#REF!</definedName>
    <definedName localSheetId="4" name="CGPR0642">[6]Tablas!#REF!</definedName>
    <definedName name="CGPR0642">[6]Tablas!#REF!</definedName>
    <definedName localSheetId="5" name="CGPR0643">[6]Tablas!#REF!</definedName>
    <definedName localSheetId="4" name="CGPR0643">[6]Tablas!#REF!</definedName>
    <definedName name="CGPR0643">[6]Tablas!#REF!</definedName>
    <definedName localSheetId="5" name="CGRF01">[6]Tablas!#REF!</definedName>
    <definedName localSheetId="4" name="CGRF01">[6]Tablas!#REF!</definedName>
    <definedName name="CGRF01">[6]Tablas!#REF!</definedName>
    <definedName localSheetId="5" name="CGRF02">[6]Tablas!#REF!</definedName>
    <definedName localSheetId="4" name="CGRF02">[6]Tablas!#REF!</definedName>
    <definedName name="CGRF02">[6]Tablas!#REF!</definedName>
    <definedName localSheetId="5" name="CGRF031">[6]Tablas!#REF!</definedName>
    <definedName localSheetId="4" name="CGRF031">[6]Tablas!#REF!</definedName>
    <definedName name="CGRF031">[6]Tablas!#REF!</definedName>
    <definedName localSheetId="5" name="CGRF032">[6]Tablas!#REF!</definedName>
    <definedName localSheetId="4" name="CGRF032">[6]Tablas!#REF!</definedName>
    <definedName name="CGRF032">[6]Tablas!#REF!</definedName>
    <definedName localSheetId="5" name="CGRF0331">[6]Tablas!#REF!</definedName>
    <definedName localSheetId="4" name="CGRF0331">[6]Tablas!#REF!</definedName>
    <definedName name="CGRF0331">[6]Tablas!#REF!</definedName>
    <definedName localSheetId="5" name="CGRF0332">[6]Tablas!#REF!</definedName>
    <definedName localSheetId="4" name="CGRF0332">[6]Tablas!#REF!</definedName>
    <definedName name="CGRF0332">[6]Tablas!#REF!</definedName>
    <definedName localSheetId="5" name="CGRF0333">[6]Tablas!#REF!</definedName>
    <definedName localSheetId="4" name="CGRF0333">[6]Tablas!#REF!</definedName>
    <definedName name="CGRF0333">[6]Tablas!#REF!</definedName>
    <definedName localSheetId="5" name="CGRF0334">[6]Tablas!#REF!</definedName>
    <definedName localSheetId="4" name="CGRF0334">[6]Tablas!#REF!</definedName>
    <definedName name="CGRF0334">[6]Tablas!#REF!</definedName>
    <definedName localSheetId="5" name="CGRF0335">[6]Tablas!#REF!</definedName>
    <definedName localSheetId="4" name="CGRF0335">[6]Tablas!#REF!</definedName>
    <definedName name="CGRF0335">[6]Tablas!#REF!</definedName>
    <definedName localSheetId="5" name="CGRF0336">[6]Tablas!#REF!</definedName>
    <definedName localSheetId="4" name="CGRF0336">[6]Tablas!#REF!</definedName>
    <definedName name="CGRF0336">[6]Tablas!#REF!</definedName>
    <definedName localSheetId="5" name="CGRF0337">[6]Tablas!#REF!</definedName>
    <definedName localSheetId="4" name="CGRF0337">[6]Tablas!#REF!</definedName>
    <definedName name="CGRF0337">[6]Tablas!#REF!</definedName>
    <definedName localSheetId="5" name="CGRF0338">[6]Tablas!#REF!</definedName>
    <definedName localSheetId="4" name="CGRF0338">[6]Tablas!#REF!</definedName>
    <definedName name="CGRF0338">[6]Tablas!#REF!</definedName>
    <definedName localSheetId="5" name="CGRF0341">[6]Tablas!#REF!</definedName>
    <definedName localSheetId="4" name="CGRF0341">[6]Tablas!#REF!</definedName>
    <definedName name="CGRF0341">[6]Tablas!#REF!</definedName>
    <definedName localSheetId="5" name="CGRF0342">[6]Tablas!#REF!</definedName>
    <definedName localSheetId="4" name="CGRF0342">[6]Tablas!#REF!</definedName>
    <definedName name="CGRF0342">[6]Tablas!#REF!</definedName>
    <definedName localSheetId="5" name="CGRF0343">[6]Tablas!#REF!</definedName>
    <definedName localSheetId="4" name="CGRF0343">[6]Tablas!#REF!</definedName>
    <definedName name="CGRF0343">[6]Tablas!#REF!</definedName>
    <definedName localSheetId="5" name="CGRF041">[6]Tablas!#REF!</definedName>
    <definedName localSheetId="4" name="CGRF041">[6]Tablas!#REF!</definedName>
    <definedName name="CGRF041">[6]Tablas!#REF!</definedName>
    <definedName localSheetId="5" name="CGRF042">[6]Tablas!#REF!</definedName>
    <definedName localSheetId="4" name="CGRF042">[6]Tablas!#REF!</definedName>
    <definedName name="CGRF042">[6]Tablas!#REF!</definedName>
    <definedName localSheetId="5" name="CGRF0431">[6]Tablas!#REF!</definedName>
    <definedName localSheetId="4" name="CGRF0431">[6]Tablas!#REF!</definedName>
    <definedName name="CGRF0431">[6]Tablas!#REF!</definedName>
    <definedName localSheetId="5" name="CGRF0432">[6]Tablas!#REF!</definedName>
    <definedName localSheetId="4" name="CGRF0432">[6]Tablas!#REF!</definedName>
    <definedName name="CGRF0432">[6]Tablas!#REF!</definedName>
    <definedName localSheetId="5" name="CGRF0433">[6]Tablas!#REF!</definedName>
    <definedName localSheetId="4" name="CGRF0433">[6]Tablas!#REF!</definedName>
    <definedName name="CGRF0433">[6]Tablas!#REF!</definedName>
    <definedName localSheetId="5" name="CGRF0441">[6]Tablas!#REF!</definedName>
    <definedName localSheetId="4" name="CGRF0441">[6]Tablas!#REF!</definedName>
    <definedName name="CGRF0441">[6]Tablas!#REF!</definedName>
    <definedName localSheetId="5" name="CGRF0442">[6]Tablas!#REF!</definedName>
    <definedName localSheetId="4" name="CGRF0442">[6]Tablas!#REF!</definedName>
    <definedName name="CGRF0442">[6]Tablas!#REF!</definedName>
    <definedName localSheetId="5" name="CGRF0443">[6]Tablas!#REF!</definedName>
    <definedName localSheetId="4" name="CGRF0443">[6]Tablas!#REF!</definedName>
    <definedName name="CGRF0443">[6]Tablas!#REF!</definedName>
    <definedName localSheetId="5" name="CGSM01">[6]Tablas!#REF!</definedName>
    <definedName localSheetId="4" name="CGSM01">[6]Tablas!#REF!</definedName>
    <definedName name="CGSM01">[6]Tablas!#REF!</definedName>
    <definedName localSheetId="5" name="CGSM02">[6]Tablas!#REF!</definedName>
    <definedName localSheetId="4" name="CGSM02">[6]Tablas!#REF!</definedName>
    <definedName name="CGSM02">[6]Tablas!#REF!</definedName>
    <definedName localSheetId="5" name="CGSM03">[6]Tablas!#REF!</definedName>
    <definedName localSheetId="4" name="CGSM03">[6]Tablas!#REF!</definedName>
    <definedName name="CGSM03">[6]Tablas!#REF!</definedName>
    <definedName localSheetId="5" name="CGSM04">[6]Tablas!#REF!</definedName>
    <definedName localSheetId="4" name="CGSM04">[6]Tablas!#REF!</definedName>
    <definedName name="CGSM04">[6]Tablas!#REF!</definedName>
    <definedName localSheetId="5" name="CGSM05">[6]Tablas!#REF!</definedName>
    <definedName localSheetId="4" name="CGSM05">[6]Tablas!#REF!</definedName>
    <definedName name="CGSM05">[6]Tablas!#REF!</definedName>
    <definedName localSheetId="5" name="CGSO011">[6]Tablas!#REF!</definedName>
    <definedName localSheetId="4" name="CGSO011">[6]Tablas!#REF!</definedName>
    <definedName name="CGSO011">[6]Tablas!#REF!</definedName>
    <definedName localSheetId="5" name="CGSO012">[6]Tablas!#REF!</definedName>
    <definedName localSheetId="4" name="CGSO012">[6]Tablas!#REF!</definedName>
    <definedName name="CGSO012">[6]Tablas!#REF!</definedName>
    <definedName localSheetId="5" name="CGSO013">[6]Tablas!#REF!</definedName>
    <definedName localSheetId="4" name="CGSO013">[6]Tablas!#REF!</definedName>
    <definedName name="CGSO013">[6]Tablas!#REF!</definedName>
    <definedName localSheetId="5" name="CGSO014">[6]Tablas!#REF!</definedName>
    <definedName localSheetId="4" name="CGSO014">[6]Tablas!#REF!</definedName>
    <definedName name="CGSO014">[6]Tablas!#REF!</definedName>
    <definedName localSheetId="5" name="CGSO02">[6]Tablas!#REF!</definedName>
    <definedName localSheetId="4" name="CGSO02">[6]Tablas!#REF!</definedName>
    <definedName name="CGSO02">[6]Tablas!#REF!</definedName>
    <definedName localSheetId="5" name="CGSO031">[6]Tablas!#REF!</definedName>
    <definedName localSheetId="4" name="CGSO031">[6]Tablas!#REF!</definedName>
    <definedName name="CGSO031">[6]Tablas!#REF!</definedName>
    <definedName localSheetId="5" name="CGSO032">[6]Tablas!#REF!</definedName>
    <definedName localSheetId="4" name="CGSO032">[6]Tablas!#REF!</definedName>
    <definedName name="CGSO032">[6]Tablas!#REF!</definedName>
    <definedName localSheetId="5" name="CGSO033">[6]Tablas!#REF!</definedName>
    <definedName localSheetId="4" name="CGSO033">[6]Tablas!#REF!</definedName>
    <definedName name="CGSO033">[6]Tablas!#REF!</definedName>
    <definedName localSheetId="5" name="CGSO034">[6]Tablas!#REF!</definedName>
    <definedName localSheetId="4" name="CGSO034">[6]Tablas!#REF!</definedName>
    <definedName name="CGSO034">[6]Tablas!#REF!</definedName>
    <definedName localSheetId="5" name="CGSO041">[6]Tablas!#REF!</definedName>
    <definedName localSheetId="4" name="CGSO041">[6]Tablas!#REF!</definedName>
    <definedName name="CGSO041">[6]Tablas!#REF!</definedName>
    <definedName localSheetId="5" name="CGSO042">[6]Tablas!#REF!</definedName>
    <definedName localSheetId="4" name="CGSO042">[6]Tablas!#REF!</definedName>
    <definedName name="CGSO042">[6]Tablas!#REF!</definedName>
    <definedName localSheetId="5" name="CGSO043">[6]Tablas!#REF!</definedName>
    <definedName localSheetId="4" name="CGSO043">[6]Tablas!#REF!</definedName>
    <definedName name="CGSO043">[6]Tablas!#REF!</definedName>
    <definedName localSheetId="5" name="CGSO044">[6]Tablas!#REF!</definedName>
    <definedName localSheetId="4" name="CGSO044">[6]Tablas!#REF!</definedName>
    <definedName name="CGSO044">[6]Tablas!#REF!</definedName>
    <definedName localSheetId="5" name="CGSO051">[6]Tablas!#REF!</definedName>
    <definedName localSheetId="4" name="CGSO051">[6]Tablas!#REF!</definedName>
    <definedName name="CGSO051">[6]Tablas!#REF!</definedName>
    <definedName localSheetId="5" name="CGSO052">[6]Tablas!#REF!</definedName>
    <definedName localSheetId="4" name="CGSO052">[6]Tablas!#REF!</definedName>
    <definedName name="CGSO052">[6]Tablas!#REF!</definedName>
    <definedName localSheetId="5" name="CGSO053">[6]Tablas!#REF!</definedName>
    <definedName localSheetId="4" name="CGSO053">[6]Tablas!#REF!</definedName>
    <definedName name="CGSO053">[6]Tablas!#REF!</definedName>
    <definedName localSheetId="5" name="CGSO054">[6]Tablas!#REF!</definedName>
    <definedName localSheetId="4" name="CGSO054">[6]Tablas!#REF!</definedName>
    <definedName name="CGSO054">[6]Tablas!#REF!</definedName>
    <definedName localSheetId="5" name="CGSO055">[6]Tablas!#REF!</definedName>
    <definedName localSheetId="4" name="CGSO055">[6]Tablas!#REF!</definedName>
    <definedName name="CGSO055">[6]Tablas!#REF!</definedName>
    <definedName localSheetId="5" name="CGSO061">[6]Tablas!#REF!</definedName>
    <definedName localSheetId="4" name="CGSO061">[6]Tablas!#REF!</definedName>
    <definedName name="CGSO061">[6]Tablas!#REF!</definedName>
    <definedName localSheetId="5" name="CGSO062">[6]Tablas!#REF!</definedName>
    <definedName localSheetId="4" name="CGSO062">[6]Tablas!#REF!</definedName>
    <definedName name="CGSO062">[6]Tablas!#REF!</definedName>
    <definedName localSheetId="5" name="CGSO063">[6]Tablas!#REF!</definedName>
    <definedName localSheetId="4" name="CGSO063">[6]Tablas!#REF!</definedName>
    <definedName name="CGSO063">[6]Tablas!#REF!</definedName>
    <definedName localSheetId="5" name="CGSO064">[6]Tablas!#REF!</definedName>
    <definedName localSheetId="4" name="CGSO064">[6]Tablas!#REF!</definedName>
    <definedName name="CGSO064">[6]Tablas!#REF!</definedName>
    <definedName localSheetId="5" name="CGTR011">[6]Tablas!#REF!</definedName>
    <definedName localSheetId="4" name="CGTR011">[6]Tablas!#REF!</definedName>
    <definedName name="CGTR011">[6]Tablas!#REF!</definedName>
    <definedName localSheetId="5" name="CGTR012">[6]Tablas!#REF!</definedName>
    <definedName localSheetId="4" name="CGTR012">[6]Tablas!#REF!</definedName>
    <definedName name="CGTR012">[6]Tablas!#REF!</definedName>
    <definedName localSheetId="5" name="CGTR021">[6]Tablas!#REF!</definedName>
    <definedName localSheetId="4" name="CGTR021">[6]Tablas!#REF!</definedName>
    <definedName name="CGTR021">[6]Tablas!#REF!</definedName>
    <definedName localSheetId="5" name="CGTR022">[6]Tablas!#REF!</definedName>
    <definedName localSheetId="4" name="CGTR022">[6]Tablas!#REF!</definedName>
    <definedName name="CGTR022">[6]Tablas!#REF!</definedName>
    <definedName localSheetId="5" name="CGTR023">[6]Tablas!#REF!</definedName>
    <definedName localSheetId="4" name="CGTR023">[6]Tablas!#REF!</definedName>
    <definedName name="CGTR023">[6]Tablas!#REF!</definedName>
    <definedName localSheetId="5" name="CGTR031">[6]Tablas!#REF!</definedName>
    <definedName localSheetId="4" name="CGTR031">[6]Tablas!#REF!</definedName>
    <definedName name="CGTR031">[6]Tablas!#REF!</definedName>
    <definedName localSheetId="5" name="CGTR032">[6]Tablas!#REF!</definedName>
    <definedName localSheetId="4" name="CGTR032">[6]Tablas!#REF!</definedName>
    <definedName name="CGTR032">[6]Tablas!#REF!</definedName>
    <definedName localSheetId="5" name="CGTR033">[6]Tablas!#REF!</definedName>
    <definedName localSheetId="4" name="CGTR033">[6]Tablas!#REF!</definedName>
    <definedName name="CGTR033">[6]Tablas!#REF!</definedName>
    <definedName localSheetId="5" name="CGTR034">[6]Tablas!#REF!</definedName>
    <definedName localSheetId="4" name="CGTR034">[6]Tablas!#REF!</definedName>
    <definedName name="CGTR034">[6]Tablas!#REF!</definedName>
    <definedName localSheetId="5" name="CGTR035">[6]Tablas!#REF!</definedName>
    <definedName localSheetId="4" name="CGTR035">[6]Tablas!#REF!</definedName>
    <definedName name="CGTR035">[6]Tablas!#REF!</definedName>
    <definedName localSheetId="5" name="CGTR036">[6]Tablas!#REF!</definedName>
    <definedName localSheetId="4" name="CGTR036">[6]Tablas!#REF!</definedName>
    <definedName name="CGTR036">[6]Tablas!#REF!</definedName>
    <definedName localSheetId="5" name="CGTR037">[6]Tablas!#REF!</definedName>
    <definedName localSheetId="4" name="CGTR037">[6]Tablas!#REF!</definedName>
    <definedName name="CGTR037">[6]Tablas!#REF!</definedName>
    <definedName localSheetId="5" name="CGTR038">[6]Tablas!#REF!</definedName>
    <definedName localSheetId="4" name="CGTR038">[6]Tablas!#REF!</definedName>
    <definedName name="CGTR038">[6]Tablas!#REF!</definedName>
    <definedName localSheetId="5" name="CGTR039">[6]Tablas!#REF!</definedName>
    <definedName localSheetId="4" name="CGTR039">[6]Tablas!#REF!</definedName>
    <definedName name="CGTR039">[6]Tablas!#REF!</definedName>
    <definedName localSheetId="5" name="CGTR041">[6]Tablas!#REF!</definedName>
    <definedName localSheetId="4" name="CGTR041">[6]Tablas!#REF!</definedName>
    <definedName name="CGTR041">[6]Tablas!#REF!</definedName>
    <definedName localSheetId="5" name="CGTR042">[6]Tablas!#REF!</definedName>
    <definedName localSheetId="4" name="CGTR042">[6]Tablas!#REF!</definedName>
    <definedName name="CGTR042">[6]Tablas!#REF!</definedName>
    <definedName localSheetId="5" name="CGTR043">[6]Tablas!#REF!</definedName>
    <definedName localSheetId="4" name="CGTR043">[6]Tablas!#REF!</definedName>
    <definedName name="CGTR043">[6]Tablas!#REF!</definedName>
    <definedName localSheetId="5" name="CGTR044">[6]Tablas!#REF!</definedName>
    <definedName localSheetId="4" name="CGTR044">[6]Tablas!#REF!</definedName>
    <definedName name="CGTR044">[6]Tablas!#REF!</definedName>
    <definedName localSheetId="5" name="CGTR051">[6]Tablas!#REF!</definedName>
    <definedName localSheetId="4" name="CGTR051">[6]Tablas!#REF!</definedName>
    <definedName name="CGTR051">[6]Tablas!#REF!</definedName>
    <definedName localSheetId="5" name="CHK_PU">'[18]7422CW00'!#REF!</definedName>
    <definedName localSheetId="4" name="CHK_PU">'[18]7422CW00'!#REF!</definedName>
    <definedName name="CHK_PU">'[18]7422CW00'!#REF!</definedName>
    <definedName name="cmf">[50]Hoja1!$C$27</definedName>
    <definedName name="CodActEco">[5]EMPRESA!$F$10</definedName>
    <definedName localSheetId="5" name="codigo">#REF!,#REF!</definedName>
    <definedName localSheetId="4" name="codigo">#REF!,#REF!</definedName>
    <definedName name="codigo">#REF!,#REF!</definedName>
    <definedName localSheetId="5" name="cogvsiruj">[30]COMPARATIVO!#REF!</definedName>
    <definedName localSheetId="4" name="cogvsiruj">[30]COMPARATIVO!#REF!</definedName>
    <definedName name="cogvsiruj">[30]COMPARATIVO!#REF!</definedName>
    <definedName name="ColTap">'[15]Coloc. e Interc. Tapones'!$E$1:$E$65536</definedName>
    <definedName name="Com">'[36]LIQUIDA-NOMINA'!$AL$4</definedName>
    <definedName name="ConseqCat">0</definedName>
    <definedName name="ConseqForMitRisk">3</definedName>
    <definedName name="CONT">'[51]DATOS CONTRATO'!$G$13</definedName>
    <definedName name="Contratante">'[5]DATOS CONTRATO'!$E$6</definedName>
    <definedName name="CONTRATO">[36]CONTRATO!$E$8</definedName>
    <definedName name="COPIA">[0]!ERR</definedName>
    <definedName name="copiao4">[0]!ERR</definedName>
    <definedName name="corri">[0]!ERR</definedName>
    <definedName name="COSTO_FRENTE">[52]BITACORA!$E$1:$E$65536</definedName>
    <definedName name="COSTOS">[53]TARIFAS!$A$1:$F$52</definedName>
    <definedName name="Criteria_MI">[54]civ_roma!$C$803:$G$804</definedName>
    <definedName localSheetId="5" name="Criterios_IM">'[18]7422CW00'!#REF!</definedName>
    <definedName localSheetId="4" name="Criterios_IM">'[18]7422CW00'!#REF!</definedName>
    <definedName name="Criterios_IM">'[18]7422CW00'!#REF!</definedName>
    <definedName name="Criticidad">[55]Tabla!$A$1:$A$5</definedName>
    <definedName localSheetId="5" name="CTR">'[18]7422CW00'!#REF!</definedName>
    <definedName localSheetId="4" name="CTR">'[18]7422CW00'!#REF!</definedName>
    <definedName name="CTR">'[18]7422CW00'!#REF!</definedName>
    <definedName localSheetId="5" name="CTRPAG">'[18]7422CW00'!#REF!</definedName>
    <definedName localSheetId="4" name="CTRPAG">'[18]7422CW00'!#REF!</definedName>
    <definedName name="CTRPAG">'[18]7422CW00'!#REF!</definedName>
    <definedName name="CUAL">[0]!ERR</definedName>
    <definedName name="CUNET">{"via1",#N/A,TRUE,"general";"via2",#N/A,TRUE,"general";"via3",#N/A,TRUE,"general"}</definedName>
    <definedName localSheetId="1" name="Customize">[46]!Customize</definedName>
    <definedName localSheetId="0" name="Customize">[46]!Customize</definedName>
    <definedName localSheetId="5" name="Customize">[46]!Customize</definedName>
    <definedName localSheetId="4" name="Customize">[46]!Customize</definedName>
    <definedName name="Customize">[46]!Customize</definedName>
    <definedName name="CVa">'[15]Cambio de Valv.'!$E$1:$E$65536</definedName>
    <definedName name="cvbcvbf">{#N/A,#N/A,TRUE,"INGENIERIA";#N/A,#N/A,TRUE,"COMPRAS";#N/A,#N/A,TRUE,"DIRECCION";#N/A,#N/A,TRUE,"RESUMEN"}</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d">{"TAB1",#N/A,TRUE,"GENERAL";"TAB2",#N/A,TRUE,"GENERAL";"TAB3",#N/A,TRUE,"GENERAL";"TAB4",#N/A,TRUE,"GENERAL";"TAB5",#N/A,TRUE,"GENERAL"}</definedName>
    <definedName localSheetId="5" name="dario">'[19]GPI 526'!#REF!</definedName>
    <definedName localSheetId="4" name="dario">'[19]GPI 526'!#REF!</definedName>
    <definedName name="dario">'[19]GPI 526'!#REF!</definedName>
    <definedName name="DASD">{"TAB1",#N/A,TRUE,"GENERAL";"TAB2",#N/A,TRUE,"GENERAL";"TAB3",#N/A,TRUE,"GENERAL";"TAB4",#N/A,TRUE,"GENERAL";"TAB5",#N/A,TRUE,"GENERAL"}</definedName>
    <definedName name="Database_MI">[54]civ_roma!$C$9:$G$799</definedName>
    <definedName name="DATO1">'[56]46'!$D$3:$CK$429</definedName>
    <definedName name="dbfdfbi">{"TAB1",#N/A,TRUE,"GENERAL";"TAB2",#N/A,TRUE,"GENERAL";"TAB3",#N/A,TRUE,"GENERAL";"TAB4",#N/A,TRUE,"GENERAL";"TAB5",#N/A,TRUE,"GENERAL"}</definedName>
    <definedName localSheetId="5" name="DCI">[7]Tablas!#REF!</definedName>
    <definedName localSheetId="4" name="DCI">[7]Tablas!#REF!</definedName>
    <definedName name="DCI">[7]Tablas!#REF!</definedName>
    <definedName localSheetId="5" name="DCI1_1">[7]Tablas!#REF!</definedName>
    <definedName localSheetId="4" name="DCI1_1">[7]Tablas!#REF!</definedName>
    <definedName name="DCI1_1">[7]Tablas!#REF!</definedName>
    <definedName localSheetId="5" name="DCI1_1_1">[7]Tablas!#REF!</definedName>
    <definedName localSheetId="4" name="DCI1_1_1">[7]Tablas!#REF!</definedName>
    <definedName name="DCI1_1_1">[7]Tablas!#REF!</definedName>
    <definedName localSheetId="5" name="DCI1_1_2">[7]Tablas!#REF!</definedName>
    <definedName localSheetId="4" name="DCI1_1_2">[7]Tablas!#REF!</definedName>
    <definedName name="DCI1_1_2">[7]Tablas!#REF!</definedName>
    <definedName localSheetId="5" name="DCI1_1_3">[7]Tablas!#REF!</definedName>
    <definedName localSheetId="4" name="DCI1_1_3">[7]Tablas!#REF!</definedName>
    <definedName name="DCI1_1_3">[7]Tablas!#REF!</definedName>
    <definedName localSheetId="5" name="DCI1_1_4">[7]Tablas!#REF!</definedName>
    <definedName localSheetId="4" name="DCI1_1_4">[7]Tablas!#REF!</definedName>
    <definedName name="DCI1_1_4">[7]Tablas!#REF!</definedName>
    <definedName localSheetId="5" name="DCI1_2">[7]Tablas!#REF!</definedName>
    <definedName localSheetId="4" name="DCI1_2">[7]Tablas!#REF!</definedName>
    <definedName name="DCI1_2">[7]Tablas!#REF!</definedName>
    <definedName localSheetId="5" name="DCI1_3">[7]Tablas!#REF!</definedName>
    <definedName localSheetId="4" name="DCI1_3">[7]Tablas!#REF!</definedName>
    <definedName name="DCI1_3">[7]Tablas!#REF!</definedName>
    <definedName localSheetId="5" name="DCI1_4">[7]Tablas!#REF!</definedName>
    <definedName localSheetId="4" name="DCI1_4">[7]Tablas!#REF!</definedName>
    <definedName name="DCI1_4">[7]Tablas!#REF!</definedName>
    <definedName localSheetId="5" name="Dcorriente1">'[57]Pta a tierra'!#REF!</definedName>
    <definedName localSheetId="4" name="Dcorriente1">'[57]Pta a tierra'!#REF!</definedName>
    <definedName name="Dcorriente1">'[57]Pta a tierra'!#REF!</definedName>
    <definedName name="DCSDCTV">{"via1",#N/A,TRUE,"general";"via2",#N/A,TRUE,"general";"via3",#N/A,TRUE,"general"}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{"via1",#N/A,TRUE,"general";"via2",#N/A,TRUE,"general";"via3",#N/A,TRUE,"general"}</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localSheetId="5" name="DDS">[7]Tablas!#REF!</definedName>
    <definedName localSheetId="4" name="DDS">[7]Tablas!#REF!</definedName>
    <definedName name="DDS">[7]Tablas!#REF!</definedName>
    <definedName localSheetId="5" name="DDS1_1">[7]Tablas!#REF!</definedName>
    <definedName localSheetId="4" name="DDS1_1">[7]Tablas!#REF!</definedName>
    <definedName name="DDS1_1">[7]Tablas!#REF!</definedName>
    <definedName localSheetId="5" name="DDS1_1_1">[7]Tablas!#REF!</definedName>
    <definedName localSheetId="4" name="DDS1_1_1">[7]Tablas!#REF!</definedName>
    <definedName name="DDS1_1_1">[7]Tablas!#REF!</definedName>
    <definedName name="deded">{"TAB1",#N/A,TRUE,"GENERAL";"TAB2",#N/A,TRUE,"GENERAL";"TAB3",#N/A,TRUE,"GENERAL";"TAB4",#N/A,TRUE,"GENERAL";"TAB5",#N/A,TRUE,"GENERAL"}</definedName>
    <definedName name="defd">{"via1",#N/A,TRUE,"general";"via2",#N/A,TRUE,"general";"via3",#N/A,TRUE,"general"}</definedName>
    <definedName name="DEMOLICIÓN">'[58]BASE-LISTAS'!$B$24:$B$29</definedName>
    <definedName name="DEPEND">[55]Tabla!$B$1:$B$397</definedName>
    <definedName name="DEPENDENCIA">[55]Tabla!$B$1:$B$397</definedName>
    <definedName name="DEPENDENCIAS">[55]Tabla!$B$1:$B$397</definedName>
    <definedName name="desarrolladas">'[23]Reservas de Petróleo'!$A$2,'[23]Reservas de Petróleo'!$A$1,'[23]Reservas de Petróleo'!$D$4,'[23]Reservas de Petróleo'!$F$1:$F$65536</definedName>
    <definedName localSheetId="5" name="DEST_ART">[41]steel!#REF!</definedName>
    <definedName localSheetId="4" name="DEST_ART">[41]steel!#REF!</definedName>
    <definedName name="DEST_ART">[41]steel!#REF!</definedName>
    <definedName localSheetId="5" name="DESTCOD">'[18]7422CW00'!#REF!</definedName>
    <definedName localSheetId="4" name="DESTCOD">'[18]7422CW00'!#REF!</definedName>
    <definedName name="DESTCOD">'[18]7422CW00'!#REF!</definedName>
    <definedName localSheetId="5" name="DESTFG">'[18]7422CW00'!#REF!</definedName>
    <definedName localSheetId="4" name="DESTFG">'[18]7422CW00'!#REF!</definedName>
    <definedName name="DESTFG">'[18]7422CW00'!#REF!</definedName>
    <definedName localSheetId="5" name="DESTQTY">'[18]7422CW00'!#REF!</definedName>
    <definedName localSheetId="4" name="DESTQTY">'[18]7422CW00'!#REF!</definedName>
    <definedName name="DESTQTY">'[18]7422CW00'!#REF!</definedName>
    <definedName localSheetId="5" name="DF">[59]Cronograma!#REF!</definedName>
    <definedName localSheetId="4" name="DF">[59]Cronograma!#REF!</definedName>
    <definedName name="DF">[59]Cronograma!#REF!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localSheetId="5" name="DGO">[7]Tablas!#REF!</definedName>
    <definedName localSheetId="4" name="DGO">[7]Tablas!#REF!</definedName>
    <definedName name="DGO">[7]Tablas!#REF!</definedName>
    <definedName localSheetId="5" name="DGO1_1">[7]Tablas!#REF!</definedName>
    <definedName localSheetId="4" name="DGO1_1">[7]Tablas!#REF!</definedName>
    <definedName name="DGO1_1">[7]Tablas!#REF!</definedName>
    <definedName localSheetId="5" name="DGO1_1_1">[7]Tablas!#REF!</definedName>
    <definedName localSheetId="4" name="DGO1_1_1">[7]Tablas!#REF!</definedName>
    <definedName name="DGO1_1_1">[7]Tablas!#REF!</definedName>
    <definedName localSheetId="5" name="DGP">[7]Tablas!#REF!</definedName>
    <definedName localSheetId="4" name="DGP">[7]Tablas!#REF!</definedName>
    <definedName name="DGP">[7]Tablas!#REF!</definedName>
    <definedName localSheetId="5" name="DGP1_1">[7]Tablas!#REF!</definedName>
    <definedName localSheetId="4" name="DGP1_1">[7]Tablas!#REF!</definedName>
    <definedName name="DGP1_1">[7]Tablas!#REF!</definedName>
    <definedName localSheetId="5" name="DGP1_1_1">[7]Tablas!#REF!</definedName>
    <definedName localSheetId="4" name="DGP1_1_1">[7]Tablas!#REF!</definedName>
    <definedName name="DGP1_1_1">[7]Tablas!#REF!</definedName>
    <definedName name="dgrdeb">{"TAB1",#N/A,TRUE,"GENERAL";"TAB2",#N/A,TRUE,"GENERAL";"TAB3",#N/A,TRUE,"GENERAL";"TAB4",#N/A,TRUE,"GENERAL";"TAB5",#N/A,TRUE,"GENERAL"}</definedName>
    <definedName name="dgreg">{"via1",#N/A,TRUE,"general";"via2",#N/A,TRUE,"general";"via3",#N/A,TRUE,"general"}</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localSheetId="5" name="diferencia">'[60]MEDIA GEOMETRICA'!$J$8,'[60]MEDIA GEOMETRICA'!$N$8,'[60]MEDIA GEOMETRICA'!$R$8,'[60]MEDIA GEOMETRICA'!$V$8,'[60]MEDIA GEOMETRICA'!$Z$8,'[60]MEDIA GEOMETRICA'!$AD$8,'[60]MEDIA GEOMETRICA'!$AH$8,'[60]MEDIA GEOMETRICA'!$AL$8,'[60]MEDIA GEOMETRICA'!#REF!,'[60]MEDIA GEOMETRICA'!#REF!</definedName>
    <definedName localSheetId="4" name="diferencia">'[60]MEDIA GEOMETRICA'!$J$8,'[60]MEDIA GEOMETRICA'!$N$8,'[60]MEDIA GEOMETRICA'!$R$8,'[60]MEDIA GEOMETRICA'!$V$8,'[60]MEDIA GEOMETRICA'!$Z$8,'[60]MEDIA GEOMETRICA'!$AD$8,'[60]MEDIA GEOMETRICA'!$AH$8,'[60]MEDIA GEOMETRICA'!$AL$8,'[60]MEDIA GEOMETRICA'!#REF!,'[60]MEDIA GEOMETRICA'!#REF!</definedName>
    <definedName name="diferencia">'[60]MEDIA GEOMETRICA'!$J$8,'[60]MEDIA GEOMETRICA'!$N$8,'[60]MEDIA GEOMETRICA'!$R$8,'[60]MEDIA GEOMETRICA'!$V$8,'[60]MEDIA GEOMETRICA'!$Z$8,'[60]MEDIA GEOMETRICA'!$AD$8,'[60]MEDIA GEOMETRICA'!$AH$8,'[60]MEDIA GEOMETRICA'!$AL$8,'[60]MEDIA GEOMETRICA'!#REF!,'[60]MEDIA GEOMETRICA'!#REF!</definedName>
    <definedName localSheetId="5" name="DIJ">[7]Tablas!#REF!</definedName>
    <definedName localSheetId="4" name="DIJ">[7]Tablas!#REF!</definedName>
    <definedName name="DIJ">[7]Tablas!#REF!</definedName>
    <definedName localSheetId="5" name="DIJ1_1">[7]Tablas!#REF!</definedName>
    <definedName localSheetId="4" name="DIJ1_1">[7]Tablas!#REF!</definedName>
    <definedName name="DIJ1_1">[7]Tablas!#REF!</definedName>
    <definedName localSheetId="5" name="DIJ1_1_1">[7]Tablas!#REF!</definedName>
    <definedName localSheetId="4" name="DIJ1_1_1">[7]Tablas!#REF!</definedName>
    <definedName name="DIJ1_1_1">[7]Tablas!#REF!</definedName>
    <definedName localSheetId="5" name="DIJ1_1_2">[7]Tablas!#REF!</definedName>
    <definedName localSheetId="4" name="DIJ1_1_2">[7]Tablas!#REF!</definedName>
    <definedName name="DIJ1_1_2">[7]Tablas!#REF!</definedName>
    <definedName localSheetId="5" name="DIJ1_1_3">[7]Tablas!#REF!</definedName>
    <definedName localSheetId="4" name="DIJ1_1_3">[7]Tablas!#REF!</definedName>
    <definedName name="DIJ1_1_3">[7]Tablas!#REF!</definedName>
    <definedName localSheetId="5" name="DIJ1_1_4">[7]Tablas!#REF!</definedName>
    <definedName localSheetId="4" name="DIJ1_1_4">[7]Tablas!#REF!</definedName>
    <definedName name="DIJ1_1_4">[7]Tablas!#REF!</definedName>
    <definedName localSheetId="5" name="DIJ1_1_5">[7]Tablas!#REF!</definedName>
    <definedName localSheetId="4" name="DIJ1_1_5">[7]Tablas!#REF!</definedName>
    <definedName name="DIJ1_1_5">[7]Tablas!#REF!</definedName>
    <definedName localSheetId="5" name="DIJ1_2">[7]Tablas!#REF!</definedName>
    <definedName localSheetId="4" name="DIJ1_2">[7]Tablas!#REF!</definedName>
    <definedName name="DIJ1_2">[7]Tablas!#REF!</definedName>
    <definedName localSheetId="5" name="DIJ1_3">[7]Tablas!#REF!</definedName>
    <definedName localSheetId="4" name="DIJ1_3">[7]Tablas!#REF!</definedName>
    <definedName name="DIJ1_3">[7]Tablas!#REF!</definedName>
    <definedName localSheetId="5" name="DIJ1_4">[7]Tablas!#REF!</definedName>
    <definedName localSheetId="4" name="DIJ1_4">[7]Tablas!#REF!</definedName>
    <definedName name="DIJ1_4">[7]Tablas!#REF!</definedName>
    <definedName localSheetId="5" name="DIJ1_5">[7]Tablas!#REF!</definedName>
    <definedName localSheetId="4" name="DIJ1_5">[7]Tablas!#REF!</definedName>
    <definedName name="DIJ1_5">[7]Tablas!#REF!</definedName>
    <definedName name="Direccion">[36]EMPRESA!$F$14</definedName>
    <definedName name="djdytj">{"TAB1",#N/A,TRUE,"GENERAL";"TAB2",#N/A,TRUE,"GENERAL";"TAB3",#N/A,TRUE,"GENERAL";"TAB4",#N/A,TRUE,"GENERAL";"TAB5",#N/A,TRUE,"GENERAL"}</definedName>
    <definedName name="DOLLAR">[61]CÁLCULOS!$H$34</definedName>
    <definedName localSheetId="5" name="DPI">[7]Tablas!#REF!</definedName>
    <definedName localSheetId="4" name="DPI">[7]Tablas!#REF!</definedName>
    <definedName name="DPI">[7]Tablas!#REF!</definedName>
    <definedName localSheetId="5" name="DPI1_1">[7]Tablas!#REF!</definedName>
    <definedName localSheetId="4" name="DPI1_1">[7]Tablas!#REF!</definedName>
    <definedName name="DPI1_1">[7]Tablas!#REF!</definedName>
    <definedName localSheetId="5" name="DPI1_1_1">[7]Tablas!#REF!</definedName>
    <definedName localSheetId="4" name="DPI1_1_1">[7]Tablas!#REF!</definedName>
    <definedName name="DPI1_1_1">[7]Tablas!#REF!</definedName>
    <definedName localSheetId="5" name="DPY">[7]Tablas!#REF!</definedName>
    <definedName localSheetId="4" name="DPY">[7]Tablas!#REF!</definedName>
    <definedName name="DPY">[7]Tablas!#REF!</definedName>
    <definedName localSheetId="5" name="DPY1_1">[7]Tablas!#REF!</definedName>
    <definedName localSheetId="4" name="DPY1_1">[7]Tablas!#REF!</definedName>
    <definedName name="DPY1_1">[7]Tablas!#REF!</definedName>
    <definedName localSheetId="5" name="DPY1_1_1">[7]Tablas!#REF!</definedName>
    <definedName localSheetId="4" name="DPY1_1_1">[7]Tablas!#REF!</definedName>
    <definedName name="DPY1_1_1">[7]Tablas!#REF!</definedName>
    <definedName localSheetId="5" name="DRI">[7]Tablas!#REF!</definedName>
    <definedName localSheetId="4" name="DRI">[7]Tablas!#REF!</definedName>
    <definedName name="DRI">[7]Tablas!#REF!</definedName>
    <definedName localSheetId="5" name="DRI1_1">[7]Tablas!#REF!</definedName>
    <definedName localSheetId="4" name="DRI1_1">[7]Tablas!#REF!</definedName>
    <definedName name="DRI1_1">[7]Tablas!#REF!</definedName>
    <definedName localSheetId="5" name="DRI1_1_1">[7]Tablas!#REF!</definedName>
    <definedName localSheetId="4" name="DRI1_1_1">[7]Tablas!#REF!</definedName>
    <definedName name="DRI1_1_1">[7]Tablas!#REF!</definedName>
    <definedName localSheetId="5" name="DRI1_1_2">[7]Tablas!#REF!</definedName>
    <definedName localSheetId="4" name="DRI1_1_2">[7]Tablas!#REF!</definedName>
    <definedName name="DRI1_1_2">[7]Tablas!#REF!</definedName>
    <definedName localSheetId="5" name="DRI1_1_3">[7]Tablas!#REF!</definedName>
    <definedName localSheetId="4" name="DRI1_1_3">[7]Tablas!#REF!</definedName>
    <definedName name="DRI1_1_3">[7]Tablas!#REF!</definedName>
    <definedName localSheetId="5" name="DRI1_1_4">[7]Tablas!#REF!</definedName>
    <definedName localSheetId="4" name="DRI1_1_4">[7]Tablas!#REF!</definedName>
    <definedName name="DRI1_1_4">[7]Tablas!#REF!</definedName>
    <definedName localSheetId="5" name="DRI1_2">[7]Tablas!#REF!</definedName>
    <definedName localSheetId="4" name="DRI1_2">[7]Tablas!#REF!</definedName>
    <definedName name="DRI1_2">[7]Tablas!#REF!</definedName>
    <definedName localSheetId="5" name="DRI1_3">[7]Tablas!#REF!</definedName>
    <definedName localSheetId="4" name="DRI1_3">[7]Tablas!#REF!</definedName>
    <definedName name="DRI1_3">[7]Tablas!#REF!</definedName>
    <definedName localSheetId="5" name="DRI1_4">[7]Tablas!#REF!</definedName>
    <definedName localSheetId="4" name="DRI1_4">[7]Tablas!#REF!</definedName>
    <definedName name="DRI1_4">[7]Tablas!#REF!</definedName>
    <definedName localSheetId="5" name="DRL">[7]Tablas!#REF!</definedName>
    <definedName localSheetId="4" name="DRL">[7]Tablas!#REF!</definedName>
    <definedName name="DRL">[7]Tablas!#REF!</definedName>
    <definedName localSheetId="5" name="DRL1_1">[7]Tablas!#REF!</definedName>
    <definedName localSheetId="4" name="DRL1_1">[7]Tablas!#REF!</definedName>
    <definedName name="DRL1_1">[7]Tablas!#REF!</definedName>
    <definedName localSheetId="5" name="DRL1_1_1">[7]Tablas!#REF!</definedName>
    <definedName localSheetId="4" name="DRL1_1_1">[7]Tablas!#REF!</definedName>
    <definedName name="DRL1_1_1">[7]Tablas!#REF!</definedName>
    <definedName localSheetId="5" name="DRL1_1_2">[7]Tablas!#REF!</definedName>
    <definedName localSheetId="4" name="DRL1_1_2">[7]Tablas!#REF!</definedName>
    <definedName name="DRL1_1_2">[7]Tablas!#REF!</definedName>
    <definedName localSheetId="5" name="DRL1_1_3">[7]Tablas!#REF!</definedName>
    <definedName localSheetId="4" name="DRL1_1_3">[7]Tablas!#REF!</definedName>
    <definedName name="DRL1_1_3">[7]Tablas!#REF!</definedName>
    <definedName localSheetId="5" name="DRL1_1_4">[7]Tablas!#REF!</definedName>
    <definedName localSheetId="4" name="DRL1_1_4">[7]Tablas!#REF!</definedName>
    <definedName name="DRL1_1_4">[7]Tablas!#REF!</definedName>
    <definedName localSheetId="5" name="DRL1_2">[7]Tablas!#REF!</definedName>
    <definedName localSheetId="4" name="DRL1_2">[7]Tablas!#REF!</definedName>
    <definedName name="DRL1_2">[7]Tablas!#REF!</definedName>
    <definedName localSheetId="5" name="DRL1_3">[7]Tablas!#REF!</definedName>
    <definedName localSheetId="4" name="DRL1_3">[7]Tablas!#REF!</definedName>
    <definedName name="DRL1_3">[7]Tablas!#REF!</definedName>
    <definedName localSheetId="5" name="DRL1_4">[7]Tablas!#REF!</definedName>
    <definedName localSheetId="4" name="DRL1_4">[7]Tablas!#REF!</definedName>
    <definedName name="DRL1_4">[7]Tablas!#REF!</definedName>
    <definedName name="dry">{"via1",#N/A,TRUE,"general";"via2",#N/A,TRUE,"general";"via3",#N/A,TRUE,"general"}</definedName>
    <definedName localSheetId="5" name="DS">[59]Cronograma!#REF!</definedName>
    <definedName localSheetId="4" name="DS">[59]Cronograma!#REF!</definedName>
    <definedName name="DS">[59]Cronograma!#REF!</definedName>
    <definedName name="DSAD">{"via1",#N/A,TRUE,"general";"via2",#N/A,TRUE,"general";"via3",#N/A,TRUE,"general"}</definedName>
    <definedName name="dsadfp">{"TAB1",#N/A,TRUE,"GENERAL";"TAB2",#N/A,TRUE,"GENERAL";"TAB3",#N/A,TRUE,"GENERAL";"TAB4",#N/A,TRUE,"GENERAL";"TAB5",#N/A,TRUE,"GENERAL"}</definedName>
    <definedName name="DsctoFondo">[62]EMPRESA!$I$25</definedName>
    <definedName name="DsctoPension">[62]EMPRESA!$I$23</definedName>
    <definedName name="DsctoSalud">[62]EMPRESA!$I$24</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localSheetId="5" name="DSP">[7]Tablas!#REF!</definedName>
    <definedName localSheetId="4" name="DSP">[7]Tablas!#REF!</definedName>
    <definedName name="DSP">[7]Tablas!#REF!</definedName>
    <definedName localSheetId="5" name="DSP1_1">[7]Tablas!#REF!</definedName>
    <definedName localSheetId="4" name="DSP1_1">[7]Tablas!#REF!</definedName>
    <definedName name="DSP1_1">[7]Tablas!#REF!</definedName>
    <definedName localSheetId="5" name="DSP1_1_1">[7]Tablas!#REF!</definedName>
    <definedName localSheetId="4" name="DSP1_1_1">[7]Tablas!#REF!</definedName>
    <definedName name="DSP1_1_1">[7]Tablas!#REF!</definedName>
    <definedName name="dtrhj">{"via1",#N/A,TRUE,"general";"via2",#N/A,TRUE,"general";"via3",#N/A,TRUE,"general"}</definedName>
    <definedName name="dxfgg">{"via1",#N/A,TRUE,"general";"via2",#N/A,TRUE,"general";"via3",#N/A,TRUE,"general"}</definedName>
    <definedName name="e3e33">{"via1",#N/A,TRUE,"general";"via2",#N/A,TRUE,"general";"via3",#N/A,TRUE,"general"}</definedName>
    <definedName localSheetId="5" name="ECP">[7]Tablas!#REF!</definedName>
    <definedName localSheetId="4" name="ECP">[7]Tablas!#REF!</definedName>
    <definedName name="ECP">[7]Tablas!#REF!</definedName>
    <definedName localSheetId="5" name="ECP1_1">[7]Tablas!#REF!</definedName>
    <definedName localSheetId="4" name="ECP1_1">[7]Tablas!#REF!</definedName>
    <definedName name="ECP1_1">[7]Tablas!#REF!</definedName>
    <definedName localSheetId="5" name="ECP1_1_1">[7]Tablas!#REF!</definedName>
    <definedName localSheetId="4" name="ECP1_1_1">[7]Tablas!#REF!</definedName>
    <definedName name="ECP1_1_1">[7]Tablas!#REF!</definedName>
    <definedName name="EDEDWSWQA">{"TAB1",#N/A,TRUE,"GENERAL";"TAB2",#N/A,TRUE,"GENERAL";"TAB3",#N/A,TRUE,"GENERAL";"TAB4",#N/A,TRUE,"GENERAL";"TAB5",#N/A,TRUE,"GENERAL"}</definedName>
    <definedName name="edgfhmn">{"via1",#N/A,TRUE,"general";"via2",#N/A,TRUE,"general";"via3",#N/A,TRUE,"general"}</definedName>
    <definedName name="EE">[0]!ERR</definedName>
    <definedName name="eeedfr">{"TAB1",#N/A,TRUE,"GENERAL";"TAB2",#N/A,TRUE,"GENERAL";"TAB3",#N/A,TRUE,"GENERAL";"TAB4",#N/A,TRUE,"GENERAL";"TAB5",#N/A,TRUE,"GENERAL"}</definedName>
    <definedName name="eeeeer">{"TAB1",#N/A,TRUE,"GENERAL";"TAB2",#N/A,TRUE,"GENERAL";"TAB3",#N/A,TRUE,"GENERAL";"TAB4",#N/A,TRUE,"GENERAL";"TAB5",#N/A,TRUE,"GENERAL"}</definedName>
    <definedName name="eeerfd">{"via1",#N/A,TRUE,"general";"via2",#N/A,TRUE,"general";"via3",#N/A,TRUE,"general"}</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utivo">'[63]Info Ejec'!$A$1:$AV$153</definedName>
    <definedName name="eme">[0]!ERR</definedName>
    <definedName name="Empresa">[36]EMPRESA!$F$6</definedName>
    <definedName localSheetId="5" name="EPECIALIDAD_SIDOE">[7]Tablas!#REF!</definedName>
    <definedName localSheetId="4" name="EPECIALIDAD_SIDOE">[7]Tablas!#REF!</definedName>
    <definedName name="EPECIALIDAD_SIDOE">[7]Tablas!#REF!</definedName>
    <definedName name="equipo">[64]Equipo!$A$7:$A$65536</definedName>
    <definedName name="eqw">{"via1",#N/A,TRUE,"general";"via2",#N/A,TRUE,"general";"via3",#N/A,TRUE,"general"}</definedName>
    <definedName name="ERE_ART">[41]steel!$B$8:$B$47</definedName>
    <definedName name="erfg">{#N/A,#N/A,FALSE,"Hoja1";#N/A,#N/A,FALSE,"Hoja2"}</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[0]!ERR</definedName>
    <definedName name="Estimate_Factor">1</definedName>
    <definedName localSheetId="5" name="ESTRAE">'[18]7422CW00'!#REF!</definedName>
    <definedName localSheetId="4" name="ESTRAE">'[18]7422CW00'!#REF!</definedName>
    <definedName name="ESTRAE">'[18]7422CW00'!#REF!</definedName>
    <definedName name="ESTRU">[65]Estructura!$C$7:$E$2570</definedName>
    <definedName name="ESTRUCTURA">{#N/A,#N/A,TRUE,"INGENIERIA";#N/A,#N/A,TRUE,"COMPRAS";#N/A,#N/A,TRUE,"DIRECCION";#N/A,#N/A,TRUE,"RESUMEN"}</definedName>
    <definedName name="ESTRUCTURAS">[66]Hoja3!$B$7:$B$15</definedName>
    <definedName name="etertgg">{"via1",#N/A,TRUE,"general";"via2",#N/A,TRUE,"general";"via3",#N/A,TRUE,"general"}</definedName>
    <definedName name="etertt">{#N/A,#N/A,TRUE,"1842CWN0"}</definedName>
    <definedName name="etewt">{"TAB1",#N/A,TRUE,"GENERAL";"TAB2",#N/A,TRUE,"GENERAL";"TAB3",#N/A,TRUE,"GENERAL";"TAB4",#N/A,TRUE,"GENERAL";"TAB5",#N/A,TRUE,"GENERAL"}</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localSheetId="5" name="Excel_BuiltIn_Print_Titles_10">[19]SKJ452!#REF!</definedName>
    <definedName localSheetId="4" name="Excel_BuiltIn_Print_Titles_10">[19]SKJ452!#REF!</definedName>
    <definedName name="Excel_BuiltIn_Print_Titles_10">[19]SKJ452!#REF!</definedName>
    <definedName localSheetId="5" name="Excel_BuiltIn_Print_Titles_11">[19]ITA878!#REF!</definedName>
    <definedName localSheetId="4" name="Excel_BuiltIn_Print_Titles_11">[19]ITA878!#REF!</definedName>
    <definedName name="Excel_BuiltIn_Print_Titles_11">[19]ITA878!#REF!</definedName>
    <definedName localSheetId="5" name="Excel_BuiltIn_Print_Titles_12">'[19]AEA-944'!#REF!</definedName>
    <definedName localSheetId="4" name="Excel_BuiltIn_Print_Titles_12">'[19]AEA-944'!#REF!</definedName>
    <definedName name="Excel_BuiltIn_Print_Titles_12">'[19]AEA-944'!#REF!</definedName>
    <definedName localSheetId="5" name="Excel_BuiltIn_Print_Titles_13">'[19]DUB-823'!#REF!</definedName>
    <definedName localSheetId="4" name="Excel_BuiltIn_Print_Titles_13">'[19]DUB-823'!#REF!</definedName>
    <definedName name="Excel_BuiltIn_Print_Titles_13">'[19]DUB-823'!#REF!</definedName>
    <definedName localSheetId="5" name="Excel_BuiltIn_Print_Titles_14">'[19]GPI 526'!#REF!</definedName>
    <definedName localSheetId="4" name="Excel_BuiltIn_Print_Titles_14">'[19]GPI 526'!#REF!</definedName>
    <definedName name="Excel_BuiltIn_Print_Titles_14">'[19]GPI 526'!#REF!</definedName>
    <definedName localSheetId="5" name="Excel_BuiltIn_Print_Titles_19">[19]XXJ617!#REF!</definedName>
    <definedName localSheetId="4" name="Excel_BuiltIn_Print_Titles_19">[19]XXJ617!#REF!</definedName>
    <definedName name="Excel_BuiltIn_Print_Titles_19">[19]XXJ617!#REF!</definedName>
    <definedName localSheetId="5" name="Excel_BuiltIn_Print_Titles_21">[19]SNG_855!#REF!</definedName>
    <definedName localSheetId="4" name="Excel_BuiltIn_Print_Titles_21">[19]SNG_855!#REF!</definedName>
    <definedName name="Excel_BuiltIn_Print_Titles_21">[19]SNG_855!#REF!</definedName>
    <definedName localSheetId="5" name="Excel_BuiltIn_Print_Titles_5">'[19]VEA 374'!#REF!</definedName>
    <definedName localSheetId="4" name="Excel_BuiltIn_Print_Titles_5">'[19]VEA 374'!#REF!</definedName>
    <definedName name="Excel_BuiltIn_Print_Titles_5">'[19]VEA 374'!#REF!</definedName>
    <definedName localSheetId="5" name="Excel_BuiltIn_Print_Titles_5_XX">'[19]VEA 374'!#REF!</definedName>
    <definedName localSheetId="4" name="Excel_BuiltIn_Print_Titles_5_XX">'[19]VEA 374'!#REF!</definedName>
    <definedName name="Excel_BuiltIn_Print_Titles_5_XX">'[19]VEA 374'!#REF!</definedName>
    <definedName localSheetId="5" name="Excel_BuiltIn_Print_Titles_7">[19]HFB024!#REF!</definedName>
    <definedName localSheetId="4" name="Excel_BuiltIn_Print_Titles_7">[19]HFB024!#REF!</definedName>
    <definedName name="Excel_BuiltIn_Print_Titles_7">[19]HFB024!#REF!</definedName>
    <definedName localSheetId="5" name="Excel_BuiltIn_Print_Titles_9">[19]PAJ825!#REF!</definedName>
    <definedName localSheetId="4" name="Excel_BuiltIn_Print_Titles_9">[19]PAJ825!#REF!</definedName>
    <definedName name="Excel_BuiltIn_Print_Titles_9">[19]PAJ825!#REF!</definedName>
    <definedName name="EXCROC">'[67]Análisis de precios'!$H$52</definedName>
    <definedName name="Extras">'[36]LIQUIDA-NOMINA'!$AH$4</definedName>
    <definedName localSheetId="5" name="FACTURADO">'[68]Itemes Renovación'!#REF!</definedName>
    <definedName localSheetId="4" name="FACTURADO">'[68]Itemes Renovación'!#REF!</definedName>
    <definedName name="FACTURADO">'[68]Itemes Renovación'!#REF!</definedName>
    <definedName localSheetId="1" name="FareWellStmnt">[46]!FareWellStmnt</definedName>
    <definedName localSheetId="0" name="FareWellStmnt">[46]!FareWellStmnt</definedName>
    <definedName localSheetId="5" name="FareWellStmnt">[46]!FareWellStmnt</definedName>
    <definedName localSheetId="4" name="FareWellStmnt">[46]!FareWellStmnt</definedName>
    <definedName name="FareWellStmnt">[46]!FareWellStmnt</definedName>
    <definedName name="FD">[0]!ERR</definedName>
    <definedName name="fda">{"TAB1",#N/A,TRUE,"GENERAL";"TAB2",#N/A,TRUE,"GENERAL";"TAB3",#N/A,TRUE,"GENERAL";"TAB4",#N/A,TRUE,"GENERAL";"TAB5",#N/A,TRUE,"GENERAL"}</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1.32</definedName>
    <definedName name="Fecha">[69]Tablas!$B$1:$B$65536</definedName>
    <definedName name="FechaInicio">[36]CONTRATO!$E$10</definedName>
    <definedName name="FechaTermina">[36]CONTRATO!$E$11</definedName>
    <definedName localSheetId="5" name="fer">'[33]Res-Accide-10'!#REF!</definedName>
    <definedName localSheetId="4" name="fer">'[33]Res-Accide-10'!#REF!</definedName>
    <definedName name="fer">'[33]Res-Accide-10'!#REF!</definedName>
    <definedName name="ferfer">{"via1",#N/A,TRUE,"general";"via2",#N/A,TRUE,"general";"via3",#N/A,TRUE,"general"}</definedName>
    <definedName name="ff">[0]!ERR</definedName>
    <definedName name="fff">{"via1",#N/A,TRUE,"general";"via2",#N/A,TRUE,"general";"via3",#N/A,TRUE,"general"}</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[0]!ERR</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hhj">{"via1",#N/A,TRUE,"general";"via2",#N/A,TRUE,"general";"via3",#N/A,TRUE,"general"}</definedName>
    <definedName localSheetId="5" name="fgh">'[70]7422CW00'!#REF!</definedName>
    <definedName localSheetId="4" name="fgh">'[70]7422CW00'!#REF!</definedName>
    <definedName name="fgh">'[70]7422CW00'!#REF!</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hfg">{"TAB1",#N/A,TRUE,"GENERAL";"TAB2",#N/A,TRUE,"GENERAL";"TAB3",#N/A,TRUE,"GENERAL";"TAB4",#N/A,TRUE,"GENERAL";"TAB5",#N/A,TRUE,"GENERAL"}</definedName>
    <definedName name="fhfgh">{"via1",#N/A,TRUE,"general";"via2",#N/A,TRUE,"general";"via3",#N/A,TRUE,"general"}</definedName>
    <definedName name="fhg">{#N/A,#N/A,TRUE,"1842CWN0"}</definedName>
    <definedName name="fhgh">{"via1",#N/A,TRUE,"general";"via2",#N/A,TRUE,"general";"via3",#N/A,TRUE,"general"}</definedName>
    <definedName name="fhpltyunh">{"via1",#N/A,TRUE,"general";"via2",#N/A,TRUE,"general";"via3",#N/A,TRUE,"general"}</definedName>
    <definedName name="FINANCIACION">[0]!ERR</definedName>
    <definedName localSheetId="1" name="FinePrint">[46]!FinePrint</definedName>
    <definedName localSheetId="0" name="FinePrint">[46]!FinePrint</definedName>
    <definedName localSheetId="5" name="FinePrint">[46]!FinePrint</definedName>
    <definedName localSheetId="4" name="FinePrint">[46]!FinePrint</definedName>
    <definedName name="FinePrint">[46]!FinePrint</definedName>
    <definedName name="FM">1.18</definedName>
    <definedName name="fnic">[50]Hoja1!$C$13</definedName>
    <definedName name="FO">1.32</definedName>
    <definedName localSheetId="5" name="FORDESCR">'[18]7422CW00'!#REF!</definedName>
    <definedName localSheetId="4" name="FORDESCR">'[18]7422CW00'!#REF!</definedName>
    <definedName name="FORDESCR">'[18]7422CW00'!#REF!</definedName>
    <definedName name="FORM_C3">[71]Hoja1!$A$33:$N$51</definedName>
    <definedName localSheetId="5" name="FORMOLT">'[18]7422CW00'!#REF!</definedName>
    <definedName localSheetId="4" name="FORMOLT">'[18]7422CW00'!#REF!</definedName>
    <definedName name="FORMOLT">'[18]7422CW00'!#REF!</definedName>
    <definedName localSheetId="5" name="FORSHE">'[18]7422CW00'!#REF!</definedName>
    <definedName localSheetId="4" name="FORSHE">'[18]7422CW00'!#REF!</definedName>
    <definedName name="FORSHE">'[18]7422CW00'!#REF!</definedName>
    <definedName localSheetId="5" name="FORUNMIS">'[18]7422CW00'!#REF!</definedName>
    <definedName localSheetId="4" name="FORUNMIS">'[18]7422CW00'!#REF!</definedName>
    <definedName name="FORUNMIS">'[18]7422CW00'!#REF!</definedName>
    <definedName name="FR">1.15</definedName>
    <definedName name="frbgsd">{"TAB1",#N/A,TRUE,"GENERAL";"TAB2",#N/A,TRUE,"GENERAL";"TAB3",#N/A,TRUE,"GENERAL";"TAB4",#N/A,TRUE,"GENERAL";"TAB5",#N/A,TRUE,"GENERAL"}</definedName>
    <definedName name="frefr">{"via1",#N/A,TRUE,"general";"via2",#N/A,TRUE,"general";"via3",#N/A,TRUE,"general"}</definedName>
    <definedName name="frfa">{"via1",#N/A,TRUE,"general";"via2",#N/A,TRUE,"general";"via3",#N/A,TRUE,"general"}</definedName>
    <definedName name="frfr">{"TAB1",#N/A,TRUE,"GENERAL";"TAB2",#N/A,TRUE,"GENERAL";"TAB3",#N/A,TRUE,"GENERAL";"TAB4",#N/A,TRUE,"GENERAL";"TAB5",#N/A,TRUE,"GENERAL"}</definedName>
    <definedName name="FS">1.32</definedName>
    <definedName name="fu">[0]!ERR</definedName>
    <definedName name="fwff">{"via1",#N/A,TRUE,"general";"via2",#N/A,TRUE,"general";"via3",#N/A,TRUE,"general"}</definedName>
    <definedName name="fwwe">{"via1",#N/A,TRUE,"general";"via2",#N/A,TRUE,"general";"via3",#N/A,TRUE,"general"}</definedName>
    <definedName localSheetId="5" name="G_C1">[7]Tablas!#REF!</definedName>
    <definedName localSheetId="4" name="G_C1">[7]Tablas!#REF!</definedName>
    <definedName name="G_C1">[7]Tablas!#REF!</definedName>
    <definedName localSheetId="5" name="G_C10">[7]Tablas!#REF!</definedName>
    <definedName localSheetId="4" name="G_C10">[7]Tablas!#REF!</definedName>
    <definedName name="G_C10">[7]Tablas!#REF!</definedName>
    <definedName localSheetId="5" name="G_C11">[7]Tablas!#REF!</definedName>
    <definedName localSheetId="4" name="G_C11">[7]Tablas!#REF!</definedName>
    <definedName name="G_C11">[7]Tablas!#REF!</definedName>
    <definedName localSheetId="5" name="G_C12">[7]Tablas!#REF!</definedName>
    <definedName localSheetId="4" name="G_C12">[7]Tablas!#REF!</definedName>
    <definedName name="G_C12">[7]Tablas!#REF!</definedName>
    <definedName localSheetId="5" name="G_C13">[7]Tablas!#REF!</definedName>
    <definedName localSheetId="4" name="G_C13">[7]Tablas!#REF!</definedName>
    <definedName name="G_C13">[7]Tablas!#REF!</definedName>
    <definedName localSheetId="5" name="G_C14">[7]Tablas!#REF!</definedName>
    <definedName localSheetId="4" name="G_C14">[7]Tablas!#REF!</definedName>
    <definedName name="G_C14">[7]Tablas!#REF!</definedName>
    <definedName localSheetId="5" name="G_C15">[7]Tablas!#REF!</definedName>
    <definedName localSheetId="4" name="G_C15">[7]Tablas!#REF!</definedName>
    <definedName name="G_C15">[7]Tablas!#REF!</definedName>
    <definedName localSheetId="5" name="G_C16">[7]Tablas!#REF!</definedName>
    <definedName localSheetId="4" name="G_C16">[7]Tablas!#REF!</definedName>
    <definedName name="G_C16">[7]Tablas!#REF!</definedName>
    <definedName localSheetId="5" name="G_C17">[7]Tablas!#REF!</definedName>
    <definedName localSheetId="4" name="G_C17">[7]Tablas!#REF!</definedName>
    <definedName name="G_C17">[7]Tablas!#REF!</definedName>
    <definedName localSheetId="5" name="G_C18">[7]Tablas!#REF!</definedName>
    <definedName localSheetId="4" name="G_C18">[7]Tablas!#REF!</definedName>
    <definedName name="G_C18">[7]Tablas!#REF!</definedName>
    <definedName localSheetId="5" name="G_C19">[7]Tablas!#REF!</definedName>
    <definedName localSheetId="4" name="G_C19">[7]Tablas!#REF!</definedName>
    <definedName name="G_C19">[7]Tablas!#REF!</definedName>
    <definedName localSheetId="5" name="G_C2">[7]Tablas!#REF!</definedName>
    <definedName localSheetId="4" name="G_C2">[7]Tablas!#REF!</definedName>
    <definedName name="G_C2">[7]Tablas!#REF!</definedName>
    <definedName localSheetId="5" name="G_C20">[7]Tablas!#REF!</definedName>
    <definedName localSheetId="4" name="G_C20">[7]Tablas!#REF!</definedName>
    <definedName name="G_C20">[7]Tablas!#REF!</definedName>
    <definedName localSheetId="5" name="G_C21">[7]Tablas!#REF!</definedName>
    <definedName localSheetId="4" name="G_C21">[7]Tablas!#REF!</definedName>
    <definedName name="G_C21">[7]Tablas!#REF!</definedName>
    <definedName localSheetId="5" name="G_C22">[7]Tablas!#REF!</definedName>
    <definedName localSheetId="4" name="G_C22">[7]Tablas!#REF!</definedName>
    <definedName name="G_C22">[7]Tablas!#REF!</definedName>
    <definedName localSheetId="5" name="G_C3">[7]Tablas!#REF!</definedName>
    <definedName localSheetId="4" name="G_C3">[7]Tablas!#REF!</definedName>
    <definedName name="G_C3">[7]Tablas!#REF!</definedName>
    <definedName localSheetId="5" name="G_C4">[7]Tablas!#REF!</definedName>
    <definedName localSheetId="4" name="G_C4">[7]Tablas!#REF!</definedName>
    <definedName name="G_C4">[7]Tablas!#REF!</definedName>
    <definedName localSheetId="5" name="G_C5">[7]Tablas!#REF!</definedName>
    <definedName localSheetId="4" name="G_C5">[7]Tablas!#REF!</definedName>
    <definedName name="G_C5">[7]Tablas!#REF!</definedName>
    <definedName localSheetId="5" name="G_C6">[7]Tablas!#REF!</definedName>
    <definedName localSheetId="4" name="G_C6">[7]Tablas!#REF!</definedName>
    <definedName name="G_C6">[7]Tablas!#REF!</definedName>
    <definedName localSheetId="5" name="G_C7">[7]Tablas!#REF!</definedName>
    <definedName localSheetId="4" name="G_C7">[7]Tablas!#REF!</definedName>
    <definedName name="G_C7">[7]Tablas!#REF!</definedName>
    <definedName localSheetId="5" name="G_C8">[7]Tablas!#REF!</definedName>
    <definedName localSheetId="4" name="G_C8">[7]Tablas!#REF!</definedName>
    <definedName name="G_C8">[7]Tablas!#REF!</definedName>
    <definedName localSheetId="5" name="G_C9">[7]Tablas!#REF!</definedName>
    <definedName localSheetId="4" name="G_C9">[7]Tablas!#REF!</definedName>
    <definedName name="G_C9">[7]Tablas!#REF!</definedName>
    <definedName localSheetId="5" name="GAS">[7]Tablas!#REF!</definedName>
    <definedName localSheetId="4" name="GAS">[7]Tablas!#REF!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{"TAB1",#N/A,TRUE,"GENERAL";"TAB2",#N/A,TRUE,"GENERAL";"TAB3",#N/A,TRUE,"GENERAL";"TAB4",#N/A,TRUE,"GENERAL";"TAB5",#N/A,TRUE,"GENERAL"}</definedName>
    <definedName localSheetId="5" name="GCB">[6]Tablas!#REF!</definedName>
    <definedName localSheetId="4" name="GCB">[6]Tablas!#REF!</definedName>
    <definedName name="GCB">[6]Tablas!#REF!</definedName>
    <definedName localSheetId="5" name="GCI">[7]Tablas!#REF!</definedName>
    <definedName localSheetId="4" name="GCI">[7]Tablas!#REF!</definedName>
    <definedName name="GCI">[7]Tablas!#REF!</definedName>
    <definedName localSheetId="5" name="GCN">[7]Tablas!#REF!</definedName>
    <definedName localSheetId="4" name="GCN">[7]Tablas!#REF!</definedName>
    <definedName name="GCN">[7]Tablas!#REF!</definedName>
    <definedName localSheetId="5" name="GCP">[7]Tablas!#REF!</definedName>
    <definedName localSheetId="4" name="GCP">[7]Tablas!#REF!</definedName>
    <definedName name="GCP">[7]Tablas!#REF!</definedName>
    <definedName localSheetId="5" name="GDN">[7]Tablas!#REF!</definedName>
    <definedName localSheetId="4" name="GDN">[7]Tablas!#REF!</definedName>
    <definedName name="GDN">[7]Tablas!#REF!</definedName>
    <definedName localSheetId="5" name="GDR">[7]Tablas!#REF!</definedName>
    <definedName localSheetId="4" name="GDR">[7]Tablas!#REF!</definedName>
    <definedName name="GDR">[7]Tablas!#REF!</definedName>
    <definedName name="gdt">{"TAB1",#N/A,TRUE,"GENERAL";"TAB2",#N/A,TRUE,"GENERAL";"TAB3",#N/A,TRUE,"GENERAL";"TAB4",#N/A,TRUE,"GENERAL";"TAB5",#N/A,TRUE,"GENERAL"}</definedName>
    <definedName localSheetId="5" name="GEA">[7]Tablas!#REF!</definedName>
    <definedName localSheetId="4" name="GEA">[7]Tablas!#REF!</definedName>
    <definedName name="GEA">[7]Tablas!#REF!</definedName>
    <definedName localSheetId="5" name="GEA1_1">[7]Tablas!#REF!</definedName>
    <definedName localSheetId="4" name="GEA1_1">[7]Tablas!#REF!</definedName>
    <definedName name="GEA1_1">[7]Tablas!#REF!</definedName>
    <definedName localSheetId="5" name="GEA1_1_1">[7]Tablas!#REF!</definedName>
    <definedName localSheetId="4" name="GEA1_1_1">[7]Tablas!#REF!</definedName>
    <definedName name="GEA1_1_1">[7]Tablas!#REF!</definedName>
    <definedName localSheetId="5" name="GEA1_1_10">[7]Tablas!#REF!</definedName>
    <definedName localSheetId="4" name="GEA1_1_10">[7]Tablas!#REF!</definedName>
    <definedName name="GEA1_1_10">[7]Tablas!#REF!</definedName>
    <definedName localSheetId="5" name="GEA1_1_2">[7]Tablas!#REF!</definedName>
    <definedName localSheetId="4" name="GEA1_1_2">[7]Tablas!#REF!</definedName>
    <definedName name="GEA1_1_2">[7]Tablas!#REF!</definedName>
    <definedName localSheetId="5" name="GEA1_1_3">[7]Tablas!#REF!</definedName>
    <definedName localSheetId="4" name="GEA1_1_3">[7]Tablas!#REF!</definedName>
    <definedName name="GEA1_1_3">[7]Tablas!#REF!</definedName>
    <definedName localSheetId="5" name="GEA1_1_4">[7]Tablas!#REF!</definedName>
    <definedName localSheetId="4" name="GEA1_1_4">[7]Tablas!#REF!</definedName>
    <definedName name="GEA1_1_4">[7]Tablas!#REF!</definedName>
    <definedName localSheetId="5" name="GEA1_1_5">[7]Tablas!#REF!</definedName>
    <definedName localSheetId="4" name="GEA1_1_5">[7]Tablas!#REF!</definedName>
    <definedName name="GEA1_1_5">[7]Tablas!#REF!</definedName>
    <definedName localSheetId="5" name="GEA1_1_6">[7]Tablas!#REF!</definedName>
    <definedName localSheetId="4" name="GEA1_1_6">[7]Tablas!#REF!</definedName>
    <definedName name="GEA1_1_6">[7]Tablas!#REF!</definedName>
    <definedName localSheetId="5" name="GEA1_1_7">[7]Tablas!#REF!</definedName>
    <definedName localSheetId="4" name="GEA1_1_7">[7]Tablas!#REF!</definedName>
    <definedName name="GEA1_1_7">[7]Tablas!#REF!</definedName>
    <definedName localSheetId="5" name="GEA1_1_8">[7]Tablas!#REF!</definedName>
    <definedName localSheetId="4" name="GEA1_1_8">[7]Tablas!#REF!</definedName>
    <definedName name="GEA1_1_8">[7]Tablas!#REF!</definedName>
    <definedName localSheetId="5" name="GEA1_1_9">[7]Tablas!#REF!</definedName>
    <definedName localSheetId="4" name="GEA1_1_9">[7]Tablas!#REF!</definedName>
    <definedName name="GEA1_1_9">[7]Tablas!#REF!</definedName>
    <definedName localSheetId="5" name="GEA1_2">[7]Tablas!#REF!</definedName>
    <definedName localSheetId="4" name="GEA1_2">[7]Tablas!#REF!</definedName>
    <definedName name="GEA1_2">[7]Tablas!#REF!</definedName>
    <definedName localSheetId="5" name="GEA1_3">[7]Tablas!#REF!</definedName>
    <definedName localSheetId="4" name="GEA1_3">[7]Tablas!#REF!</definedName>
    <definedName name="GEA1_3">[7]Tablas!#REF!</definedName>
    <definedName localSheetId="5" name="GEA1_4">[7]Tablas!#REF!</definedName>
    <definedName localSheetId="4" name="GEA1_4">[7]Tablas!#REF!</definedName>
    <definedName name="GEA1_4">[7]Tablas!#REF!</definedName>
    <definedName localSheetId="5" name="GEC">[7]Tablas!#REF!</definedName>
    <definedName localSheetId="4" name="GEC">[7]Tablas!#REF!</definedName>
    <definedName name="GEC">[7]Tablas!#REF!</definedName>
    <definedName name="geg">{"via1",#N/A,TRUE,"general";"via2",#N/A,TRUE,"general";"via3",#N/A,TRUE,"general"}</definedName>
    <definedName name="Gerente">[36]EMPRESA!$F$12</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d">{"TAB1",#N/A,TRUE,"GENERAL";"TAB2",#N/A,TRUE,"GENERAL";"TAB3",#N/A,TRUE,"GENERAL";"TAB4",#N/A,TRUE,"GENERAL";"TAB5",#N/A,TRUE,"GENERAL"}</definedName>
    <definedName name="gfdg">{"via1",#N/A,TRUE,"general";"via2",#N/A,TRUE,"general";"via3",#N/A,TRUE,"general"}</definedName>
    <definedName name="gffgfhhf">{#N/A,#N/A,TRUE,"INGENIERIA";#N/A,#N/A,TRUE,"COMPRAS";#N/A,#N/A,TRUE,"DIRECCION";#N/A,#N/A,TRUE,"RESUMEN"}</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localSheetId="5" name="GFN">[7]Tablas!#REF!</definedName>
    <definedName localSheetId="4" name="GFN">[7]Tablas!#REF!</definedName>
    <definedName name="GFN">[7]Tablas!#REF!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[0]!ERR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jgjkg">{#N/A,#N/A,TRUE,"1842CWN0"}</definedName>
    <definedName name="ggtgt">{"via1",#N/A,TRUE,"general";"via2",#N/A,TRUE,"general";"via3",#N/A,TRUE,"general"}</definedName>
    <definedName name="ghdghuy">{"via1",#N/A,TRUE,"general";"via2",#N/A,TRUE,"general";"via3",#N/A,TRUE,"general"}</definedName>
    <definedName name="GHDP">{"via1",#N/A,TRUE,"general";"via2",#N/A,TRUE,"general";"via3",#N/A,TRUE,"general"}</definedName>
    <definedName localSheetId="5" name="ghf">'[70]7422CW00'!#REF!</definedName>
    <definedName localSheetId="4" name="ghf">'[70]7422CW00'!#REF!</definedName>
    <definedName name="ghf">'[70]7422CW00'!#REF!</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{"TAB1",#N/A,TRUE,"GENERAL";"TAB2",#N/A,TRUE,"GENERAL";"TAB3",#N/A,TRUE,"GENERAL";"TAB4",#N/A,TRUE,"GENERAL";"TAB5",#N/A,TRUE,"GENERAL"}</definedName>
    <definedName name="gk">{"via1",#N/A,TRUE,"general";"via2",#N/A,TRUE,"general";"via3",#N/A,TRUE,"general"}</definedName>
    <definedName name="GKJDGDIJZ">"Imagen 3"</definedName>
    <definedName localSheetId="5" name="GMM_ON_ASO">[7]Tablas!#REF!</definedName>
    <definedName localSheetId="4" name="GMM_ON_ASO">[7]Tablas!#REF!</definedName>
    <definedName name="GMM_ON_ASO">[7]Tablas!#REF!</definedName>
    <definedName localSheetId="5" name="GOT">[7]Tablas!#REF!</definedName>
    <definedName localSheetId="4" name="GOT">[7]Tablas!#REF!</definedName>
    <definedName name="GOT">[7]Tablas!#REF!</definedName>
    <definedName localSheetId="5" name="GPO">[7]Tablas!#REF!</definedName>
    <definedName localSheetId="4" name="GPO">[7]Tablas!#REF!</definedName>
    <definedName name="GPO">[7]Tablas!#REF!</definedName>
    <definedName localSheetId="5" name="GPR">[7]Tablas!#REF!</definedName>
    <definedName localSheetId="4" name="GPR">[7]Tablas!#REF!</definedName>
    <definedName name="GPR">[7]Tablas!#REF!</definedName>
    <definedName name="GRAF1ANO">{"via1",#N/A,TRUE,"general";"via2",#N/A,TRUE,"general";"via3",#N/A,TRUE,"general"}</definedName>
    <definedName name="GRAF1AÑO">{"TAB1",#N/A,TRUE,"GENERAL";"TAB2",#N/A,TRUE,"GENERAL";"TAB3",#N/A,TRUE,"GENERAL";"TAB4",#N/A,TRUE,"GENERAL";"TAB5",#N/A,TRUE,"GENERAL"}</definedName>
    <definedName localSheetId="5" name="GRC">[7]Tablas!#REF!</definedName>
    <definedName localSheetId="4" name="GRC">[7]Tablas!#REF!</definedName>
    <definedName name="GRC">[7]Tablas!#REF!</definedName>
    <definedName localSheetId="5" name="GRC_ON_ASO">[7]Tablas!#REF!</definedName>
    <definedName localSheetId="4" name="GRC_ON_ASO">[7]Tablas!#REF!</definedName>
    <definedName name="GRC_ON_ASO">[7]Tablas!#REF!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localSheetId="5" name="GRM">[7]Tablas!#REF!</definedName>
    <definedName localSheetId="4" name="GRM">[7]Tablas!#REF!</definedName>
    <definedName name="GRM">[7]Tablas!#REF!</definedName>
    <definedName localSheetId="5" name="GRN">[7]Tablas!#REF!</definedName>
    <definedName localSheetId="4" name="GRN">[7]Tablas!#REF!</definedName>
    <definedName name="GRN">[7]Tablas!#REF!</definedName>
    <definedName localSheetId="5" name="GRN_ON_ASO">[7]Tablas!#REF!</definedName>
    <definedName localSheetId="4" name="GRN_ON_ASO">[7]Tablas!#REF!</definedName>
    <definedName name="GRN_ON_ASO">[7]Tablas!#REF!</definedName>
    <definedName localSheetId="5" name="GRS">[7]Tablas!#REF!</definedName>
    <definedName localSheetId="4" name="GRS">[7]Tablas!#REF!</definedName>
    <definedName name="GRS">[7]Tablas!#REF!</definedName>
    <definedName localSheetId="5" name="GRS_ON_ASO">[7]Tablas!#REF!</definedName>
    <definedName localSheetId="4" name="GRS_ON_ASO">[7]Tablas!#REF!</definedName>
    <definedName name="GRS_ON_ASO">[7]Tablas!#REF!</definedName>
    <definedName name="grtyerh">{"TAB1",#N/A,TRUE,"GENERAL";"TAB2",#N/A,TRUE,"GENERAL";"TAB3",#N/A,TRUE,"GENERAL";"TAB4",#N/A,TRUE,"GENERAL";"TAB5",#N/A,TRUE,"GENERAL"}</definedName>
    <definedName name="grupo3">[50]Hoja1!$F$6</definedName>
    <definedName name="grupo4">[50]Hoja1!$F$7</definedName>
    <definedName name="grupo5">[50]Hoja1!$F$10</definedName>
    <definedName name="grupo6">[50]Hoja1!$F$11</definedName>
    <definedName name="grupo7">[50]Hoja1!$F$12</definedName>
    <definedName name="grupo8">[50]Hoja1!$F$13</definedName>
    <definedName name="grupo9">[50]Hoja1!$F$14</definedName>
    <definedName name="GSDG">{"TAB1",#N/A,TRUE,"GENERAL";"TAB2",#N/A,TRUE,"GENERAL";"TAB3",#N/A,TRUE,"GENERAL";"TAB4",#N/A,TRUE,"GENERAL";"TAB5",#N/A,TRUE,"GENERAL"}</definedName>
    <definedName name="gsfsf">{"via1",#N/A,TRUE,"general";"via2",#N/A,TRUE,"general";"via3",#N/A,TRUE,"general"}</definedName>
    <definedName name="GT">[72]BASE!$C$4:$H$255</definedName>
    <definedName localSheetId="5" name="GTC">[7]Tablas!#REF!</definedName>
    <definedName localSheetId="4" name="GTC">[7]Tablas!#REF!</definedName>
    <definedName name="GTC">[7]Tablas!#REF!</definedName>
    <definedName localSheetId="5" name="GTE">[7]Tablas!#REF!</definedName>
    <definedName localSheetId="4" name="GTE">[7]Tablas!#REF!</definedName>
    <definedName name="GTE">[7]Tablas!#REF!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localSheetId="5" name="GTP">[7]Tablas!#REF!</definedName>
    <definedName localSheetId="4" name="GTP">[7]Tablas!#REF!</definedName>
    <definedName name="GTP">[7]Tablas!#REF!</definedName>
    <definedName name="h9h">{"via1",#N/A,TRUE,"general";"via2",#N/A,TRUE,"general";"via3",#N/A,TRUE,"general"}</definedName>
    <definedName name="hbfdhrw">{"TAB1",#N/A,TRUE,"GENERAL";"TAB2",#N/A,TRUE,"GENERAL";"TAB3",#N/A,TRUE,"GENERAL";"TAB4",#N/A,TRUE,"GENERAL";"TAB5",#N/A,TRUE,"GENERAL"}</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localSheetId="5" name="Header_Row">ROW(#REF!)</definedName>
    <definedName localSheetId="4" name="Header_Row">ROW(#REF!)</definedName>
    <definedName name="Header_Row">ROW(#REF!)</definedName>
    <definedName name="hed">[50]Datos!$D$8</definedName>
    <definedName name="hen">[50]Datos!$D$9</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h">[0]!ERR</definedName>
    <definedName name="hhg">{#N/A,#N/A,TRUE,"1842CWN0"}</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d">'[15]Interc de Hidr.'!$E$1:$E$65536</definedName>
    <definedName name="HIDE1">[41]steel!$F$7:$J$7</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H">{"via1",#N/A,TRUE,"general";"via2",#N/A,TRUE,"general";"via3",#N/A,TRUE,"general"}</definedName>
    <definedName name="hjkjk">{"via1",#N/A,TRUE,"general";"via2",#N/A,TRUE,"general";"via3",#N/A,TRUE,"general"}</definedName>
    <definedName name="HK">[0]!ERR</definedName>
    <definedName name="hn">{"TAB1",#N/A,TRUE,"GENERAL";"TAB2",#N/A,TRUE,"GENERAL";"TAB3",#N/A,TRUE,"GENERAL";"TAB4",#N/A,TRUE,"GENERAL";"TAB5",#N/A,TRUE,"GENERAL"}</definedName>
    <definedName localSheetId="5" name="horat">'[15]Itemes Renovación'!#REF!</definedName>
    <definedName localSheetId="4" name="horat">'[15]Itemes Renovación'!#REF!</definedName>
    <definedName name="horat">'[15]Itemes Renovación'!#REF!</definedName>
    <definedName name="hreer">{"TAB1",#N/A,TRUE,"GENERAL";"TAB2",#N/A,TRUE,"GENERAL";"TAB3",#N/A,TRUE,"GENERAL";"TAB4",#N/A,TRUE,"GENERAL";"TAB5",#N/A,TRUE,"GENERAL"}</definedName>
    <definedName name="hrhth">{"TAB1",#N/A,TRUE,"GENERAL";"TAB2",#N/A,TRUE,"GENERAL";"TAB3",#N/A,TRUE,"GENERAL";"TAB4",#N/A,TRUE,"GENERAL";"TAB5",#N/A,TRUE,"GENERAL"}</definedName>
    <definedName name="hrn">[50]Datos!$D$7</definedName>
    <definedName name="hrthtrh">{"TAB1",#N/A,TRUE,"GENERAL";"TAB2",#N/A,TRUE,"GENERAL";"TAB3",#N/A,TRUE,"GENERAL";"TAB4",#N/A,TRUE,"GENERAL";"TAB5",#N/A,TRUE,"GENERAL"}</definedName>
    <definedName name="hsfg">{"via1",#N/A,TRUE,"general";"via2",#N/A,TRUE,"general";"via3",#N/A,TRUE,"general"}</definedName>
    <definedName name="hthdrf">{"TAB1",#N/A,TRUE,"GENERAL";"TAB2",#N/A,TRUE,"GENERAL";"TAB3",#N/A,TRUE,"GENERAL";"TAB4",#N/A,TRUE,"GENERAL";"TAB5",#N/A,TRUE,"GENERAL"}</definedName>
    <definedName name="htryrt7">{"via1",#N/A,TRUE,"general";"via2",#N/A,TRUE,"general";"via3",#N/A,TRUE,"general"}</definedName>
    <definedName name="hyhjop">{"TAB1",#N/A,TRUE,"GENERAL";"TAB2",#N/A,TRUE,"GENERAL";"TAB3",#N/A,TRUE,"GENERAL";"TAB4",#N/A,TRUE,"GENERAL";"TAB5",#N/A,TRUE,"GENERAL"}</definedName>
    <definedName name="hyhyh">{"TAB1",#N/A,TRUE,"GENERAL";"TAB2",#N/A,TRUE,"GENERAL";"TAB3",#N/A,TRUE,"GENERAL";"TAB4",#N/A,TRUE,"GENERAL";"TAB5",#N/A,TRUE,"GENERAL"}</definedName>
    <definedName name="hytirs">{"via1",#N/A,TRUE,"general";"via2",#N/A,TRUE,"general";"via3",#N/A,TRUE,"general"}</definedName>
    <definedName name="i8i">{"TAB1",#N/A,TRUE,"GENERAL";"TAB2",#N/A,TRUE,"GENERAL";"TAB3",#N/A,TRUE,"GENERAL";"TAB4",#N/A,TRUE,"GENERAL";"TAB5",#N/A,TRUE,"GENERAL"}</definedName>
    <definedName name="ic">[50]Hoja1!$C$17</definedName>
    <definedName name="icbf">[50]Hoja1!$C$15</definedName>
    <definedName localSheetId="5" name="ICP">[7]Tablas!#REF!</definedName>
    <definedName localSheetId="4" name="ICP">[7]Tablas!#REF!</definedName>
    <definedName name="ICP">[7]Tablas!#REF!</definedName>
    <definedName localSheetId="5" name="ICP1_1">[7]Tablas!#REF!</definedName>
    <definedName localSheetId="4" name="ICP1_1">[7]Tablas!#REF!</definedName>
    <definedName name="ICP1_1">[7]Tablas!#REF!</definedName>
    <definedName localSheetId="5" name="ICP1_1_1">[7]Tablas!#REF!</definedName>
    <definedName localSheetId="4" name="ICP1_1_1">[7]Tablas!#REF!</definedName>
    <definedName name="ICP1_1_1">[7]Tablas!#REF!</definedName>
    <definedName localSheetId="5" name="ICP1_1_2">[7]Tablas!#REF!</definedName>
    <definedName localSheetId="4" name="ICP1_1_2">[7]Tablas!#REF!</definedName>
    <definedName name="ICP1_1_2">[7]Tablas!#REF!</definedName>
    <definedName localSheetId="5" name="ICP1_1_3">[7]Tablas!#REF!</definedName>
    <definedName localSheetId="4" name="ICP1_1_3">[7]Tablas!#REF!</definedName>
    <definedName name="ICP1_1_3">[7]Tablas!#REF!</definedName>
    <definedName localSheetId="5" name="ICP1_1_4">[7]Tablas!#REF!</definedName>
    <definedName localSheetId="4" name="ICP1_1_4">[7]Tablas!#REF!</definedName>
    <definedName name="ICP1_1_4">[7]Tablas!#REF!</definedName>
    <definedName localSheetId="5" name="ICP1_2">[7]Tablas!#REF!</definedName>
    <definedName localSheetId="4" name="ICP1_2">[7]Tablas!#REF!</definedName>
    <definedName name="ICP1_2">[7]Tablas!#REF!</definedName>
    <definedName localSheetId="5" name="ICP1_3">[7]Tablas!#REF!</definedName>
    <definedName localSheetId="4" name="ICP1_3">[7]Tablas!#REF!</definedName>
    <definedName name="ICP1_3">[7]Tablas!#REF!</definedName>
    <definedName localSheetId="5" name="ICP1_4">[7]Tablas!#REF!</definedName>
    <definedName localSheetId="4" name="ICP1_4">[7]Tablas!#REF!</definedName>
    <definedName name="ICP1_4">[7]Tablas!#REF!</definedName>
    <definedName name="ID">[0]!ERR</definedName>
    <definedName localSheetId="5" name="IF">'[47]A. P. U.'!#REF!</definedName>
    <definedName localSheetId="4" name="IF">'[47]A. P. U.'!#REF!</definedName>
    <definedName name="IF">'[47]A. P. U.'!#REF!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iik">{"via1",#N/A,TRUE,"general";"via2",#N/A,TRUE,"general";"via3",#N/A,TRUE,"general"}</definedName>
    <definedName name="iiiiuh">{"TAB1",#N/A,TRUE,"GENERAL";"TAB2",#N/A,TRUE,"GENERAL";"TAB3",#N/A,TRUE,"GENERAL";"TAB4",#N/A,TRUE,"GENERAL";"TAB5",#N/A,TRUE,"GENERAL"}</definedName>
    <definedName name="iktgvfmu">{"TAB1",#N/A,TRUE,"GENERAL";"TAB2",#N/A,TRUE,"GENERAL";"TAB3",#N/A,TRUE,"GENERAL";"TAB4",#N/A,TRUE,"GENERAL";"TAB5",#N/A,TRUE,"GENERAL"}</definedName>
    <definedName name="im">'[73]1'!$N$41</definedName>
    <definedName name="IMP">[21]otros!$C$3</definedName>
    <definedName name="INFORME">[74]TABLAS!$A$1:$A$65536</definedName>
    <definedName name="iniciales">'[23]Reservas de Petróleo'!$A$2,'[23]Reservas de Petróleo'!$A$1,'[23]Reservas de Petróleo'!$D$4,'[23]Reservas de Petróleo'!$D$1:$D$65536</definedName>
    <definedName name="Inicio">[31]BASES!$E$26</definedName>
    <definedName localSheetId="5" name="INPUT">'[18]7422CW00'!#REF!</definedName>
    <definedName localSheetId="4" name="INPUT">'[18]7422CW00'!#REF!</definedName>
    <definedName name="INPUT">'[18]7422CW00'!#REF!</definedName>
    <definedName name="INSU">[75]INSUMOS!$A$1:$E$65536</definedName>
    <definedName localSheetId="5" name="Insumos_auxiliares">[76]Insumos!#REF!</definedName>
    <definedName localSheetId="4" name="Insumos_auxiliares">[76]Insumos!#REF!</definedName>
    <definedName name="Insumos_auxiliares">[76]Insumos!#REF!</definedName>
    <definedName name="InTap">[15]Interc.tapones!$E$1:$E$65536</definedName>
    <definedName name="INTER">[66]Hoja3!$F$7:$F$9</definedName>
    <definedName name="Interventor">[36]CONTRATO!$E$12</definedName>
    <definedName name="IntVal">'[15]Interc.válv.'!$E$1:$E$65536</definedName>
    <definedName name="INV_11">'[77]PR 1'!$A$2:$N$655</definedName>
    <definedName localSheetId="1" name="INV_Payments">[46]!INV_Payments</definedName>
    <definedName localSheetId="0" name="INV_Payments">[46]!INV_Payments</definedName>
    <definedName localSheetId="5" name="INV_Payments">[46]!INV_Payments</definedName>
    <definedName localSheetId="4" name="INV_Payments">[46]!INV_Payments</definedName>
    <definedName name="INV_Payments">[46]!INV_Payments</definedName>
    <definedName name="IOUHH">[0]!ERR</definedName>
    <definedName name="Iss">'[36]LIQUIDA-NOMINA'!$AT$4</definedName>
    <definedName name="issafp">[50]Hoja1!$C$19</definedName>
    <definedName name="isscs">[50]Hoja1!$C$21</definedName>
    <definedName name="isseps">[50]Hoja1!$C$20</definedName>
    <definedName name="ITEM">[72]BASE!$C$4:$H$255</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yuiuyi">{"via1",#N/A,TRUE,"general";"via2",#N/A,TRUE,"general";"via3",#N/A,TRUE,"general"}</definedName>
    <definedName name="j">{"TAB1",#N/A,TRUE,"GENERAL";"TAB2",#N/A,TRUE,"GENERAL";"TAB3",#N/A,TRUE,"GENERAL";"TAB4",#N/A,TRUE,"GENERAL";"TAB5",#N/A,TRUE,"GENERAL"}</definedName>
    <definedName name="jd">{"via1",#N/A,TRUE,"general";"via2",#N/A,TRUE,"general";"via3",#N/A,TRUE,"general"}</definedName>
    <definedName name="jdh">{"TAB1",#N/A,TRUE,"GENERAL";"TAB2",#N/A,TRUE,"GENERAL";"TAB3",#N/A,TRUE,"GENERAL";"TAB4",#N/A,TRUE,"GENERAL";"TAB5",#N/A,TRUE,"GENERAL"}</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[0]!ERR</definedName>
    <definedName name="jjfq">{"via1",#N/A,TRUE,"general";"via2",#N/A,TRUE,"general";"via3",#N/A,TRUE,"general"}</definedName>
    <definedName name="JJJ">{#N/A,#N/A,FALSE,"Hoja1";#N/A,#N/A,FALSE,"Hoja2"}</definedName>
    <definedName name="jjjhjddfg">{"via1",#N/A,TRUE,"general";"via2",#N/A,TRUE,"general";"via3",#N/A,TRUE,"general"}</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k">{"TAB1",#N/A,TRUE,"GENERAL";"TAB2",#N/A,TRUE,"GENERAL";"TAB3",#N/A,TRUE,"GENERAL";"TAB4",#N/A,TRUE,"GENERAL";"TAB5",#N/A,TRUE,"GENERAL"}</definedName>
    <definedName name="JOHNNY">[0]!ERR</definedName>
    <definedName name="JRYJ">{"via1",#N/A,TRUE,"general";"via2",#N/A,TRUE,"general";"via3",#N/A,TRUE,"general"}</definedName>
    <definedName name="jtyj">{"TAB1",#N/A,TRUE,"GENERAL";"TAB2",#N/A,TRUE,"GENERAL";"TAB3",#N/A,TRUE,"GENERAL";"TAB4",#N/A,TRUE,"GENERAL";"TAB5",#N/A,TRUE,"GENERAL"}</definedName>
    <definedName name="jtyry">{"TAB1",#N/A,TRUE,"GENERAL";"TAB2",#N/A,TRUE,"GENERAL";"TAB3",#N/A,TRUE,"GENERAL";"TAB4",#N/A,TRUE,"GENERAL";"TAB5",#N/A,TRUE,"GENERAL"}</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uuhb">{"TAB1",#N/A,TRUE,"GENERAL";"TAB2",#N/A,TRUE,"GENERAL";"TAB3",#N/A,TRUE,"GENERAL";"TAB4",#N/A,TRUE,"GENERAL";"TAB5",#N/A,TRUE,"GENERAL"}</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ki">{"via1",#N/A,TRUE,"general";"via2",#N/A,TRUE,"general";"via3",#N/A,TRUE,"general"}</definedName>
    <definedName name="kkkkkki">{"TAB1",#N/A,TRUE,"GENERAL";"TAB2",#N/A,TRUE,"GENERAL";"TAB3",#N/A,TRUE,"GENERAL";"TAB4",#N/A,TRUE,"GENERAL";"TAB5",#N/A,TRUE,"GENERAL"}</definedName>
    <definedName name="kl">[0]!ERR</definedName>
    <definedName name="krtrk">{"via1",#N/A,TRUE,"general";"via2",#N/A,TRUE,"general";"via3",#N/A,TRUE,"general"}</definedName>
    <definedName name="kyr">{"TAB1",#N/A,TRUE,"GENERAL";"TAB2",#N/A,TRUE,"GENERAL";"TAB3",#N/A,TRUE,"GENERAL";"TAB4",#N/A,TRUE,"GENERAL";"TAB5",#N/A,TRUE,"GENERAL"}</definedName>
    <definedName localSheetId="5" name="Libro1_Hoja1_Lista">[78]LISTADO!#REF!</definedName>
    <definedName localSheetId="4" name="Libro1_Hoja1_Lista">[78]LISTADO!#REF!</definedName>
    <definedName name="Libro1_Hoja1_Lista">[78]LISTADO!#REF!</definedName>
    <definedName localSheetId="5" name="LINEA">[79]CONT_ADI!#REF!</definedName>
    <definedName localSheetId="4" name="LINEA">[79]CONT_ADI!#REF!</definedName>
    <definedName name="LINEA">[79]CONT_ADI!#REF!</definedName>
    <definedName name="ListaUni">[80]TOTALES!$D$7:$D$654</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[81]tub!$C$1:$J$39</definedName>
    <definedName name="lllllh">{"via1",#N/A,TRUE,"general";"via2",#N/A,TRUE,"general";"via3",#N/A,TRUE,"general"}</definedName>
    <definedName name="lllllllo">{"via1",#N/A,TRUE,"general";"via2",#N/A,TRUE,"general";"via3",#N/A,TRUE,"general"}</definedName>
    <definedName localSheetId="1" name="LOCA">[22]!absc</definedName>
    <definedName localSheetId="0" name="LOCA">[22]!absc</definedName>
    <definedName localSheetId="5" name="LOCA">[22]!absc</definedName>
    <definedName localSheetId="4" name="LOCA">[22]!absc</definedName>
    <definedName name="LOCA">[22]!absc</definedName>
    <definedName localSheetId="1" name="LOCA1">[34]!absc</definedName>
    <definedName localSheetId="0" name="LOCA1">[34]!absc</definedName>
    <definedName localSheetId="5" name="LOCA1">[34]!absc</definedName>
    <definedName localSheetId="4" name="LOCA1">[34]!absc</definedName>
    <definedName name="LOCA1">[34]!absc</definedName>
    <definedName name="LOGO">[0]!ERR</definedName>
    <definedName name="lolol">{"TAB1",#N/A,TRUE,"GENERAL";"TAB2",#N/A,TRUE,"GENERAL";"TAB3",#N/A,TRUE,"GENERAL";"TAB4",#N/A,TRUE,"GENERAL";"TAB5",#N/A,TRUE,"GENERAL"}</definedName>
    <definedName name="lplpl">{"via1",#N/A,TRUE,"general";"via2",#N/A,TRUE,"general";"via3",#N/A,TRUE,"general"}</definedName>
    <definedName localSheetId="5" name="lun">'[33]Res-Accide-10'!#REF!</definedName>
    <definedName localSheetId="4" name="lun">'[33]Res-Accide-10'!#REF!</definedName>
    <definedName name="lun">'[33]Res-Accide-10'!#REF!</definedName>
    <definedName localSheetId="5" name="MA">'[33]Res-Accide-10'!#REF!</definedName>
    <definedName localSheetId="4" name="MA">'[33]Res-Accide-10'!#REF!</definedName>
    <definedName name="MA">'[33]Res-Accide-10'!#REF!</definedName>
    <definedName localSheetId="5" name="MACRDEL">'[18]7422CW00'!#REF!</definedName>
    <definedName localSheetId="4" name="MACRDEL">'[18]7422CW00'!#REF!</definedName>
    <definedName name="MACRDEL">'[18]7422CW00'!#REF!</definedName>
    <definedName name="mafdsf">{"via1",#N/A,TRUE,"general";"via2",#N/A,TRUE,"general";"via3",#N/A,TRUE,"general"}</definedName>
    <definedName name="mao">{"TAB1",#N/A,TRUE,"GENERAL";"TAB2",#N/A,TRUE,"GENERAL";"TAB3",#N/A,TRUE,"GENERAL";"TAB4",#N/A,TRUE,"GENERAL";"TAB5",#N/A,TRUE,"GENERAL"}</definedName>
    <definedName name="maow">{"via1",#N/A,TRUE,"general";"via2",#N/A,TRUE,"general";"via3",#N/A,TRUE,"general"}</definedName>
    <definedName name="MAQUINAR">[49]Insum!$A$68:$H$98</definedName>
    <definedName localSheetId="5" name="mar">'[33]Res-Accide-10'!#REF!</definedName>
    <definedName localSheetId="4" name="mar">'[33]Res-Accide-10'!#REF!</definedName>
    <definedName name="mar">'[33]Res-Accide-10'!#REF!</definedName>
    <definedName localSheetId="5" name="marina">'[82]Informe Semanal 1'!#REF!</definedName>
    <definedName localSheetId="4" name="marina">'[82]Informe Semanal 1'!#REF!</definedName>
    <definedName name="marina">'[82]Informe Semanal 1'!#REF!</definedName>
    <definedName name="masor">{"via1",#N/A,TRUE,"general";"via2",#N/A,TRUE,"general";"via3",#N/A,TRUE,"general"}</definedName>
    <definedName name="MATERIAL">'[83]TABLA MATERIALES'!$A$3:$D$654</definedName>
    <definedName name="materiales">[64]materiales!$A$7:$A$1317</definedName>
    <definedName name="mdd">{"via1",#N/A,TRUE,"general";"via2",#N/A,TRUE,"general";"via3",#N/A,TRUE,"general"}</definedName>
    <definedName localSheetId="5" name="mediah_reposo_comida">'[84]CCP,LEYES, Y DEC.'!#REF!</definedName>
    <definedName localSheetId="4" name="mediah_reposo_comida">'[84]CCP,LEYES, Y DEC.'!#REF!</definedName>
    <definedName name="mediah_reposo_comida">'[84]CCP,LEYES, Y DEC.'!#REF!</definedName>
    <definedName name="meg">{"TAB1",#N/A,TRUE,"GENERAL";"TAB2",#N/A,TRUE,"GENERAL";"TAB3",#N/A,TRUE,"GENERAL";"TAB4",#N/A,TRUE,"GENERAL";"TAB5",#N/A,TRUE,"GENERAL"}</definedName>
    <definedName localSheetId="5" name="MENU1">'[18]7422CW00'!#REF!</definedName>
    <definedName localSheetId="4" name="MENU1">'[18]7422CW00'!#REF!</definedName>
    <definedName name="MENU1">'[18]7422CW00'!#REF!</definedName>
    <definedName localSheetId="5" name="MENU2">'[18]7422CW00'!#REF!</definedName>
    <definedName localSheetId="4" name="MENU2">'[18]7422CW00'!#REF!</definedName>
    <definedName name="MENU2">'[18]7422CW00'!#REF!</definedName>
    <definedName localSheetId="5" name="MENU3">'[18]7422CW00'!#REF!</definedName>
    <definedName localSheetId="4" name="MENU3">'[18]7422CW00'!#REF!</definedName>
    <definedName name="MENU3">'[18]7422CW00'!#REF!</definedName>
    <definedName localSheetId="5" name="MENU4">'[18]7422CW00'!#REF!</definedName>
    <definedName localSheetId="4" name="MENU4">'[18]7422CW00'!#REF!</definedName>
    <definedName name="MENU4">'[18]7422CW00'!#REF!</definedName>
    <definedName localSheetId="5" name="MENU5">'[18]7422CW00'!#REF!</definedName>
    <definedName localSheetId="4" name="MENU5">'[18]7422CW00'!#REF!</definedName>
    <definedName name="MENU5">'[18]7422CW00'!#REF!</definedName>
    <definedName localSheetId="5" name="MENU6">'[18]7422CW00'!#REF!</definedName>
    <definedName localSheetId="4" name="MENU6">'[18]7422CW00'!#REF!</definedName>
    <definedName name="MENU6">'[18]7422CW00'!#REF!</definedName>
    <definedName name="MesCotiz">'[5]LIQ-NOM'!$H$3</definedName>
    <definedName name="MesCotizacion">'[36]LIQUIDA-NOMINA'!$H$3</definedName>
    <definedName name="MesesMora">'[5]LIQ-NOM'!$I$3</definedName>
    <definedName name="mfgjrdt">{"TAB1",#N/A,TRUE,"GENERAL";"TAB2",#N/A,TRUE,"GENERAL";"TAB3",#N/A,TRUE,"GENERAL";"TAB4",#N/A,TRUE,"GENERAL";"TAB5",#N/A,TRUE,"GENERAL"}</definedName>
    <definedName name="mghm">{"via1",#N/A,TRUE,"general";"via2",#N/A,TRUE,"general";"via3",#N/A,TRUE,"general"}</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[4]!Módulo3.anexo1</definedName>
    <definedName localSheetId="0" name="Módulo3.anexo1">[4]!Módulo3.anexo1</definedName>
    <definedName localSheetId="5" name="Módulo3.anexo1">[4]!Módulo3.anexo1</definedName>
    <definedName localSheetId="4" name="Módulo3.anexo1">[4]!Módulo3.anexo1</definedName>
    <definedName name="Módulo3.anexo1">[4]!Módulo3.anexo1</definedName>
    <definedName localSheetId="1" name="Módulo3.anexo10">[4]!Módulo3.anexo10</definedName>
    <definedName localSheetId="0" name="Módulo3.anexo10">[4]!Módulo3.anexo10</definedName>
    <definedName localSheetId="5" name="Módulo3.anexo10">[4]!Módulo3.anexo10</definedName>
    <definedName localSheetId="4" name="Módulo3.anexo10">[4]!Módulo3.anexo10</definedName>
    <definedName name="Módulo3.anexo10">[4]!Módulo3.anexo10</definedName>
    <definedName localSheetId="1" name="Módulo3.anexo11">[4]!Módulo3.anexo11</definedName>
    <definedName localSheetId="0" name="Módulo3.anexo11">[4]!Módulo3.anexo11</definedName>
    <definedName localSheetId="5" name="Módulo3.anexo11">[4]!Módulo3.anexo11</definedName>
    <definedName localSheetId="4" name="Módulo3.anexo11">[4]!Módulo3.anexo11</definedName>
    <definedName name="Módulo3.anexo11">[4]!Módulo3.anexo11</definedName>
    <definedName localSheetId="1" name="Módulo3.anexo12">[4]!Módulo3.anexo12</definedName>
    <definedName localSheetId="0" name="Módulo3.anexo12">[4]!Módulo3.anexo12</definedName>
    <definedName localSheetId="5" name="Módulo3.anexo12">[4]!Módulo3.anexo12</definedName>
    <definedName localSheetId="4" name="Módulo3.anexo12">[4]!Módulo3.anexo12</definedName>
    <definedName name="Módulo3.anexo12">[4]!Módulo3.anexo12</definedName>
    <definedName localSheetId="1" name="Módulo3.anexo3">[4]!Módulo3.anexo3</definedName>
    <definedName localSheetId="0" name="Módulo3.anexo3">[4]!Módulo3.anexo3</definedName>
    <definedName localSheetId="5" name="Módulo3.anexo3">[4]!Módulo3.anexo3</definedName>
    <definedName localSheetId="4" name="Módulo3.anexo3">[4]!Módulo3.anexo3</definedName>
    <definedName name="Módulo3.anexo3">[4]!Módulo3.anexo3</definedName>
    <definedName localSheetId="1" name="Módulo3.anexo4">[4]!Módulo3.anexo4</definedName>
    <definedName localSheetId="0" name="Módulo3.anexo4">[4]!Módulo3.anexo4</definedName>
    <definedName localSheetId="5" name="Módulo3.anexo4">[4]!Módulo3.anexo4</definedName>
    <definedName localSheetId="4" name="Módulo3.anexo4">[4]!Módulo3.anexo4</definedName>
    <definedName name="Módulo3.anexo4">[4]!Módulo3.anexo4</definedName>
    <definedName localSheetId="1" name="Módulo3.anexo5">[4]!Módulo3.anexo5</definedName>
    <definedName localSheetId="0" name="Módulo3.anexo5">[4]!Módulo3.anexo5</definedName>
    <definedName localSheetId="5" name="Módulo3.anexo5">[4]!Módulo3.anexo5</definedName>
    <definedName localSheetId="4" name="Módulo3.anexo5">[4]!Módulo3.anexo5</definedName>
    <definedName name="Módulo3.anexo5">[4]!Módulo3.anexo5</definedName>
    <definedName localSheetId="1" name="Módulo3.anexo6">[4]!Módulo3.anexo6</definedName>
    <definedName localSheetId="0" name="Módulo3.anexo6">[4]!Módulo3.anexo6</definedName>
    <definedName localSheetId="5" name="Módulo3.anexo6">[4]!Módulo3.anexo6</definedName>
    <definedName localSheetId="4" name="Módulo3.anexo6">[4]!Módulo3.anexo6</definedName>
    <definedName name="Módulo3.anexo6">[4]!Módulo3.anexo6</definedName>
    <definedName localSheetId="1" name="Módulo8.anexo16">[4]!Módulo8.anexo16</definedName>
    <definedName localSheetId="0" name="Módulo8.anexo16">[4]!Módulo8.anexo16</definedName>
    <definedName localSheetId="5" name="Módulo8.anexo16">[4]!Módulo8.anexo16</definedName>
    <definedName localSheetId="4" name="Módulo8.anexo16">[4]!Módulo8.anexo16</definedName>
    <definedName name="Módulo8.anexo16">[4]!Módulo8.anexo16</definedName>
    <definedName name="MOE">{#N/A,#N/A,FALSE,"Hoja1";#N/A,#N/A,FALSE,"Hoja2"}</definedName>
    <definedName name="MONEDA">[85]Tablas!$AO$6:$AO$7</definedName>
    <definedName name="Mora">[5]EMPRESA!$I$29</definedName>
    <definedName localSheetId="5" name="MRLART">[86]STRSUMM0!#REF!</definedName>
    <definedName localSheetId="4" name="MRLART">[86]STRSUMM0!#REF!</definedName>
    <definedName name="MRLART">[86]STRSUMM0!#REF!</definedName>
    <definedName localSheetId="5" name="MRSUPDET">[41]steel!#REF!</definedName>
    <definedName localSheetId="4" name="MRSUPDET">[41]steel!#REF!</definedName>
    <definedName name="MRSUPDET">[41]steel!#REF!</definedName>
    <definedName name="n">{"via1",#N/A,TRUE,"general";"via2",#N/A,TRUE,"general";"via3",#N/A,TRUE,"general"}</definedName>
    <definedName localSheetId="1" name="Nada">[46]!Nada</definedName>
    <definedName localSheetId="0" name="Nada">[46]!Nada</definedName>
    <definedName localSheetId="5" name="Nada">[46]!Nada</definedName>
    <definedName localSheetId="4" name="Nada">[46]!Nada</definedName>
    <definedName name="Nada">[46]!Nada</definedName>
    <definedName name="Nafta_2">'[87] ASR+Nafta'!$K$19:$AS$19</definedName>
    <definedName name="Nafta2">'[87] ASR+Nafta'!$K$19:$AS$19</definedName>
    <definedName name="Nafta3">'[87]Todos+Nafta'!$K$19:$AS$19</definedName>
    <definedName name="nbvnv">{"via1",#N/A,TRUE,"general";"via2",#N/A,TRUE,"general";"via3",#N/A,TRUE,"general"}</definedName>
    <definedName name="NDHS">{"TAB1",#N/A,TRUE,"GENERAL";"TAB2",#N/A,TRUE,"GENERAL";"TAB3",#N/A,TRUE,"GENERAL";"TAB4",#N/A,TRUE,"GENERAL";"TAB5",#N/A,TRUE,"GENERAL"}</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it">[36]EMPRESA!$F$8</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{"TAB1",#N/A,TRUE,"GENERAL";"TAB2",#N/A,TRUE,"GENERAL";"TAB3",#N/A,TRUE,"GENERAL";"TAB4",#N/A,TRUE,"GENERAL";"TAB5",#N/A,TRUE,"GENERAL"}</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[0]!ERR</definedName>
    <definedName name="No_desarrolladas">'[23]Reservas de Petróleo'!$A$2,'[23]Reservas de Petróleo'!$A$1,'[23]Reservas de Petróleo'!$D$4,'[23]Reservas de Petróleo'!$G$1:$G$65536</definedName>
    <definedName localSheetId="5" name="NPAGE">[86]STRSUMM0!#REF!</definedName>
    <definedName localSheetId="4" name="NPAGE">[86]STRSUMM0!#REF!</definedName>
    <definedName name="NPAGE">[86]STRSUMM0!#REF!</definedName>
    <definedName localSheetId="5" name="Number_of_Payments">MATCH(0.01,'PRESUPUESTO OFICIAL'!End_Bal,-1)+1</definedName>
    <definedName localSheetId="4" name="Number_of_Payments">MATCH(0.01,[88]!End_Bal,-1)+1</definedName>
    <definedName name="Number_of_Payments">MATCH(0.01,End_Bal,-1)+1</definedName>
    <definedName name="nxn">{"via1",#N/A,TRUE,"general";"via2",#N/A,TRUE,"general";"via3",#N/A,TRUE,"general"}</definedName>
    <definedName name="ñpñpñ">{"via1",#N/A,TRUE,"general";"via2",#N/A,TRUE,"general";"via3",#N/A,TRUE,"general"}</definedName>
    <definedName name="o9o9">{"via1",#N/A,TRUE,"general";"via2",#N/A,TRUE,"general";"via3",#N/A,TRUE,"general"}</definedName>
    <definedName localSheetId="1" name="obras1">DATE(YEAR([89]!Loan_Start),MONTH([89]!Loan_Start)+Payment_Number,DAY([89]!Loan_Start))</definedName>
    <definedName localSheetId="0" name="obras1">DATE(YEAR([89]!Loan_Start),MONTH([89]!Loan_Start)+Payment_Number,DAY([89]!Loan_Start))</definedName>
    <definedName localSheetId="5" name="obras1">DATE(YEAR([89]!Loan_Start),MONTH([89]!Loan_Start)+Payment_Number,DAY([89]!Loan_Start))</definedName>
    <definedName localSheetId="4" name="obras1">DATE(YEAR([89]!Loan_Start),MONTH([89]!Loan_Start)+Payment_Number,DAY([89]!Loan_Start))</definedName>
    <definedName name="obras1">DATE(YEAR([89]!Loan_Start),MONTH([89]!Loan_Start)+Payment_Number,DAY([89]!Loan_Start))</definedName>
    <definedName localSheetId="1" name="obras111">DATE(YEAR([90]!Loan_Start),MONTH([90]!Loan_Start)+Payment_Number,DAY([90]!Loan_Start))</definedName>
    <definedName localSheetId="0" name="obras111">DATE(YEAR([90]!Loan_Start),MONTH([90]!Loan_Start)+Payment_Number,DAY([90]!Loan_Start))</definedName>
    <definedName localSheetId="5" name="obras111">DATE(YEAR([90]!Loan_Start),MONTH([90]!Loan_Start)+Payment_Number,DAY([90]!Loan_Start))</definedName>
    <definedName localSheetId="4" name="obras111">DATE(YEAR([90]!Loan_Start),MONTH([90]!Loan_Start)+Payment_Number,DAY([90]!Loan_Start))</definedName>
    <definedName name="obras111">DATE(YEAR([90]!Loan_Start),MONTH([90]!Loan_Start)+Payment_Number,DAY([90]!Loan_Start))</definedName>
    <definedName name="obser">[91]BD_SITP_08!$AP:$AV</definedName>
    <definedName localSheetId="5" name="OCD">[7]Tablas!#REF!</definedName>
    <definedName localSheetId="4" name="OCD">[7]Tablas!#REF!</definedName>
    <definedName name="OCD">[7]Tablas!#REF!</definedName>
    <definedName localSheetId="5" name="OCD1_1">[7]Tablas!#REF!</definedName>
    <definedName localSheetId="4" name="OCD1_1">[7]Tablas!#REF!</definedName>
    <definedName name="OCD1_1">[7]Tablas!#REF!</definedName>
    <definedName localSheetId="5" name="OCD1_1_1">[7]Tablas!#REF!</definedName>
    <definedName localSheetId="4" name="OCD1_1_1">[7]Tablas!#REF!</definedName>
    <definedName name="OCD1_1_1">[7]Tablas!#REF!</definedName>
    <definedName localSheetId="5" name="OCI">[7]Tablas!#REF!</definedName>
    <definedName localSheetId="4" name="OCI">[7]Tablas!#REF!</definedName>
    <definedName name="OCI">[7]Tablas!#REF!</definedName>
    <definedName localSheetId="5" name="OCI1_1">[7]Tablas!#REF!</definedName>
    <definedName localSheetId="4" name="OCI1_1">[7]Tablas!#REF!</definedName>
    <definedName name="OCI1_1">[7]Tablas!#REF!</definedName>
    <definedName localSheetId="5" name="OCI1_1_1">[7]Tablas!#REF!</definedName>
    <definedName localSheetId="4" name="OCI1_1_1">[7]Tablas!#REF!</definedName>
    <definedName name="OCI1_1_1">[7]Tablas!#REF!</definedName>
    <definedName name="OCTUBRE">{#N/A,#N/A,FALSE,"orthoflow";#N/A,#N/A,FALSE,"Miscelaneos";#N/A,#N/A,FALSE,"Instrumentacio";#N/A,#N/A,FALSE,"Electrico";#N/A,#N/A,FALSE,"Valv. Seguridad"}</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nceThru">0</definedName>
    <definedName name="ooo">{"via1",#N/A,TRUE,"general";"via2",#N/A,TRUE,"general";"via3",#N/A,TRUE,"general"}</definedName>
    <definedName name="ooooiii">{"TAB1",#N/A,TRUE,"GENERAL";"TAB2",#N/A,TRUE,"GENERAL";"TAB3",#N/A,TRUE,"GENERAL";"TAB4",#N/A,TRUE,"GENERAL";"TAB5",#N/A,TRUE,"GENERAL"}</definedName>
    <definedName name="oooos">{"via1",#N/A,TRUE,"general";"via2",#N/A,TRUE,"general";"via3",#N/A,TRUE,"general"}</definedName>
    <definedName name="ORIGINAL">{#N/A,#N/A,FALSE,"orthoflow";#N/A,#N/A,FALSE,"Miscelaneos";#N/A,#N/A,FALSE,"Instrumentacio";#N/A,#N/A,FALSE,"Electrico";#N/A,#N/A,FALSE,"Valv. Seguridad"}</definedName>
    <definedName localSheetId="5" name="OROZCO">[2]INST!#REF!</definedName>
    <definedName localSheetId="4" name="OROZCO">[2]INST!#REF!</definedName>
    <definedName name="OROZCO">[2]INST!#REF!</definedName>
    <definedName name="otros">[64]otros!$A$6:$A$1235</definedName>
    <definedName name="p0p0">{"via1",#N/A,TRUE,"general";"via2",#N/A,TRUE,"general";"via3",#N/A,TRUE,"general"}</definedName>
    <definedName name="Parametro_Peso">[52]Tablas!$A$1:$A$65536</definedName>
    <definedName localSheetId="1" name="Payment_Date">DATE(YEAR([0]!Loan_Start),MONTH([0]!Loan_Start)+Payment_Number,DAY([0]!Loan_Start))</definedName>
    <definedName localSheetId="0" name="Payment_Date">DATE(YEAR([0]!Loan_Start),MONTH([0]!Loan_Start)+Payment_Number,DAY([0]!Loan_Start))</definedName>
    <definedName localSheetId="5" name="Payment_Date">DATE(YEAR('PRESUPUESTO OFICIAL'!Loan_Start),MONTH('PRESUPUESTO OFICIAL'!Loan_Start)+Payment_Number,DAY('PRESUPUESTO OFICIAL'!Loan_Start))</definedName>
    <definedName localSheetId="4" name="Payment_Date">DATE(YEAR([88]!Loan_Start),MONTH([88]!Loan_Start)+Payment_Number,DAY([88]!Loan_Start))</definedName>
    <definedName name="Payment_Date">DATE(YEAR(Loan_Start),MONTH(Loan_Start)+Payment_Number,DAY(Loan_Start))</definedName>
    <definedName localSheetId="1" name="Payment_Date1">DATE(YEAR([90]!Loan_Start),MONTH([90]!Loan_Start)+Payment_Number,DAY([90]!Loan_Start))</definedName>
    <definedName localSheetId="0" name="Payment_Date1">DATE(YEAR([90]!Loan_Start),MONTH([90]!Loan_Start)+Payment_Number,DAY([90]!Loan_Start))</definedName>
    <definedName localSheetId="5" name="Payment_Date1">DATE(YEAR([90]!Loan_Start),MONTH([90]!Loan_Start)+Payment_Number,DAY([90]!Loan_Start))</definedName>
    <definedName localSheetId="4" name="Payment_Date1">DATE(YEAR([90]!Loan_Start),MONTH([90]!Loan_Start)+Payment_Number,DAY([90]!Loan_Start))</definedName>
    <definedName name="Payment_Date1">DATE(YEAR([90]!Loan_Start),MONTH([90]!Loan_Start)+Payment_Number,DAY([90]!Loan_Start))</definedName>
    <definedName name="Payment_Needed">"Pago necesario"</definedName>
    <definedName name="PEPE">[0]!ERR</definedName>
    <definedName name="Periodo">[38]Hoja1!$C$1</definedName>
    <definedName name="PeriodoPago">'[36]LIQUIDA-NOMINA'!$C$4</definedName>
    <definedName name="phed">[50]Hoja1!$C$4</definedName>
    <definedName name="phen">[50]Hoja1!$C$5</definedName>
    <definedName localSheetId="5" name="pint">'[70]7422CW00'!#REF!</definedName>
    <definedName localSheetId="4" name="pint">'[70]7422CW00'!#REF!</definedName>
    <definedName name="pint">'[70]7422CW00'!#REF!</definedName>
    <definedName localSheetId="5" name="pintura">'[70]7422CW00'!#REF!</definedName>
    <definedName localSheetId="4" name="pintura">'[70]7422CW00'!#REF!</definedName>
    <definedName name="pintura">'[70]7422CW00'!#REF!</definedName>
    <definedName localSheetId="5" name="pintyura">[92]STRSUMM0!#REF!</definedName>
    <definedName localSheetId="4" name="pintyura">[92]STRSUMM0!#REF!</definedName>
    <definedName name="pintyura">[92]STRSUMM0!#REF!</definedName>
    <definedName name="PKHK">{"TAB1",#N/A,TRUE,"GENERAL";"TAB2",#N/A,TRUE,"GENERAL";"TAB3",#N/A,TRUE,"GENERAL";"TAB4",#N/A,TRUE,"GENERAL";"TAB5",#N/A,TRUE,"GENERAL"}</definedName>
    <definedName name="pkj">{"TAB1",#N/A,TRUE,"GENERAL";"TAB2",#N/A,TRUE,"GENERAL";"TAB3",#N/A,TRUE,"GENERAL";"TAB4",#N/A,TRUE,"GENERAL";"TAB5",#N/A,TRUE,"GENERAL"}</definedName>
    <definedName name="PLAD">{"TAB1",#N/A,TRUE,"GENERAL";"TAB2",#N/A,TRUE,"GENERAL";"TAB3",#N/A,TRUE,"GENERAL";"TAB4",#N/A,TRUE,"GENERAL";"TAB5",#N/A,TRUE,"GENERAL"}</definedName>
    <definedName name="Plazo">[31]BASES!$E$27</definedName>
    <definedName name="PLPLUNN">{"TAB1",#N/A,TRUE,"GENERAL";"TAB2",#N/A,TRUE,"GENERAL";"TAB3",#N/A,TRUE,"GENERAL";"TAB4",#N/A,TRUE,"GENERAL";"TAB5",#N/A,TRUE,"GENERAL"}</definedName>
    <definedName name="POIUP">{"via1",#N/A,TRUE,"general";"via2",#N/A,TRUE,"general";"via3",#N/A,TRUE,"general"}</definedName>
    <definedName name="popop">{"via1",#N/A,TRUE,"general";"via2",#N/A,TRUE,"general";"via3",#N/A,TRUE,"general"}</definedName>
    <definedName name="popp">{"via1",#N/A,TRUE,"general";"via2",#N/A,TRUE,"general";"via3",#N/A,TRUE,"general"}</definedName>
    <definedName name="popvds">{"TAB1",#N/A,TRUE,"GENERAL";"TAB2",#N/A,TRUE,"GENERAL";"TAB3",#N/A,TRUE,"GENERAL";"TAB4",#N/A,TRUE,"GENERAL";"TAB5",#N/A,TRUE,"GENERAL"}</definedName>
    <definedName name="PORCE">[32]BASES!$E$26</definedName>
    <definedName localSheetId="5" name="PORTADA2">'[93]Hoja 1 '!#REF!</definedName>
    <definedName localSheetId="4" name="PORTADA2">'[93]Hoja 1 '!#REF!</definedName>
    <definedName name="PORTADA2">'[93]Hoja 1 '!#REF!</definedName>
    <definedName localSheetId="5" name="POSICION_PRESUP">[6]Tablas!#REF!</definedName>
    <definedName localSheetId="4" name="POSICION_PRESUP">[6]Tablas!#REF!</definedName>
    <definedName name="POSICION_PRESUP">[6]Tablas!#REF!</definedName>
    <definedName name="pouig">{"via1",#N/A,TRUE,"general";"via2",#N/A,TRUE,"general";"via3",#N/A,TRUE,"general"}</definedName>
    <definedName name="POZO">[52]Tablas!$C$1:$C$65536</definedName>
    <definedName name="PPPP">{#N/A,#N/A,FALSE,"orthoflow";#N/A,#N/A,FALSE,"Miscelaneos";#N/A,#N/A,FALSE,"Instrumentacio";#N/A,#N/A,FALSE,"Electrico";#N/A,#N/A,FALSE,"Valv. Seguridad"}</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[42]medelo!$D$46</definedName>
    <definedName name="PRIMER">{"via1",#N/A,TRUE,"general";"via2",#N/A,TRUE,"general";"via3",#N/A,TRUE,"general"}</definedName>
    <definedName name="PRIMERO">'[82]Informe Semanal 1'!$V$43:$W$43</definedName>
    <definedName name="PRIMET">{"TAB1",#N/A,TRUE,"GENERAL";"TAB2",#N/A,TRUE,"GENERAL";"TAB3",#N/A,TRUE,"GENERAL";"TAB4",#N/A,TRUE,"GENERAL";"TAB5",#N/A,TRUE,"GENERAL"}</definedName>
    <definedName localSheetId="5" name="Print_Area_Reset">OFFSET([0]!Full_Print,0,0,[0]!Last_Row)</definedName>
    <definedName localSheetId="4" name="Print_Area_Reset">OFFSET([88]!Full_Print,0,0,[0]!Last_Row)</definedName>
    <definedName name="Print_Area_Reset">OFFSET(Full_Print,0,0,Last_Row)</definedName>
    <definedName localSheetId="5" name="PRINT1">'[18]7422CW00'!#REF!</definedName>
    <definedName localSheetId="4" name="PRINT1">'[18]7422CW00'!#REF!</definedName>
    <definedName name="PRINT1">'[18]7422CW00'!#REF!</definedName>
    <definedName localSheetId="5" name="PRINT2">'[18]7422CW00'!#REF!</definedName>
    <definedName localSheetId="4" name="PRINT2">'[18]7422CW00'!#REF!</definedName>
    <definedName name="PRINT2">'[18]7422CW00'!#REF!</definedName>
    <definedName name="prn">[50]Hoja1!$C$3</definedName>
    <definedName name="prnf">[50]Hoja1!$C$6</definedName>
    <definedName name="ProbRange">0</definedName>
    <definedName name="ProbRangeMit">0</definedName>
    <definedName name="PrOfic">[31]BASES!$B$31</definedName>
    <definedName name="programainv">[0]!ERR</definedName>
    <definedName localSheetId="1" name="PRUEBA">[94]!absc</definedName>
    <definedName localSheetId="0" name="PRUEBA">[94]!absc</definedName>
    <definedName localSheetId="5" name="PRUEBA">[94]!absc</definedName>
    <definedName localSheetId="4" name="PRUEBA">[94]!absc</definedName>
    <definedName name="PRUEBA">[94]!absc</definedName>
    <definedName localSheetId="1" name="prueba1">[94]!absc</definedName>
    <definedName localSheetId="0" name="prueba1">[94]!absc</definedName>
    <definedName localSheetId="5" name="prueba1">[94]!absc</definedName>
    <definedName localSheetId="4" name="prueba1">[94]!absc</definedName>
    <definedName name="prueba1">[94]!absc</definedName>
    <definedName name="PTAR">{#N/A,#N/A,FALSE,"Estatico";#N/A,#N/A,FALSE,"Tuberia";#N/A,#N/A,FALSE,"Instrumentación";#N/A,#N/A,FALSE,"Mecanica";#N/A,#N/A,FALSE,"Electrico";#N/A,#N/A,FALSE,"Ofic.Civiles"}</definedName>
    <definedName name="ptope">{"TAB1",#N/A,TRUE,"GENERAL";"TAB2",#N/A,TRUE,"GENERAL";"TAB3",#N/A,TRUE,"GENERAL";"TAB4",#N/A,TRUE,"GENERAL";"TAB5",#N/A,TRUE,"GENERAL"}</definedName>
    <definedName name="ptopes">{"via1",#N/A,TRUE,"general";"via2",#N/A,TRUE,"general";"via3",#N/A,TRUE,"general"}</definedName>
    <definedName name="Pwf">'[95]ORITO 02 '!$A$12</definedName>
    <definedName name="Pwf_actual">'[95]ORITO 02 '!$E$6</definedName>
    <definedName name="Pwf_i">[42]medelo!$A$66:$A$83</definedName>
    <definedName name="Pwf_min">'[95]ORITO 02 '!$E$8</definedName>
    <definedName name="Q_actual">'[95]ORITO 02 '!$E$7</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max">[42]medelo!$B$63</definedName>
    <definedName name="qqqqqw">{"via1",#N/A,TRUE,"general";"via2",#N/A,TRUE,"general";"via3",#N/A,TRUE,"general"}</definedName>
    <definedName name="Qt">'[95]ORITO 02 '!$E$9</definedName>
    <definedName name="qw">{"via1",#N/A,TRUE,"general";"via2",#N/A,TRUE,"general";"via3",#N/A,TRUE,"general"}</definedName>
    <definedName name="qwdas2">{"via1",#N/A,TRUE,"general";"via2",#N/A,TRUE,"general";"via3",#N/A,TRUE,"general"}</definedName>
    <definedName name="qweqe">{"TAB1",#N/A,TRUE,"GENERAL";"TAB2",#N/A,TRUE,"GENERAL";"TAB3",#N/A,TRUE,"GENERAL";"TAB4",#N/A,TRUE,"GENERAL";"TAB5",#N/A,TRUE,"GENERAL"}</definedName>
    <definedName name="QWERTY">[0]!ERR</definedName>
    <definedName name="qwewertet">{#N/A,#N/A,TRUE,"1842CWN0"}</definedName>
    <definedName name="qwqwqwj">{"TAB1",#N/A,TRUE,"GENERAL";"TAB2",#N/A,TRUE,"GENERAL";"TAB3",#N/A,TRUE,"GENERAL";"TAB4",#N/A,TRUE,"GENERAL";"TAB5",#N/A,TRUE,"GENERAL"}</definedName>
    <definedName name="Recall_2">'[87] ASR+Nafta'!$E$9:$E$21</definedName>
    <definedName name="Recall_3">'[87]Todos+Nafta'!$E$9:$E$21</definedName>
    <definedName name="recursos">[96]RECURSOS!$A$8:$A$204</definedName>
    <definedName name="rege">{"TAB1",#N/A,TRUE,"GENERAL";"TAB2",#N/A,TRUE,"GENERAL";"TAB3",#N/A,TRUE,"GENERAL";"TAB4",#N/A,TRUE,"GENERAL";"TAB5",#N/A,TRUE,"GENERAL"}</definedName>
    <definedName name="REGIMEN_CONTRAT">[85]Tablas!$M$6:$M$8</definedName>
    <definedName name="REGIONAL">[85]Tablas!$I$6:$I$10</definedName>
    <definedName name="regresd">{"TAB1",#N/A,TRUE,"GENERAL";"TAB2",#N/A,TRUE,"GENERAL";"TAB3",#N/A,TRUE,"GENERAL";"TAB4",#N/A,TRUE,"GENERAL";"TAB5",#N/A,TRUE,"GENERAL"}</definedName>
    <definedName name="regthio">{"TAB1",#N/A,TRUE,"GENERAL";"TAB2",#N/A,TRUE,"GENERAL";"TAB3",#N/A,TRUE,"GENERAL";"TAB4",#N/A,TRUE,"GENERAL";"TAB5",#N/A,TRUE,"GENERAL"}</definedName>
    <definedName name="REICIO">[0]!ERR</definedName>
    <definedName name="Reimbursement">"Reembolso"</definedName>
    <definedName name="reinicio">[0]!ERR</definedName>
    <definedName name="REJHE">{"via1",#N/A,TRUE,"general";"via2",#N/A,TRUE,"general";"via3",#N/A,TRUE,"general"}</definedName>
    <definedName name="remanentes">'[23]Reservas de Petróleo'!$A$2,'[23]Reservas de Petróleo'!$A$1,'[23]Reservas de Petróleo'!$D$4,'[23]Reservas de Petróleo'!$H$1:$H$65536</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localSheetId="1" name="resu8">[4]!resu8</definedName>
    <definedName localSheetId="0" name="resu8">[4]!resu8</definedName>
    <definedName localSheetId="5" name="resu8">[4]!resu8</definedName>
    <definedName localSheetId="4" name="resu8">[4]!resu8</definedName>
    <definedName name="resu8">[4]!resu8</definedName>
    <definedName name="Retenc">[31]BASES!$E$31</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localSheetId="5" name="RID">[97]Ingenieria!#REF!</definedName>
    <definedName localSheetId="4" name="RID">[97]Ingenieria!#REF!</definedName>
    <definedName name="RID">[97]Ingenieria!#REF!</definedName>
    <definedName localSheetId="5" name="RISP">'[18]7422CW00'!#REF!</definedName>
    <definedName localSheetId="4" name="RISP">'[18]7422CW00'!#REF!</definedName>
    <definedName name="RISP">'[18]7422CW00'!#REF!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nf">[50]Datos!$D$12</definedName>
    <definedName localSheetId="5" name="Ro">#REF!,#REF!,#REF!</definedName>
    <definedName localSheetId="4" name="Ro">#REF!,#REF!,#REF!</definedName>
    <definedName name="Ro">#REF!,#REF!,#REF!</definedName>
    <definedName name="rr">[0]!ERR</definedName>
    <definedName name="rrr">{"via1",#N/A,TRUE,"general";"via2",#N/A,TRUE,"general";"via3",#N/A,TRUE,"general"}</definedName>
    <definedName localSheetId="5" name="rrrr">'[98]Form5 _Pág_ 1'!#REF!</definedName>
    <definedName localSheetId="4" name="rrrr">'[98]Form5 _Pág_ 1'!#REF!</definedName>
    <definedName name="rrrr">'[98]Form5 _Pág_ 1'!#REF!</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[0]!ERR</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s">[0]!ERR</definedName>
    <definedName name="SalConv">'[5]DATOS CONTRATO'!$G$14</definedName>
    <definedName name="SalMinimo">[31]BASES!$E$41</definedName>
    <definedName name="sbgfbgdr">{"via1",#N/A,TRUE,"general";"via2",#N/A,TRUE,"general";"via3",#N/A,TRUE,"general"}</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DSAFF">{#N/A,#N/A,TRUE,"1842CWN0"}</definedName>
    <definedName name="SDFCE">{"TAB1",#N/A,TRUE,"GENERAL";"TAB2",#N/A,TRUE,"GENERAL";"TAB3",#N/A,TRUE,"GENERAL";"TAB4",#N/A,TRUE,"GENERAL";"TAB5",#N/A,TRUE,"GENERAL"}</definedName>
    <definedName name="sdfd">{"via1",#N/A,TRUE,"general";"via2",#N/A,TRUE,"general";"via3",#N/A,TRUE,"general"}</definedName>
    <definedName name="SDFDG">{#N/A,#N/A,TRUE,"1842CWN0"}</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dgg">{#N/A,#N/A,TRUE,"INGENIERIA";#N/A,#N/A,TRUE,"COMPRAS";#N/A,#N/A,TRUE,"DIRECCION";#N/A,#N/A,TRUE,"RESUMEN"}</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dsdfsdff">{#N/A,#N/A,TRUE,"1842CWN0"}</definedName>
    <definedName name="sena">[50]Hoja1!$C$14</definedName>
    <definedName name="SERO">[0]!ERR</definedName>
    <definedName name="setrj">{"via1",#N/A,TRUE,"general";"via2",#N/A,TRUE,"general";"via3",#N/A,TRUE,"general"}</definedName>
    <definedName name="sett">{"via1",#N/A,TRUE,"general";"via2",#N/A,TRUE,"general";"via3",#N/A,TRUE,"general"}</definedName>
    <definedName name="sf">[50]Hoja1!$C$12</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localSheetId="5" name="SHEE_INT">[41]steel!#REF!</definedName>
    <definedName localSheetId="4" name="SHEE_INT">[41]steel!#REF!</definedName>
    <definedName name="SHEE_INT">[41]steel!#REF!</definedName>
    <definedName localSheetId="5" name="SHEET">'[18]7422CW00'!#REF!</definedName>
    <definedName localSheetId="4" name="SHEET">'[18]7422CW00'!#REF!</definedName>
    <definedName name="SHEET">'[18]7422CW00'!#REF!</definedName>
    <definedName name="SHEET_KP">[41]steel!$C$7:$L$47</definedName>
    <definedName name="SHEET_MR">[41]steel!$C$7:$J$47</definedName>
    <definedName name="SI">[0]!ERR</definedName>
    <definedName localSheetId="5" name="SINGOLO">'[18]7422CW00'!#REF!</definedName>
    <definedName localSheetId="4" name="SINGOLO">'[18]7422CW00'!#REF!</definedName>
    <definedName name="SINGOLO">'[18]7422CW00'!#REF!</definedName>
    <definedName name="SISISIS">[0]!ERR</definedName>
    <definedName name="Smlv">'[5]DATOS CONTRATO'!$I$9</definedName>
    <definedName name="smlv01">[36]CONTRATO!$I$9</definedName>
    <definedName name="smlv2001">[36]CONTRATO!$H$9</definedName>
    <definedName name="SMML">'[60]ASPECTOS TECNICOS'!$O$12:$P$32</definedName>
    <definedName name="SN">[5]EMPRESA!$G$29</definedName>
    <definedName name="srwrwr">{"TAB1",#N/A,TRUE,"GENERAL";"TAB2",#N/A,TRUE,"GENERAL";"TAB3",#N/A,TRUE,"GENERAL";"TAB4",#N/A,TRUE,"GENERAL";"TAB5",#N/A,TRUE,"GENERAL"}</definedName>
    <definedName name="ssa">[50]Hoja1!$C$25</definedName>
    <definedName name="ssh">[50]Hoja1!$C$24</definedName>
    <definedName localSheetId="1" name="sss">MODULO10.auto_abrir</definedName>
    <definedName localSheetId="0" name="sss">MODULO10.auto_abrir</definedName>
    <definedName localSheetId="5" name="sss">MODULO10.auto_abrir</definedName>
    <definedName localSheetId="4" name="sss">MODULO10.auto_abrir</definedName>
    <definedName name="sss">MODULO10.auto_abrir</definedName>
    <definedName name="SSSS">[0]!ERR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localSheetId="5" name="ST_BLDG">'[18]7422CW00'!#REF!</definedName>
    <definedName localSheetId="4" name="ST_BLDG">'[18]7422CW00'!#REF!</definedName>
    <definedName name="ST_BLDG">'[18]7422CW00'!#REF!</definedName>
    <definedName localSheetId="5" name="ST_CW">'[18]7422CW00'!#REF!</definedName>
    <definedName localSheetId="4" name="ST_CW">'[18]7422CW00'!#REF!</definedName>
    <definedName name="ST_CW">'[18]7422CW00'!#REF!</definedName>
    <definedName localSheetId="5" name="STALO1">'[18]7422CW00'!#REF!</definedName>
    <definedName localSheetId="4" name="STALO1">'[18]7422CW00'!#REF!</definedName>
    <definedName name="STALO1">'[18]7422CW00'!#REF!</definedName>
    <definedName localSheetId="5" name="STANU">'[18]7422CW00'!#REF!</definedName>
    <definedName localSheetId="4" name="STANU">'[18]7422CW00'!#REF!</definedName>
    <definedName name="STANU">'[18]7422CW00'!#REF!</definedName>
    <definedName localSheetId="5" name="START1">'[18]7422CW00'!#REF!</definedName>
    <definedName localSheetId="4" name="START1">'[18]7422CW00'!#REF!</definedName>
    <definedName name="START1">'[18]7422CW00'!#REF!</definedName>
    <definedName localSheetId="5" name="STENU">'[18]7422CW00'!#REF!</definedName>
    <definedName localSheetId="4" name="STENU">'[18]7422CW00'!#REF!</definedName>
    <definedName name="STENU">'[18]7422CW00'!#REF!</definedName>
    <definedName localSheetId="5" name="Stock">'[99]PxQ Cantidades'!#REF!</definedName>
    <definedName localSheetId="4" name="Stock">'[99]PxQ Cantidades'!#REF!</definedName>
    <definedName name="Stock">'[99]PxQ Cantidades'!#REF!</definedName>
    <definedName localSheetId="5" name="STONU">'[18]7422CW00'!#REF!</definedName>
    <definedName localSheetId="4" name="STONU">'[18]7422CW00'!#REF!</definedName>
    <definedName name="STONU">'[18]7422CW00'!#REF!</definedName>
    <definedName localSheetId="5" name="STSUMM">'[18]7422CW00'!#REF!</definedName>
    <definedName localSheetId="4" name="STSUMM">'[18]7422CW00'!#REF!</definedName>
    <definedName name="STSUMM">'[18]7422CW00'!#REF!</definedName>
    <definedName name="stt">{"via1",#N/A,TRUE,"general";"via2",#N/A,TRUE,"general";"via3",#N/A,TRUE,"general"}</definedName>
    <definedName name="suma">[48]Hoja1!$F$60</definedName>
    <definedName localSheetId="5" name="SUP_ART">[41]steel!#REF!</definedName>
    <definedName localSheetId="4" name="SUP_ART">[41]steel!#REF!</definedName>
    <definedName name="SUP_ART">[41]steel!#REF!</definedName>
    <definedName localSheetId="5" name="SUP_VPR_GTP">[7]Tablas!#REF!</definedName>
    <definedName localSheetId="4" name="SUP_VPR_GTP">[7]Tablas!#REF!</definedName>
    <definedName name="SUP_VPR_GTP">[7]Tablas!#REF!</definedName>
    <definedName name="SUPER">[52]Tablas!$H$1:$H$65536</definedName>
    <definedName name="sw">[0]!ERR</definedName>
    <definedName name="swsw">{"via1",#N/A,TRUE,"general";"via2",#N/A,TRUE,"general";"via3",#N/A,TRUE,"general"}</definedName>
    <definedName name="swsw3">{"TAB1",#N/A,TRUE,"GENERAL";"TAB2",#N/A,TRUE,"GENERAL";"TAB3",#N/A,TRUE,"GENERAL";"TAB4",#N/A,TRUE,"GENERAL";"TAB5",#N/A,TRUE,"GENERAL"}</definedName>
    <definedName localSheetId="1" name="t">[16]!absc</definedName>
    <definedName localSheetId="0" name="t">[16]!absc</definedName>
    <definedName localSheetId="5" name="t">[16]!absc</definedName>
    <definedName localSheetId="4" name="t">[16]!absc</definedName>
    <definedName name="t">[16]!absc</definedName>
    <definedName localSheetId="1" name="t_1">Scheduled_Payment+Extra_Payment</definedName>
    <definedName localSheetId="0" name="t_1">Scheduled_Payment+Extra_Payment</definedName>
    <definedName localSheetId="5" name="t_1">Scheduled_Payment+Extra_Payment</definedName>
    <definedName localSheetId="4" name="t_1">Scheduled_Payment+Extra_Payment</definedName>
    <definedName name="t_1">Scheduled_Payment+Extra_Payment</definedName>
    <definedName name="t5t5">{"TAB1",#N/A,TRUE,"GENERAL";"TAB2",#N/A,TRUE,"GENERAL";"TAB3",#N/A,TRUE,"GENERAL";"TAB4",#N/A,TRUE,"GENERAL";"TAB5",#N/A,TRUE,"GENERAL"}</definedName>
    <definedName name="TAB_FECHA">[52]Tablas!$B$1:$B$65536</definedName>
    <definedName name="tabla1">[100]Hoja3!$B$4:$F$28</definedName>
    <definedName localSheetId="5" name="TABLEKP">'[18]7422CW00'!#REF!</definedName>
    <definedName localSheetId="4" name="TABLEKP">'[18]7422CW00'!#REF!</definedName>
    <definedName name="TABLEKP">'[18]7422CW00'!#REF!</definedName>
    <definedName name="TarifaPension">[36]EMPRESA!$F$24</definedName>
    <definedName name="TARIFAS">[101]TARIFAS!$A$1:$F$52</definedName>
    <definedName name="TarifaSalud">[36]EMPRESA!$F$26</definedName>
    <definedName name="Tasa1">'[102]Bases 2A'!$C$20</definedName>
    <definedName name="tdy">{"TAB1",#N/A,TRUE,"GENERAL";"TAB2",#N/A,TRUE,"GENERAL";"TAB3",#N/A,TRUE,"GENERAL";"TAB4",#N/A,TRUE,"GENERAL";"TAB5",#N/A,TRUE,"GENERAL"}</definedName>
    <definedName name="telefono">[36]EMPRESA!$F$16</definedName>
    <definedName name="TER">[0]!ERR</definedName>
    <definedName name="TERM">[0]!ERR</definedName>
    <definedName name="TÉRMINOS">[0]!ERR</definedName>
    <definedName name="tewst">{"TAB1",#N/A,TRUE,"GENERAL";"TAB2",#N/A,TRUE,"GENERAL";"TAB3",#N/A,TRUE,"GENERAL";"TAB4",#N/A,TRUE,"GENERAL";"TAB5",#N/A,TRUE,"GENERAL"}</definedName>
    <definedName name="teytrh">{"via1",#N/A,TRUE,"general";"via2",#N/A,TRUE,"general";"via3",#N/A,TRUE,"general"}</definedName>
    <definedName name="thdh">{"TAB1",#N/A,TRUE,"GENERAL";"TAB2",#N/A,TRUE,"GENERAL";"TAB3",#N/A,TRUE,"GENERAL";"TAB4",#N/A,TRUE,"GENERAL";"TAB5",#N/A,TRUE,"GENERAL"}</definedName>
    <definedName name="thtj">{"via1",#N/A,TRUE,"general";"via2",#N/A,TRUE,"general";"via3",#N/A,TRUE,"general"}</definedName>
    <definedName name="TIEMPO">[32]BASES!$E$27</definedName>
    <definedName name="TipoGC">[85]Tablas!$U$6:$U$15</definedName>
    <definedName name="TipoNeces">[85]Tablas!$Q$6:$Q$8</definedName>
    <definedName name="tk">'[5]DATOS CONTRATO'!$E$18</definedName>
    <definedName localSheetId="5" name="TK_1">[17]INST!#REF!</definedName>
    <definedName localSheetId="4" name="TK_1">[17]INST!#REF!</definedName>
    <definedName name="TK_1">[17]INST!#REF!</definedName>
    <definedName name="TKSLCI07">[5]EMPRESA!$F$22</definedName>
    <definedName name="tld">[50]Datos!$D$14</definedName>
    <definedName name="tortas">{"TAB1",#N/A,TRUE,"GENERAL";"TAB2",#N/A,TRUE,"GENERAL";"TAB3",#N/A,TRUE,"GENERAL";"TAB4",#N/A,TRUE,"GENERAL";"TAB5",#N/A,TRUE,"GENERAL"}</definedName>
    <definedName name="tortas2">{"via1",#N/A,TRUE,"general";"via2",#N/A,TRUE,"general";"via3",#N/A,TRUE,"general"}</definedName>
    <definedName localSheetId="1" name="Total_Payment">Scheduled_Payment+Extra_Payment</definedName>
    <definedName localSheetId="0" name="Total_Payment">Scheduled_Payment+Extra_Payment</definedName>
    <definedName localSheetId="5" name="Total_Payment">Scheduled_Payment+Extra_Payment</definedName>
    <definedName localSheetId="4" name="Total_Payment">Scheduled_Payment+Extra_Payment</definedName>
    <definedName name="Total_Payment">Scheduled_Payment+Extra_Payment</definedName>
    <definedName localSheetId="1" name="Total_Payment1">Scheduled_Payment+Extra_Payment</definedName>
    <definedName localSheetId="0" name="Total_Payment1">Scheduled_Payment+Extra_Payment</definedName>
    <definedName localSheetId="5" name="Total_Payment1">Scheduled_Payment+Extra_Payment</definedName>
    <definedName localSheetId="4" name="Total_Payment1">Scheduled_Payment+Extra_Payment</definedName>
    <definedName name="Total_Payment1">Scheduled_Payment+Extra_Payment</definedName>
    <definedName name="TotalCesantias">'[36]NOMINA 1'!$N$38</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Vac">'[5]NOMINA-1'!$N$36</definedName>
    <definedName name="tr">{"TAB1",#N/A,TRUE,"GENERAL";"TAB2",#N/A,TRUE,"GENERAL";"TAB3",#N/A,TRUE,"GENERAL";"TAB4",#N/A,TRUE,"GENERAL";"TAB5",#N/A,TRUE,"GENERAL"}</definedName>
    <definedName name="Transporte">'[5]DATOS CONTRATO'!$E$16</definedName>
    <definedName name="TRAT">[103]desmonte!$E$48</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jfgjh">{"via1",#N/A,TRUE,"general";"via2",#N/A,TRUE,"general";"via3",#N/A,TRUE,"general"}</definedName>
    <definedName name="TRM">[104]Tablas!$B$2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r">{"TAB1",#N/A,TRUE,"GENERAL";"TAB2",#N/A,TRUE,"GENERAL";"TAB3",#N/A,TRUE,"GENERAL";"TAB4",#N/A,TRUE,"GENERAL";"TAB5",#N/A,TRUE,"GENERAL"}</definedName>
    <definedName name="turu">{"TAB1",#N/A,TRUE,"GENERAL";"TAB2",#N/A,TRUE,"GENERAL";"TAB3",#N/A,TRUE,"GENERAL";"TAB4",#N/A,TRUE,"GENERAL";"TAB5",#N/A,TRUE,"GENERAL"}</definedName>
    <definedName localSheetId="5" name="tvmenor90min">'[84]CCP,LEYES, Y DEC.'!#REF!</definedName>
    <definedName localSheetId="4" name="tvmenor90min">'[84]CCP,LEYES, Y DEC.'!#REF!</definedName>
    <definedName name="tvmenor90min">'[84]CCP,LEYES, Y DEC.'!#REF!</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3u">{"TAB1",#N/A,TRUE,"GENERAL";"TAB2",#N/A,TRUE,"GENERAL";"TAB3",#N/A,TRUE,"GENERAL";"TAB4",#N/A,TRUE,"GENERAL";"TAB5",#N/A,TRUE,"GENERAL"}</definedName>
    <definedName name="u7u7">{"TAB1",#N/A,TRUE,"GENERAL";"TAB2",#N/A,TRUE,"GENERAL";"TAB3",#N/A,TRUE,"GENERAL";"TAB4",#N/A,TRUE,"GENERAL";"TAB5",#N/A,TRUE,"GENERAL"}</definedName>
    <definedName name="UFrm2InUse">1</definedName>
    <definedName name="UI">{"via1",#N/A,TRUE,"general";"via2",#N/A,TRUE,"general";"via3",#N/A,TRUE,"general"}</definedName>
    <definedName localSheetId="5" name="UIC">[7]Tablas!#REF!</definedName>
    <definedName localSheetId="4" name="UIC">[7]Tablas!#REF!</definedName>
    <definedName name="UIC">[7]Tablas!#REF!</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NIT">'[105]Lista APU'!$A$3:$D$479</definedName>
    <definedName name="UNITARIO">[106]Unitarios!$A$3:$D$13</definedName>
    <definedName localSheetId="5" name="unj">[13]INST!#REF!</definedName>
    <definedName localSheetId="4" name="unj">[13]INST!#REF!</definedName>
    <definedName name="unj">[13]INST!#REF!</definedName>
    <definedName name="uno">[0]!ERR</definedName>
    <definedName name="UOUIV">{"TAB1",#N/A,TRUE,"GENERAL";"TAB2",#N/A,TRUE,"GENERAL";"TAB3",#N/A,TRUE,"GENERAL";"TAB4",#N/A,TRUE,"GENERAL";"TAB5",#N/A,TRUE,"GENERAL"}</definedName>
    <definedName name="uriel">[0]!ERR</definedName>
    <definedName name="uryur">{"TAB1",#N/A,TRUE,"GENERAL";"TAB2",#N/A,TRUE,"GENERAL";"TAB3",#N/A,TRUE,"GENERAL";"TAB4",#N/A,TRUE,"GENERAL";"TAB5",#N/A,TRUE,"GENERAL"}</definedName>
    <definedName name="ut">'[73]1'!$N$42</definedName>
    <definedName name="UTL">[21]otros!$C$4</definedName>
    <definedName name="uu">{"TAB1",#N/A,TRUE,"GENERAL";"TAB2",#N/A,TRUE,"GENERAL";"TAB3",#N/A,TRUE,"GENERAL";"TAB4",#N/A,TRUE,"GENERAL";"TAB5",#N/A,TRUE,"GENERAL"}</definedName>
    <definedName name="uuu">{"TAB1",#N/A,TRUE,"GENERAL";"TAB2",#N/A,TRUE,"GENERAL";"TAB3",#N/A,TRUE,"GENERAL";"TAB4",#N/A,TRUE,"GENERAL";"TAB5",#N/A,TRUE,"GENERAL"}</definedName>
    <definedName name="uuuuo">{"TAB1",#N/A,TRUE,"GENERAL";"TAB2",#N/A,TRUE,"GENERAL";"TAB3",#N/A,TRUE,"GENERAL";"TAB4",#N/A,TRUE,"GENERAL";"TAB5",#N/A,TRUE,"GENERAL"}</definedName>
    <definedName name="uuuuuj">{"via1",#N/A,TRUE,"general";"via2",#N/A,TRUE,"general";"via3",#N/A,TRUE,"general"}</definedName>
    <definedName name="uv">375000</definedName>
    <definedName name="uwkap">{"TAB1",#N/A,TRUE,"GENERAL";"TAB2",#N/A,TRUE,"GENERAL";"TAB3",#N/A,TRUE,"GENERAL";"TAB4",#N/A,TRUE,"GENERAL";"TAB5",#N/A,TRUE,"GENERAL"}</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alorCto">[107]CONTRATO!$E$9</definedName>
    <definedName localSheetId="5" name="Values_Entered">IF([0]!Loan_Amount*'PRESUPUESTO OFICIAL'!Interest_Rate*'PRESUPUESTO OFICIAL'!Loan_Years*'PRESUPUESTO OFICIAL'!Loan_Start&gt;0,1,0)</definedName>
    <definedName localSheetId="4" name="Values_Entered">IF([88]!Loan_Amount*[88]!Interest_Rate*[88]!Loan_Years*[88]!Loan_Start&gt;0,1,0)</definedName>
    <definedName name="Values_Entered">IF(Loan_Amount*Interest_Rate*Loan_Years*Loan_Start&gt;0,1,0)</definedName>
    <definedName name="Var">[15]Varios.!$E$1:$E$65536</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{"via1",#N/A,TRUE,"general";"via2",#N/A,TRUE,"general";"via3",#N/A,TRUE,"general"}</definedName>
    <definedName name="vdsvnj">{"via1",#N/A,TRUE,"general";"via2",#N/A,TRUE,"general";"via3",#N/A,TRUE,"general"}</definedName>
    <definedName localSheetId="5" name="VEX">[7]Tablas!#REF!</definedName>
    <definedName localSheetId="4" name="VEX">[7]Tablas!#REF!</definedName>
    <definedName name="VEX">[7]Tablas!#REF!</definedName>
    <definedName localSheetId="5" name="VEX1_1">[7]Tablas!#REF!</definedName>
    <definedName localSheetId="4" name="VEX1_1">[7]Tablas!#REF!</definedName>
    <definedName name="VEX1_1">[7]Tablas!#REF!</definedName>
    <definedName localSheetId="5" name="VEX1_1_1">[7]Tablas!#REF!</definedName>
    <definedName localSheetId="4" name="VEX1_1_1">[7]Tablas!#REF!</definedName>
    <definedName name="VEX1_1_1">[7]Tablas!#REF!</definedName>
    <definedName localSheetId="5" name="VEX1_1_2">[7]Tablas!#REF!</definedName>
    <definedName localSheetId="4" name="VEX1_1_2">[7]Tablas!#REF!</definedName>
    <definedName name="VEX1_1_2">[7]Tablas!#REF!</definedName>
    <definedName localSheetId="5" name="VEX1_1_3">[7]Tablas!#REF!</definedName>
    <definedName localSheetId="4" name="VEX1_1_3">[7]Tablas!#REF!</definedName>
    <definedName name="VEX1_1_3">[7]Tablas!#REF!</definedName>
    <definedName localSheetId="5" name="VEX1_1_4">[7]Tablas!#REF!</definedName>
    <definedName localSheetId="4" name="VEX1_1_4">[7]Tablas!#REF!</definedName>
    <definedName name="VEX1_1_4">[7]Tablas!#REF!</definedName>
    <definedName localSheetId="5" name="VEX1_2">[7]Tablas!#REF!</definedName>
    <definedName localSheetId="4" name="VEX1_2">[7]Tablas!#REF!</definedName>
    <definedName name="VEX1_2">[7]Tablas!#REF!</definedName>
    <definedName localSheetId="5" name="VEX1_3">[7]Tablas!#REF!</definedName>
    <definedName localSheetId="4" name="VEX1_3">[7]Tablas!#REF!</definedName>
    <definedName name="VEX1_3">[7]Tablas!#REF!</definedName>
    <definedName localSheetId="5" name="VFA">[7]Tablas!#REF!</definedName>
    <definedName localSheetId="4" name="VFA">[7]Tablas!#REF!</definedName>
    <definedName name="VFA">[7]Tablas!#REF!</definedName>
    <definedName localSheetId="5" name="VFA1_1">[7]Tablas!#REF!</definedName>
    <definedName localSheetId="4" name="VFA1_1">[7]Tablas!#REF!</definedName>
    <definedName name="VFA1_1">[7]Tablas!#REF!</definedName>
    <definedName localSheetId="5" name="VFA1_1_1">[7]Tablas!#REF!</definedName>
    <definedName localSheetId="4" name="VFA1_1_1">[7]Tablas!#REF!</definedName>
    <definedName name="VFA1_1_1">[7]Tablas!#REF!</definedName>
    <definedName localSheetId="5" name="VFA1_1_2">[7]Tablas!#REF!</definedName>
    <definedName localSheetId="4" name="VFA1_1_2">[7]Tablas!#REF!</definedName>
    <definedName name="VFA1_1_2">[7]Tablas!#REF!</definedName>
    <definedName localSheetId="5" name="VFA1_1_3">[7]Tablas!#REF!</definedName>
    <definedName localSheetId="4" name="VFA1_1_3">[7]Tablas!#REF!</definedName>
    <definedName name="VFA1_1_3">[7]Tablas!#REF!</definedName>
    <definedName localSheetId="5" name="VFA1_1_4">[7]Tablas!#REF!</definedName>
    <definedName localSheetId="4" name="VFA1_1_4">[7]Tablas!#REF!</definedName>
    <definedName name="VFA1_1_4">[7]Tablas!#REF!</definedName>
    <definedName localSheetId="5" name="VFA1_1_5">[7]Tablas!#REF!</definedName>
    <definedName localSheetId="4" name="VFA1_1_5">[7]Tablas!#REF!</definedName>
    <definedName name="VFA1_1_5">[7]Tablas!#REF!</definedName>
    <definedName localSheetId="5" name="VFA1_1_6">[7]Tablas!#REF!</definedName>
    <definedName localSheetId="4" name="VFA1_1_6">[7]Tablas!#REF!</definedName>
    <definedName name="VFA1_1_6">[7]Tablas!#REF!</definedName>
    <definedName localSheetId="5" name="VFA1_2">[7]Tablas!#REF!</definedName>
    <definedName localSheetId="4" name="VFA1_2">[7]Tablas!#REF!</definedName>
    <definedName name="VFA1_2">[7]Tablas!#REF!</definedName>
    <definedName localSheetId="5" name="VFA1_3">[7]Tablas!#REF!</definedName>
    <definedName localSheetId="4" name="VFA1_3">[7]Tablas!#REF!</definedName>
    <definedName name="VFA1_3">[7]Tablas!#REF!</definedName>
    <definedName name="vfbgnhyt">{"via1",#N/A,TRUE,"general";"via2",#N/A,TRUE,"general";"via3",#N/A,TRUE,"general"}</definedName>
    <definedName localSheetId="5" name="vfh">'[70]7422CW00'!#REF!</definedName>
    <definedName localSheetId="4" name="vfh">'[70]7422CW00'!#REF!</definedName>
    <definedName name="vfh">'[70]7422CW00'!#REF!</definedName>
    <definedName name="vfvdv">{"TAB1",#N/A,TRUE,"GENERAL";"TAB2",#N/A,TRUE,"GENERAL";"TAB3",#N/A,TRUE,"GENERAL";"TAB4",#N/A,TRUE,"GENERAL";"TAB5",#N/A,TRUE,"GENERAL"}</definedName>
    <definedName name="vfvf">{"TAB1",#N/A,TRUE,"GENERAL";"TAB2",#N/A,TRUE,"GENERAL";"TAB3",#N/A,TRUE,"GENERAL";"TAB4",#N/A,TRUE,"GENERAL";"TAB5",#N/A,TRUE,"GENERAL"}</definedName>
    <definedName name="VICEP_DIRECC">[85]Tablas!$A$6:$A$26</definedName>
    <definedName name="VIGFUTURA">[85]Tablas!$J$6:$J$8</definedName>
    <definedName localSheetId="5" name="VIT">[7]Tablas!#REF!</definedName>
    <definedName localSheetId="4" name="VIT">[7]Tablas!#REF!</definedName>
    <definedName name="VIT">[7]Tablas!#REF!</definedName>
    <definedName localSheetId="5" name="VIT1_1">[7]Tablas!#REF!</definedName>
    <definedName localSheetId="4" name="VIT1_1">[7]Tablas!#REF!</definedName>
    <definedName name="VIT1_1">[7]Tablas!#REF!</definedName>
    <definedName localSheetId="5" name="VIT1_1_1">[7]Tablas!#REF!</definedName>
    <definedName localSheetId="4" name="VIT1_1_1">[7]Tablas!#REF!</definedName>
    <definedName name="VIT1_1_1">[7]Tablas!#REF!</definedName>
    <definedName localSheetId="5" name="VIT1_1_10">[7]Tablas!#REF!</definedName>
    <definedName localSheetId="4" name="VIT1_1_10">[7]Tablas!#REF!</definedName>
    <definedName name="VIT1_1_10">[7]Tablas!#REF!</definedName>
    <definedName localSheetId="5" name="VIT1_1_11">[7]Tablas!#REF!</definedName>
    <definedName localSheetId="4" name="VIT1_1_11">[7]Tablas!#REF!</definedName>
    <definedName name="VIT1_1_11">[7]Tablas!#REF!</definedName>
    <definedName localSheetId="5" name="VIT1_1_12">[7]Tablas!#REF!</definedName>
    <definedName localSheetId="4" name="VIT1_1_12">[7]Tablas!#REF!</definedName>
    <definedName name="VIT1_1_12">[7]Tablas!#REF!</definedName>
    <definedName localSheetId="5" name="VIT1_1_13">[7]Tablas!#REF!</definedName>
    <definedName localSheetId="4" name="VIT1_1_13">[7]Tablas!#REF!</definedName>
    <definedName name="VIT1_1_13">[7]Tablas!#REF!</definedName>
    <definedName localSheetId="5" name="VIT1_1_14">[7]Tablas!#REF!</definedName>
    <definedName localSheetId="4" name="VIT1_1_14">[7]Tablas!#REF!</definedName>
    <definedName name="VIT1_1_14">[7]Tablas!#REF!</definedName>
    <definedName localSheetId="5" name="VIT1_1_15">[7]Tablas!#REF!</definedName>
    <definedName localSheetId="4" name="VIT1_1_15">[7]Tablas!#REF!</definedName>
    <definedName name="VIT1_1_15">[7]Tablas!#REF!</definedName>
    <definedName localSheetId="5" name="VIT1_1_16">[7]Tablas!#REF!</definedName>
    <definedName localSheetId="4" name="VIT1_1_16">[7]Tablas!#REF!</definedName>
    <definedName name="VIT1_1_16">[7]Tablas!#REF!</definedName>
    <definedName localSheetId="5" name="VIt1_1_17">[7]Tablas!#REF!</definedName>
    <definedName localSheetId="4" name="VIt1_1_17">[7]Tablas!#REF!</definedName>
    <definedName name="VIt1_1_17">[7]Tablas!#REF!</definedName>
    <definedName localSheetId="5" name="VIT1_1_18">[7]Tablas!#REF!</definedName>
    <definedName localSheetId="4" name="VIT1_1_18">[7]Tablas!#REF!</definedName>
    <definedName name="VIT1_1_18">[7]Tablas!#REF!</definedName>
    <definedName localSheetId="5" name="VIt1_1_19">[7]Tablas!#REF!</definedName>
    <definedName localSheetId="4" name="VIt1_1_19">[7]Tablas!#REF!</definedName>
    <definedName name="VIt1_1_19">[7]Tablas!#REF!</definedName>
    <definedName localSheetId="5" name="VIT1_1_2">[7]Tablas!#REF!</definedName>
    <definedName localSheetId="4" name="VIT1_1_2">[7]Tablas!#REF!</definedName>
    <definedName name="VIT1_1_2">[7]Tablas!#REF!</definedName>
    <definedName localSheetId="5" name="VIT1_1_20">[7]Tablas!#REF!</definedName>
    <definedName localSheetId="4" name="VIT1_1_20">[7]Tablas!#REF!</definedName>
    <definedName name="VIT1_1_20">[7]Tablas!#REF!</definedName>
    <definedName localSheetId="5" name="VIT1_1_3">[7]Tablas!#REF!</definedName>
    <definedName localSheetId="4" name="VIT1_1_3">[7]Tablas!#REF!</definedName>
    <definedName name="VIT1_1_3">[7]Tablas!#REF!</definedName>
    <definedName localSheetId="5" name="VIT1_1_4">[7]Tablas!#REF!</definedName>
    <definedName localSheetId="4" name="VIT1_1_4">[7]Tablas!#REF!</definedName>
    <definedName name="VIT1_1_4">[7]Tablas!#REF!</definedName>
    <definedName localSheetId="5" name="VIT1_1_5">[7]Tablas!#REF!</definedName>
    <definedName localSheetId="4" name="VIT1_1_5">[7]Tablas!#REF!</definedName>
    <definedName name="VIT1_1_5">[7]Tablas!#REF!</definedName>
    <definedName localSheetId="5" name="VIT1_1_6">[7]Tablas!#REF!</definedName>
    <definedName localSheetId="4" name="VIT1_1_6">[7]Tablas!#REF!</definedName>
    <definedName name="VIT1_1_6">[7]Tablas!#REF!</definedName>
    <definedName localSheetId="5" name="VIT1_1_7">[7]Tablas!#REF!</definedName>
    <definedName localSheetId="4" name="VIT1_1_7">[7]Tablas!#REF!</definedName>
    <definedName name="VIT1_1_7">[7]Tablas!#REF!</definedName>
    <definedName localSheetId="5" name="VIT1_1_8">[7]Tablas!#REF!</definedName>
    <definedName localSheetId="4" name="VIT1_1_8">[7]Tablas!#REF!</definedName>
    <definedName name="VIT1_1_8">[7]Tablas!#REF!</definedName>
    <definedName localSheetId="5" name="VIT1_1_9">[7]Tablas!#REF!</definedName>
    <definedName localSheetId="4" name="VIT1_1_9">[7]Tablas!#REF!</definedName>
    <definedName name="VIT1_1_9">[7]Tablas!#REF!</definedName>
    <definedName localSheetId="5" name="VIT1_2">[7]Tablas!#REF!</definedName>
    <definedName localSheetId="4" name="VIT1_2">[7]Tablas!#REF!</definedName>
    <definedName name="VIT1_2">[7]Tablas!#REF!</definedName>
    <definedName localSheetId="5" name="VIT1_3">[7]Tablas!#REF!</definedName>
    <definedName localSheetId="4" name="VIT1_3">[7]Tablas!#REF!</definedName>
    <definedName name="VIT1_3">[7]Tablas!#REF!</definedName>
    <definedName localSheetId="5" name="VIT1_4">[7]Tablas!#REF!</definedName>
    <definedName localSheetId="4" name="VIT1_4">[7]Tablas!#REF!</definedName>
    <definedName name="VIT1_4">[7]Tablas!#REF!</definedName>
    <definedName localSheetId="5" name="VIT1_5">[7]Tablas!#REF!</definedName>
    <definedName localSheetId="4" name="VIT1_5">[7]Tablas!#REF!</definedName>
    <definedName name="VIT1_5">[7]Tablas!#REF!</definedName>
    <definedName localSheetId="5" name="VIT1_6">[7]Tablas!#REF!</definedName>
    <definedName localSheetId="4" name="VIT1_6">[7]Tablas!#REF!</definedName>
    <definedName name="VIT1_6">[7]Tablas!#REF!</definedName>
    <definedName name="vital5">[46]Personalizar!$E$15</definedName>
    <definedName name="vk">{"via1",#N/A,TRUE,"general";"via2",#N/A,TRUE,"general";"via3",#N/A,TRUE,"general"}</definedName>
    <definedName name="vnbvxb">{"via1",#N/A,TRUE,"general";"via2",#N/A,TRUE,"general";"via3",#N/A,TRUE,"general"}</definedName>
    <definedName name="VNVBN">{"TAB1",#N/A,TRUE,"GENERAL";"TAB2",#N/A,TRUE,"GENERAL";"TAB3",#N/A,TRUE,"GENERAL";"TAB4",#N/A,TRUE,"GENERAL";"TAB5",#N/A,TRUE,"GENERAL"}</definedName>
    <definedName localSheetId="5" name="VPR1_1">[7]Tablas!#REF!</definedName>
    <definedName localSheetId="4" name="VPR1_1">[7]Tablas!#REF!</definedName>
    <definedName name="VPR1_1">[7]Tablas!#REF!</definedName>
    <definedName localSheetId="5" name="VPR1_1_1">[7]Tablas!#REF!</definedName>
    <definedName localSheetId="4" name="VPR1_1_1">[7]Tablas!#REF!</definedName>
    <definedName name="VPR1_1_1">[7]Tablas!#REF!</definedName>
    <definedName localSheetId="5" name="VPR1_1_10">[7]Tablas!#REF!</definedName>
    <definedName localSheetId="4" name="VPR1_1_10">[7]Tablas!#REF!</definedName>
    <definedName name="VPR1_1_10">[7]Tablas!#REF!</definedName>
    <definedName localSheetId="5" name="VPR1_1_11">[7]Tablas!#REF!</definedName>
    <definedName localSheetId="4" name="VPR1_1_11">[7]Tablas!#REF!</definedName>
    <definedName name="VPR1_1_11">[7]Tablas!#REF!</definedName>
    <definedName localSheetId="5" name="VPR1_1_12">[7]Tablas!#REF!</definedName>
    <definedName localSheetId="4" name="VPR1_1_12">[7]Tablas!#REF!</definedName>
    <definedName name="VPR1_1_12">[7]Tablas!#REF!</definedName>
    <definedName localSheetId="5" name="VPR1_1_13">[7]Tablas!#REF!</definedName>
    <definedName localSheetId="4" name="VPR1_1_13">[7]Tablas!#REF!</definedName>
    <definedName name="VPR1_1_13">[7]Tablas!#REF!</definedName>
    <definedName localSheetId="5" name="VPR1_1_14">[7]Tablas!#REF!</definedName>
    <definedName localSheetId="4" name="VPR1_1_14">[7]Tablas!#REF!</definedName>
    <definedName name="VPR1_1_14">[7]Tablas!#REF!</definedName>
    <definedName localSheetId="5" name="VPR1_1_15">[7]Tablas!#REF!</definedName>
    <definedName localSheetId="4" name="VPR1_1_15">[7]Tablas!#REF!</definedName>
    <definedName name="VPR1_1_15">[7]Tablas!#REF!</definedName>
    <definedName localSheetId="5" name="VPR1_1_16">[7]Tablas!#REF!</definedName>
    <definedName localSheetId="4" name="VPR1_1_16">[7]Tablas!#REF!</definedName>
    <definedName name="VPR1_1_16">[7]Tablas!#REF!</definedName>
    <definedName localSheetId="5" name="VPR1_1_17">[7]Tablas!#REF!</definedName>
    <definedName localSheetId="4" name="VPR1_1_17">[7]Tablas!#REF!</definedName>
    <definedName name="VPR1_1_17">[7]Tablas!#REF!</definedName>
    <definedName localSheetId="5" name="VPR1_1_18">[7]Tablas!#REF!</definedName>
    <definedName localSheetId="4" name="VPR1_1_18">[7]Tablas!#REF!</definedName>
    <definedName name="VPR1_1_18">[7]Tablas!#REF!</definedName>
    <definedName localSheetId="5" name="VPR1_1_19">[7]Tablas!#REF!</definedName>
    <definedName localSheetId="4" name="VPR1_1_19">[7]Tablas!#REF!</definedName>
    <definedName name="VPR1_1_19">[7]Tablas!#REF!</definedName>
    <definedName localSheetId="5" name="VPR1_1_2">[7]Tablas!#REF!</definedName>
    <definedName localSheetId="4" name="VPR1_1_2">[7]Tablas!#REF!</definedName>
    <definedName name="VPR1_1_2">[7]Tablas!#REF!</definedName>
    <definedName localSheetId="5" name="VPR1_1_20">[7]Tablas!#REF!</definedName>
    <definedName localSheetId="4" name="VPR1_1_20">[7]Tablas!#REF!</definedName>
    <definedName name="VPR1_1_20">[7]Tablas!#REF!</definedName>
    <definedName localSheetId="5" name="VPR1_1_21">[7]Tablas!#REF!</definedName>
    <definedName localSheetId="4" name="VPR1_1_21">[7]Tablas!#REF!</definedName>
    <definedName name="VPR1_1_21">[7]Tablas!#REF!</definedName>
    <definedName localSheetId="5" name="VPR1_1_22">[7]Tablas!#REF!</definedName>
    <definedName localSheetId="4" name="VPR1_1_22">[7]Tablas!#REF!</definedName>
    <definedName name="VPR1_1_22">[7]Tablas!#REF!</definedName>
    <definedName localSheetId="5" name="VPR1_1_23">[7]Tablas!#REF!</definedName>
    <definedName localSheetId="4" name="VPR1_1_23">[7]Tablas!#REF!</definedName>
    <definedName name="VPR1_1_23">[7]Tablas!#REF!</definedName>
    <definedName localSheetId="5" name="VPR1_1_24">[7]Tablas!#REF!</definedName>
    <definedName localSheetId="4" name="VPR1_1_24">[7]Tablas!#REF!</definedName>
    <definedName name="VPR1_1_24">[7]Tablas!#REF!</definedName>
    <definedName localSheetId="5" name="VPR1_1_25">[7]Tablas!#REF!</definedName>
    <definedName localSheetId="4" name="VPR1_1_25">[7]Tablas!#REF!</definedName>
    <definedName name="VPR1_1_25">[7]Tablas!#REF!</definedName>
    <definedName localSheetId="5" name="VPR1_1_26">[7]Tablas!#REF!</definedName>
    <definedName localSheetId="4" name="VPR1_1_26">[7]Tablas!#REF!</definedName>
    <definedName name="VPR1_1_26">[7]Tablas!#REF!</definedName>
    <definedName localSheetId="5" name="VPR1_1_27">[7]Tablas!#REF!</definedName>
    <definedName localSheetId="4" name="VPR1_1_27">[7]Tablas!#REF!</definedName>
    <definedName name="VPR1_1_27">[7]Tablas!#REF!</definedName>
    <definedName localSheetId="5" name="VPR1_1_28">[7]Tablas!#REF!</definedName>
    <definedName localSheetId="4" name="VPR1_1_28">[7]Tablas!#REF!</definedName>
    <definedName name="VPR1_1_28">[7]Tablas!#REF!</definedName>
    <definedName localSheetId="5" name="VPR1_1_29">[7]Tablas!#REF!</definedName>
    <definedName localSheetId="4" name="VPR1_1_29">[7]Tablas!#REF!</definedName>
    <definedName name="VPR1_1_29">[7]Tablas!#REF!</definedName>
    <definedName localSheetId="5" name="VPR1_1_3">[7]Tablas!#REF!</definedName>
    <definedName localSheetId="4" name="VPR1_1_3">[7]Tablas!#REF!</definedName>
    <definedName name="VPR1_1_3">[7]Tablas!#REF!</definedName>
    <definedName localSheetId="5" name="VPR1_1_30">[7]Tablas!#REF!</definedName>
    <definedName localSheetId="4" name="VPR1_1_30">[7]Tablas!#REF!</definedName>
    <definedName name="VPR1_1_30">[7]Tablas!#REF!</definedName>
    <definedName localSheetId="5" name="VPR1_1_31">[7]Tablas!#REF!</definedName>
    <definedName localSheetId="4" name="VPR1_1_31">[7]Tablas!#REF!</definedName>
    <definedName name="VPR1_1_31">[7]Tablas!#REF!</definedName>
    <definedName localSheetId="5" name="VPR1_1_32">[7]Tablas!#REF!</definedName>
    <definedName localSheetId="4" name="VPR1_1_32">[7]Tablas!#REF!</definedName>
    <definedName name="VPR1_1_32">[7]Tablas!#REF!</definedName>
    <definedName localSheetId="5" name="VPR1_1_4">[7]Tablas!#REF!</definedName>
    <definedName localSheetId="4" name="VPR1_1_4">[7]Tablas!#REF!</definedName>
    <definedName name="VPR1_1_4">[7]Tablas!#REF!</definedName>
    <definedName localSheetId="5" name="VPR1_1_5">[7]Tablas!#REF!</definedName>
    <definedName localSheetId="4" name="VPR1_1_5">[7]Tablas!#REF!</definedName>
    <definedName name="VPR1_1_5">[7]Tablas!#REF!</definedName>
    <definedName localSheetId="5" name="VPR1_1_6">[7]Tablas!#REF!</definedName>
    <definedName localSheetId="4" name="VPR1_1_6">[7]Tablas!#REF!</definedName>
    <definedName name="VPR1_1_6">[7]Tablas!#REF!</definedName>
    <definedName localSheetId="5" name="VPR1_1_7">[7]Tablas!#REF!</definedName>
    <definedName localSheetId="4" name="VPR1_1_7">[7]Tablas!#REF!</definedName>
    <definedName name="VPR1_1_7">[7]Tablas!#REF!</definedName>
    <definedName localSheetId="5" name="VPR1_1_8">[7]Tablas!#REF!</definedName>
    <definedName localSheetId="4" name="VPR1_1_8">[7]Tablas!#REF!</definedName>
    <definedName name="VPR1_1_8">[7]Tablas!#REF!</definedName>
    <definedName localSheetId="5" name="VPR1_1_9">[7]Tablas!#REF!</definedName>
    <definedName localSheetId="4" name="VPR1_1_9">[7]Tablas!#REF!</definedName>
    <definedName name="VPR1_1_9">[7]Tablas!#REF!</definedName>
    <definedName localSheetId="5" name="VPR1_2">[7]Tablas!#REF!</definedName>
    <definedName localSheetId="4" name="VPR1_2">[7]Tablas!#REF!</definedName>
    <definedName name="VPR1_2">[7]Tablas!#REF!</definedName>
    <definedName localSheetId="5" name="VPR1_3">[7]Tablas!#REF!</definedName>
    <definedName localSheetId="4" name="VPR1_3">[7]Tablas!#REF!</definedName>
    <definedName name="VPR1_3">[7]Tablas!#REF!</definedName>
    <definedName localSheetId="5" name="VPR1_4">[7]Tablas!#REF!</definedName>
    <definedName localSheetId="4" name="VPR1_4">[7]Tablas!#REF!</definedName>
    <definedName name="VPR1_4">[7]Tablas!#REF!</definedName>
    <definedName localSheetId="5" name="VPR1_5">[7]Tablas!#REF!</definedName>
    <definedName localSheetId="4" name="VPR1_5">[7]Tablas!#REF!</definedName>
    <definedName name="VPR1_5">[7]Tablas!#REF!</definedName>
    <definedName localSheetId="5" name="VPR1_6">[7]Tablas!#REF!</definedName>
    <definedName localSheetId="4" name="VPR1_6">[7]Tablas!#REF!</definedName>
    <definedName name="VPR1_6">[7]Tablas!#REF!</definedName>
    <definedName localSheetId="5" name="VRP">[7]Tablas!#REF!</definedName>
    <definedName localSheetId="4" name="VRP">[7]Tablas!#REF!</definedName>
    <definedName name="VRP">[7]Tablas!#REF!</definedName>
    <definedName localSheetId="5" name="VRP1_1">[7]Tablas!#REF!</definedName>
    <definedName localSheetId="4" name="VRP1_1">[7]Tablas!#REF!</definedName>
    <definedName name="VRP1_1">[7]Tablas!#REF!</definedName>
    <definedName localSheetId="5" name="VRP1_1_1">[7]Tablas!#REF!</definedName>
    <definedName localSheetId="4" name="VRP1_1_1">[7]Tablas!#REF!</definedName>
    <definedName name="VRP1_1_1">[7]Tablas!#REF!</definedName>
    <definedName localSheetId="5" name="VRP1_1_10">[7]Tablas!#REF!</definedName>
    <definedName localSheetId="4" name="VRP1_1_10">[7]Tablas!#REF!</definedName>
    <definedName name="VRP1_1_10">[7]Tablas!#REF!</definedName>
    <definedName localSheetId="5" name="VRP1_1_11">[7]Tablas!#REF!</definedName>
    <definedName localSheetId="4" name="VRP1_1_11">[7]Tablas!#REF!</definedName>
    <definedName name="VRP1_1_11">[7]Tablas!#REF!</definedName>
    <definedName localSheetId="5" name="VRP1_1_12">[7]Tablas!#REF!</definedName>
    <definedName localSheetId="4" name="VRP1_1_12">[7]Tablas!#REF!</definedName>
    <definedName name="VRP1_1_12">[7]Tablas!#REF!</definedName>
    <definedName localSheetId="5" name="VRP1_1_13">[7]Tablas!#REF!</definedName>
    <definedName localSheetId="4" name="VRP1_1_13">[7]Tablas!#REF!</definedName>
    <definedName name="VRP1_1_13">[7]Tablas!#REF!</definedName>
    <definedName localSheetId="5" name="VRP1_1_14">[7]Tablas!#REF!</definedName>
    <definedName localSheetId="4" name="VRP1_1_14">[7]Tablas!#REF!</definedName>
    <definedName name="VRP1_1_14">[7]Tablas!#REF!</definedName>
    <definedName localSheetId="5" name="VRP1_1_15">[7]Tablas!#REF!</definedName>
    <definedName localSheetId="4" name="VRP1_1_15">[7]Tablas!#REF!</definedName>
    <definedName name="VRP1_1_15">[7]Tablas!#REF!</definedName>
    <definedName localSheetId="5" name="VRP1_1_16">[7]Tablas!#REF!</definedName>
    <definedName localSheetId="4" name="VRP1_1_16">[7]Tablas!#REF!</definedName>
    <definedName name="VRP1_1_16">[7]Tablas!#REF!</definedName>
    <definedName localSheetId="5" name="VRP1_1_17">[7]Tablas!#REF!</definedName>
    <definedName localSheetId="4" name="VRP1_1_17">[7]Tablas!#REF!</definedName>
    <definedName name="VRP1_1_17">[7]Tablas!#REF!</definedName>
    <definedName localSheetId="5" name="VRP1_1_18">[7]Tablas!#REF!</definedName>
    <definedName localSheetId="4" name="VRP1_1_18">[7]Tablas!#REF!</definedName>
    <definedName name="VRP1_1_18">[7]Tablas!#REF!</definedName>
    <definedName localSheetId="5" name="VRP1_1_19">[7]Tablas!#REF!</definedName>
    <definedName localSheetId="4" name="VRP1_1_19">[7]Tablas!#REF!</definedName>
    <definedName name="VRP1_1_19">[7]Tablas!#REF!</definedName>
    <definedName localSheetId="5" name="VRP1_1_2">[7]Tablas!#REF!</definedName>
    <definedName localSheetId="4" name="VRP1_1_2">[7]Tablas!#REF!</definedName>
    <definedName name="VRP1_1_2">[7]Tablas!#REF!</definedName>
    <definedName localSheetId="5" name="VRP1_1_20">[7]Tablas!#REF!</definedName>
    <definedName localSheetId="4" name="VRP1_1_20">[7]Tablas!#REF!</definedName>
    <definedName name="VRP1_1_20">[7]Tablas!#REF!</definedName>
    <definedName localSheetId="5" name="VRP1_1_21">[7]Tablas!#REF!</definedName>
    <definedName localSheetId="4" name="VRP1_1_21">[7]Tablas!#REF!</definedName>
    <definedName name="VRP1_1_21">[7]Tablas!#REF!</definedName>
    <definedName localSheetId="5" name="VRP1_1_22">[7]Tablas!#REF!</definedName>
    <definedName localSheetId="4" name="VRP1_1_22">[7]Tablas!#REF!</definedName>
    <definedName name="VRP1_1_22">[7]Tablas!#REF!</definedName>
    <definedName localSheetId="5" name="VRP1_1_23">[7]Tablas!#REF!</definedName>
    <definedName localSheetId="4" name="VRP1_1_23">[7]Tablas!#REF!</definedName>
    <definedName name="VRP1_1_23">[7]Tablas!#REF!</definedName>
    <definedName localSheetId="5" name="VRP1_1_3">[7]Tablas!#REF!</definedName>
    <definedName localSheetId="4" name="VRP1_1_3">[7]Tablas!#REF!</definedName>
    <definedName name="VRP1_1_3">[7]Tablas!#REF!</definedName>
    <definedName localSheetId="5" name="VRP1_1_4">[7]Tablas!#REF!</definedName>
    <definedName localSheetId="4" name="VRP1_1_4">[7]Tablas!#REF!</definedName>
    <definedName name="VRP1_1_4">[7]Tablas!#REF!</definedName>
    <definedName localSheetId="5" name="VRP1_1_5">[7]Tablas!#REF!</definedName>
    <definedName localSheetId="4" name="VRP1_1_5">[7]Tablas!#REF!</definedName>
    <definedName name="VRP1_1_5">[7]Tablas!#REF!</definedName>
    <definedName localSheetId="5" name="VRP1_1_6">[7]Tablas!#REF!</definedName>
    <definedName localSheetId="4" name="VRP1_1_6">[7]Tablas!#REF!</definedName>
    <definedName name="VRP1_1_6">[7]Tablas!#REF!</definedName>
    <definedName localSheetId="5" name="VRP1_1_7">[7]Tablas!#REF!</definedName>
    <definedName localSheetId="4" name="VRP1_1_7">[7]Tablas!#REF!</definedName>
    <definedName name="VRP1_1_7">[7]Tablas!#REF!</definedName>
    <definedName localSheetId="5" name="VRP1_1_8">[7]Tablas!#REF!</definedName>
    <definedName localSheetId="4" name="VRP1_1_8">[7]Tablas!#REF!</definedName>
    <definedName name="VRP1_1_8">[7]Tablas!#REF!</definedName>
    <definedName localSheetId="5" name="VRP1_1_9">[7]Tablas!#REF!</definedName>
    <definedName localSheetId="4" name="VRP1_1_9">[7]Tablas!#REF!</definedName>
    <definedName name="VRP1_1_9">[7]Tablas!#REF!</definedName>
    <definedName localSheetId="5" name="VRP1_2">[7]Tablas!#REF!</definedName>
    <definedName localSheetId="4" name="VRP1_2">[7]Tablas!#REF!</definedName>
    <definedName name="VRP1_2">[7]Tablas!#REF!</definedName>
    <definedName localSheetId="5" name="VRP1_3">[7]Tablas!#REF!</definedName>
    <definedName localSheetId="4" name="VRP1_3">[7]Tablas!#REF!</definedName>
    <definedName name="VRP1_3">[7]Tablas!#REF!</definedName>
    <definedName localSheetId="5" name="VRP1_4">[7]Tablas!#REF!</definedName>
    <definedName localSheetId="4" name="VRP1_4">[7]Tablas!#REF!</definedName>
    <definedName name="VRP1_4">[7]Tablas!#REF!</definedName>
    <definedName name="vsdfj">{"via1",#N/A,TRUE,"general";"via2",#N/A,TRUE,"general";"via3",#N/A,TRUE,"general"}</definedName>
    <definedName localSheetId="5" name="VSM">[7]Tablas!#REF!</definedName>
    <definedName localSheetId="4" name="VSM">[7]Tablas!#REF!</definedName>
    <definedName name="VSM">[7]Tablas!#REF!</definedName>
    <definedName localSheetId="5" name="VSM1_1">[7]Tablas!#REF!</definedName>
    <definedName localSheetId="4" name="VSM1_1">[7]Tablas!#REF!</definedName>
    <definedName name="VSM1_1">[7]Tablas!#REF!</definedName>
    <definedName localSheetId="5" name="VSM1_1_1">[7]Tablas!#REF!</definedName>
    <definedName localSheetId="4" name="VSM1_1_1">[7]Tablas!#REF!</definedName>
    <definedName name="VSM1_1_1">[7]Tablas!#REF!</definedName>
    <definedName localSheetId="5" name="VSM1_1_2">[7]Tablas!#REF!</definedName>
    <definedName localSheetId="4" name="VSM1_1_2">[7]Tablas!#REF!</definedName>
    <definedName name="VSM1_1_2">[7]Tablas!#REF!</definedName>
    <definedName localSheetId="5" name="VSM1_1_3">[7]Tablas!#REF!</definedName>
    <definedName localSheetId="4" name="VSM1_1_3">[7]Tablas!#REF!</definedName>
    <definedName name="VSM1_1_3">[7]Tablas!#REF!</definedName>
    <definedName localSheetId="5" name="VSM1_1_4">[7]Tablas!#REF!</definedName>
    <definedName localSheetId="4" name="VSM1_1_4">[7]Tablas!#REF!</definedName>
    <definedName name="VSM1_1_4">[7]Tablas!#REF!</definedName>
    <definedName localSheetId="5" name="VSM1_1_5">[7]Tablas!#REF!</definedName>
    <definedName localSheetId="4" name="VSM1_1_5">[7]Tablas!#REF!</definedName>
    <definedName name="VSM1_1_5">[7]Tablas!#REF!</definedName>
    <definedName localSheetId="5" name="VSM1_2">[7]Tablas!#REF!</definedName>
    <definedName localSheetId="4" name="VSM1_2">[7]Tablas!#REF!</definedName>
    <definedName name="VSM1_2">[7]Tablas!#REF!</definedName>
    <definedName localSheetId="5" name="VSM1_3">[7]Tablas!#REF!</definedName>
    <definedName localSheetId="4" name="VSM1_3">[7]Tablas!#REF!</definedName>
    <definedName name="VSM1_3">[7]Tablas!#REF!</definedName>
    <definedName localSheetId="5" name="VSM1_4">[7]Tablas!#REF!</definedName>
    <definedName localSheetId="4" name="VSM1_4">[7]Tablas!#REF!</definedName>
    <definedName name="VSM1_4">[7]Tablas!#REF!</definedName>
    <definedName localSheetId="5" name="VSM1_5">[7]Tablas!#REF!</definedName>
    <definedName localSheetId="4" name="VSM1_5">[7]Tablas!#REF!</definedName>
    <definedName name="VSM1_5">[7]Tablas!#REF!</definedName>
    <definedName name="vt">{"via1",#N/A,TRUE,"general";"via2",#N/A,TRUE,"general";"via3",#N/A,TRUE,"general"}</definedName>
    <definedName name="vvcxv">{"TAB1",#N/A,TRUE,"GENERAL";"TAB2",#N/A,TRUE,"GENERAL";"TAB3",#N/A,TRUE,"GENERAL";"TAB4",#N/A,TRUE,"GENERAL";"TAB5",#N/A,TRUE,"GENERAL"}</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localSheetId="5" name="WBS">'[108]2004'!#REF!</definedName>
    <definedName localSheetId="4" name="WBS">'[108]2004'!#REF!</definedName>
    <definedName name="WBS">'[108]2004'!#REF!</definedName>
    <definedName name="WDD">{#N/A,#N/A,FALSE,"orthoflow";#N/A,#N/A,FALSE,"Miscelaneos";#N/A,#N/A,FALSE,"Instrumentacio";#N/A,#N/A,FALSE,"Electrico";#N/A,#N/A,FALSE,"Valv. Seguridad"}</definedName>
    <definedName localSheetId="5" name="WDFSDF">'[33]Res-Accide-10'!#REF!</definedName>
    <definedName localSheetId="4" name="WDFSDF">'[33]Res-Accide-10'!#REF!</definedName>
    <definedName name="WDFSDF">'[33]Res-Accide-10'!#REF!</definedName>
    <definedName localSheetId="5" name="WEFWE">'[33]Res-Accide-10'!#REF!</definedName>
    <definedName localSheetId="4" name="WEFWE">'[33]Res-Accide-10'!#REF!</definedName>
    <definedName name="WEFWE">'[33]Res-Accide-10'!#REF!</definedName>
    <definedName name="WER">'[33]Res-Accide-10'!$S$2:$S$7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localSheetId="5" name="WILSON">'[33]Res-Accide-10'!#REF!</definedName>
    <definedName localSheetId="4" name="WILSON">'[33]Res-Accide-10'!#REF!</definedName>
    <definedName name="WILSON">'[33]Res-Accide-10'!#REF!</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{"via1",#N/A,TRUE,"general";"via2",#N/A,TRUE,"general";"via3",#N/A,TRUE,"general"}</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localSheetId="5" name="WW">[109]LIQUIDACION!#REF!</definedName>
    <definedName localSheetId="4" name="WW">[109]LIQUIDACION!#REF!</definedName>
    <definedName name="WW">[109]LIQUIDACION!#REF!</definedName>
    <definedName name="wwded3">{"via1",#N/A,TRUE,"general";"via2",#N/A,TRUE,"general";"via3",#N/A,TRUE,"general"}</definedName>
    <definedName name="wwwwe">{"TAB1",#N/A,TRUE,"GENERAL";"TAB2",#N/A,TRUE,"GENERAL";"TAB3",#N/A,TRUE,"GENERAL";"TAB4",#N/A,TRUE,"GENERAL";"TAB5",#N/A,TRUE,"GENERAL"}</definedName>
    <definedName name="wyty">{"via1",#N/A,TRUE,"general";"via2",#N/A,TRUE,"general";"via3",#N/A,TRUE,"general"}</definedName>
    <definedName name="xcbvbs">{"TAB1",#N/A,TRUE,"GENERAL";"TAB2",#N/A,TRUE,"GENERAL";"TAB3",#N/A,TRUE,"GENERAL";"TAB4",#N/A,TRUE,"GENERAL";"TAB5",#N/A,TRUE,"GENERAL"}</definedName>
    <definedName name="XSW">{#N/A,#N/A,TRUE,"1842CWN0"}</definedName>
    <definedName name="xsxs">{"TAB1",#N/A,TRUE,"GENERAL";"TAB2",#N/A,TRUE,"GENERAL";"TAB3",#N/A,TRUE,"GENERAL";"TAB4",#N/A,TRUE,"GENERAL";"TAB5",#N/A,TRUE,"GENERAL"}</definedName>
    <definedName name="xxfg">{"via1",#N/A,TRUE,"general";"via2",#N/A,TRUE,"general";"via3",#N/A,TRUE,"general"}</definedName>
    <definedName localSheetId="1" name="xxxxx">[110]!absc</definedName>
    <definedName localSheetId="0" name="xxxxx">[110]!absc</definedName>
    <definedName localSheetId="5" name="xxxxx">[110]!absc</definedName>
    <definedName localSheetId="4" name="xxxxx">[110]!absc</definedName>
    <definedName name="xxxxx">[110]!absc</definedName>
    <definedName name="xxxxxds">{"via1",#N/A,TRUE,"general";"via2",#N/A,TRUE,"general";"via3",#N/A,TRUE,"general"}</definedName>
    <definedName name="XXXXXX">{#N/A,#N/A,FALSE,"orthoflow";#N/A,#N/A,FALSE,"Miscelaneos";#N/A,#N/A,FALSE,"Instrumentacio";#N/A,#N/A,FALSE,"Electrico";#N/A,#N/A,FALSE,"Valv. Seguridad"}</definedName>
    <definedName name="xxxxxxxxxx29">{"via1",#N/A,TRUE,"general";"via2",#N/A,TRUE,"general";"via3",#N/A,TRUE,"general"}</definedName>
    <definedName name="XZXZV">{"via1",#N/A,TRUE,"general";"via2",#N/A,TRUE,"general";"via3",#N/A,TRUE,"general"}</definedName>
    <definedName localSheetId="1" name="Y">[22]!absc</definedName>
    <definedName localSheetId="0" name="Y">[22]!absc</definedName>
    <definedName localSheetId="5" name="Y">[22]!absc</definedName>
    <definedName localSheetId="4" name="Y">[22]!absc</definedName>
    <definedName name="Y">[22]!absc</definedName>
    <definedName name="y6y6">{"via1",#N/A,TRUE,"general";"via2",#N/A,TRUE,"general";"via3",#N/A,TRUE,"general"}</definedName>
    <definedName name="yery">{"via1",#N/A,TRUE,"general";"via2",#N/A,TRUE,"general";"via3",#N/A,TRUE,"general"}</definedName>
    <definedName name="yhy">{"TAB1",#N/A,TRUE,"GENERAL";"TAB2",#N/A,TRUE,"GENERAL";"TAB3",#N/A,TRUE,"GENERAL";"TAB4",#N/A,TRUE,"GENERAL";"TAB5",#N/A,TRUE,"GENERAL"}</definedName>
    <definedName name="yjyj">{"TAB1",#N/A,TRUE,"GENERAL";"TAB2",#N/A,TRUE,"GENERAL";"TAB3",#N/A,TRUE,"GENERAL";"TAB4",#N/A,TRUE,"GENERAL";"TAB5",#N/A,TRUE,"GENERAL"}</definedName>
    <definedName name="YOYO">'[111]AISLAMIENTO CATEGORIAS II Y III'!$G$1:$I$65536</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{"TAB1",#N/A,TRUE,"GENERAL";"TAB2",#N/A,TRUE,"GENERAL";"TAB3",#N/A,TRUE,"GENERAL";"TAB4",#N/A,TRUE,"GENERAL";"TAB5",#N/A,TRUE,"GENERAL"}</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AQ">{#N/A,#N/A,TRUE,"INGENIERIA";#N/A,#N/A,TRUE,"COMPRAS";#N/A,#N/A,TRUE,"DIRECCION";#N/A,#N/A,TRUE,"RESUMEN"}</definedName>
    <definedName name="zdervr">{"via1",#N/A,TRUE,"general";"via2",#N/A,TRUE,"general";"via3",#N/A,TRUE,"general"}</definedName>
    <definedName name="zx">[0]!ERR</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localSheetId="5" name="ZZZZZZZZZZZ">'[47]A. P. U.'!#REF!</definedName>
    <definedName localSheetId="4" name="ZZZZZZZZZZZ">'[47]A. P. U.'!#REF!</definedName>
    <definedName name="ZZZZZZZZZZZ">'[47]A. P. U.'!#REF!</definedName>
    <definedName localSheetId="4" name="_PJ50">#REF!</definedName>
    <definedName localSheetId="5" name="PRODUCTO">#REF!</definedName>
    <definedName name="_197A">#REF!</definedName>
    <definedName name="_tc2">#REF!</definedName>
    <definedName localSheetId="5" name="hs">#REF!</definedName>
    <definedName name="inst_provis">PRESUPUESTO!$AD$882</definedName>
    <definedName localSheetId="4" name="PREST">#REF!</definedName>
    <definedName name="AIU">#REF!</definedName>
    <definedName name="_117A">#REF!</definedName>
    <definedName localSheetId="5" name="DMxUS">#REF!</definedName>
    <definedName localSheetId="5" name="ITEM15">#REF!</definedName>
    <definedName localSheetId="4" name="P">#REF!</definedName>
    <definedName name="__COM3">#REF!</definedName>
    <definedName localSheetId="5" name="adasd">#REF!</definedName>
    <definedName name="_EST17">#REF!</definedName>
    <definedName name="ListaItem">#REF!</definedName>
    <definedName name="INTERMEDIA_I">#REF!</definedName>
    <definedName localSheetId="5" name="data56">#REF!</definedName>
    <definedName name="blNombreArchivo">#REF!</definedName>
    <definedName localSheetId="5" name="CA">#REF!</definedName>
    <definedName localSheetId="5" name="EMPLEADO">#REF!</definedName>
    <definedName localSheetId="4" name="_EST15">#REF!</definedName>
    <definedName name="MES">PRESUPUESTO!$C$13</definedName>
    <definedName name="______pr35">#REF!</definedName>
    <definedName localSheetId="5" name="CajDol4">#REF!</definedName>
    <definedName localSheetId="5" name="_pr60">#REF!</definedName>
    <definedName name="VentaAiu">#REF!</definedName>
    <definedName localSheetId="4" name="_pr24">#REF!</definedName>
    <definedName localSheetId="4" name="QTIES">#REF!</definedName>
    <definedName localSheetId="5" name="_____pr27">#REF!</definedName>
    <definedName name="resumen_final1">#REF!</definedName>
    <definedName name="ARP">#REF!</definedName>
    <definedName localSheetId="4" name="PRE">#REF!</definedName>
    <definedName localSheetId="4" name="_pr26">#REF!</definedName>
    <definedName localSheetId="5" name="CMIBLE1">#REF!</definedName>
    <definedName localSheetId="4" name="TEMA10">#REF!</definedName>
    <definedName name="blFisico">#REF!</definedName>
    <definedName localSheetId="4" name="__pr21">#REF!</definedName>
    <definedName localSheetId="5" name="_____pr63">#REF!</definedName>
    <definedName localSheetId="5" name="CRIT_CHICHI1">#REF!</definedName>
    <definedName name="____pr07">#REF!</definedName>
    <definedName localSheetId="4" name="_SUM2">#REF!</definedName>
    <definedName localSheetId="4" name="___pr35">#REF!</definedName>
    <definedName name="aida1">#REF!</definedName>
    <definedName localSheetId="4" name="______pr19">#REF!</definedName>
    <definedName name="_pr55">#REF!</definedName>
    <definedName localSheetId="5" name="_EST13">#REF!</definedName>
    <definedName localSheetId="4" name="_4283A">#REF!</definedName>
    <definedName localSheetId="5" name="AUTOMOTOR1">#REF!</definedName>
    <definedName name="DETAIL">#REF!</definedName>
    <definedName localSheetId="5" name="SUP_VPR_GRM">#REF!</definedName>
    <definedName name="blFechaInforme">#REF!</definedName>
    <definedName localSheetId="4" name="_IPC2002">#REF!</definedName>
    <definedName localSheetId="5" name="CodigoProyecto">#REF!</definedName>
    <definedName name="ACT_COMP">#REF!</definedName>
    <definedName name="base1">#REF!</definedName>
    <definedName localSheetId="5" name="CL">#REF!</definedName>
    <definedName name="PRINT_TITLES">#REF!</definedName>
    <definedName localSheetId="5" name="DEP_VPR_GTP">#REF!</definedName>
    <definedName name="__pr34">#REF!</definedName>
    <definedName name="data30">#REF!</definedName>
    <definedName localSheetId="5" name="CajDol6">#REF!</definedName>
    <definedName localSheetId="4" name="_4231B">#REF!</definedName>
    <definedName localSheetId="4" name="EQUIPO1">#REF!</definedName>
    <definedName localSheetId="5" name="_262A">#REF!</definedName>
    <definedName name="__pr56">#REF!</definedName>
    <definedName localSheetId="4" name="VPNCCP">#REF!</definedName>
    <definedName localSheetId="4" name="ESE">#REF!</definedName>
    <definedName localSheetId="5" name="___pr03">#REF!</definedName>
    <definedName name="Títulos_a_imprimir_IM">#REF!</definedName>
    <definedName localSheetId="5" name="_154A">#REF!</definedName>
    <definedName localSheetId="4" name="TUBERIA">#REF!</definedName>
    <definedName localSheetId="4" name="_165A">#REF!</definedName>
    <definedName localSheetId="4" name="______pr65">#REF!</definedName>
    <definedName localSheetId="5" name="_171B">#REF!</definedName>
    <definedName localSheetId="4" name="C._C.">#REF!</definedName>
    <definedName localSheetId="5" name="BREAKERS">#REF!</definedName>
    <definedName name="ALM">#REF!</definedName>
    <definedName name="NombreVicepresidencia">#REF!</definedName>
    <definedName localSheetId="4" name="__pr11">#REF!</definedName>
    <definedName localSheetId="4" name="anexo9">#REF!</definedName>
    <definedName localSheetId="4" name="TOTSHE2">#REF!</definedName>
    <definedName localSheetId="5" name="_190B">#REF!</definedName>
    <definedName localSheetId="4" name="sdfsd">#REF!</definedName>
    <definedName localSheetId="4" name="TOTSHE18">#REF!</definedName>
    <definedName localSheetId="5" name="blFisico">#REF!</definedName>
    <definedName localSheetId="4" name="_4262A">#REF!</definedName>
    <definedName localSheetId="4" name="_217B">#REF!</definedName>
    <definedName name="____pr40">#REF!</definedName>
    <definedName localSheetId="5" name="_210B">#REF!</definedName>
    <definedName name="VEX_ON">#REF!</definedName>
    <definedName localSheetId="4" name="Operario">#REF!</definedName>
    <definedName localSheetId="4" name="__pr24">#REF!</definedName>
    <definedName localSheetId="5" name="___COM10">#REF!</definedName>
    <definedName localSheetId="4" name="______pr17">#REF!</definedName>
    <definedName name="boxes">#REF!</definedName>
    <definedName name="ZONA1">#REF!</definedName>
    <definedName localSheetId="5" name="RegistroCoordinador">#REF!</definedName>
    <definedName localSheetId="5" name="______pr02">#REF!</definedName>
    <definedName localSheetId="4" name="_pr28">#REF!</definedName>
    <definedName localSheetId="5" name="_205A">#REF!</definedName>
    <definedName localSheetId="5" name="data47">#REF!</definedName>
    <definedName localSheetId="5" name="data3">#REF!</definedName>
    <definedName localSheetId="4" name="__COM20">#REF!</definedName>
    <definedName localSheetId="4" name="G1_">#REF!</definedName>
    <definedName name="____pr71">#REF!</definedName>
    <definedName name="QTIES">#REF!</definedName>
    <definedName name="popu">#REF!</definedName>
    <definedName localSheetId="5" name="_____pr39">#REF!</definedName>
    <definedName name="TREM">#REF!</definedName>
    <definedName localSheetId="4" name="_220A">#REF!</definedName>
    <definedName localSheetId="5" name="formularioCantidades">#REF!</definedName>
    <definedName name="TOPGENER1">#REF!</definedName>
    <definedName name="_pr22">#REF!</definedName>
    <definedName localSheetId="4" name="_num6">#REF!</definedName>
    <definedName localSheetId="5" name="data18">#REF!</definedName>
    <definedName localSheetId="4" name="HERRERO">#REF!</definedName>
    <definedName localSheetId="5" name="______pr66">#REF!</definedName>
    <definedName localSheetId="5" name="_220B">#REF!</definedName>
    <definedName localSheetId="4" name="______pr56">#REF!</definedName>
    <definedName localSheetId="4" name="ESPE">#REF!</definedName>
    <definedName name="data40">#REF!</definedName>
    <definedName localSheetId="4" name="CBLES1">#REF!</definedName>
    <definedName name="SHEET4">#REF!</definedName>
    <definedName localSheetId="5" name="_251B">#REF!</definedName>
    <definedName localSheetId="4" name="_134A">#REF!</definedName>
    <definedName name="_120A">#REF!</definedName>
    <definedName name="Full_Print">#REF!</definedName>
    <definedName localSheetId="5" name="AQW">#REF!</definedName>
    <definedName name="__pr04">#REF!</definedName>
    <definedName name="_4212A">#REF!</definedName>
    <definedName name="data35">#REF!</definedName>
    <definedName localSheetId="4" name="Equipos">#REF!</definedName>
    <definedName localSheetId="4" name="_161B">#REF!</definedName>
    <definedName localSheetId="4" name="______pr02">#REF!</definedName>
    <definedName localSheetId="4" name="____pj51">#REF!</definedName>
    <definedName name="_pr32">#REF!</definedName>
    <definedName localSheetId="4" name="kk">#REF!</definedName>
    <definedName name="______pr23">#REF!</definedName>
    <definedName localSheetId="5" name="MIN_MAX_sma">#REF!</definedName>
    <definedName localSheetId="4" name="_266B">#REF!</definedName>
    <definedName localSheetId="5" name="UN_PRI">#REF!</definedName>
    <definedName localSheetId="4" name="VPR_COMBUS">#REF!</definedName>
    <definedName name="_EST16">#REF!</definedName>
    <definedName name="_4240A">#REF!</definedName>
    <definedName localSheetId="5" name="__pr51">#REF!</definedName>
    <definedName localSheetId="5" name="Tambores">#REF!</definedName>
    <definedName localSheetId="4" name="Varios">#REF!</definedName>
    <definedName localSheetId="5" name="blPerAdmiTiemInf">#REF!</definedName>
    <definedName localSheetId="5" name="TASA_DE_CAMBIO">#REF!</definedName>
    <definedName name="____pr39">#REF!</definedName>
    <definedName name="_166A">#REF!</definedName>
    <definedName localSheetId="5" name="ad">#REF!</definedName>
    <definedName localSheetId="5" name="_pr21">#REF!</definedName>
    <definedName localSheetId="5" name="SHEET21">#REF!</definedName>
    <definedName localSheetId="5" name="SOLD._4_">#REF!</definedName>
    <definedName localSheetId="4" name="cdfgrtfd">#REF!</definedName>
    <definedName localSheetId="4" name="__pr34">#REF!</definedName>
    <definedName localSheetId="4" name="SHEET15">#REF!</definedName>
    <definedName name="_num7">#REF!</definedName>
    <definedName localSheetId="5" name="___pr17">#REF!</definedName>
    <definedName name="____pr48">#REF!</definedName>
    <definedName localSheetId="4" name="EXCAV_1">#REF!</definedName>
    <definedName localSheetId="5" name="VigenciaDolares">#REF!</definedName>
    <definedName localSheetId="5" name="TIR">#REF!</definedName>
    <definedName localSheetId="5" name="ITEM3">#REF!</definedName>
    <definedName localSheetId="4" name="_pr63">#REF!</definedName>
    <definedName name="____pr63">#REF!</definedName>
    <definedName name="_____pr70">#REF!</definedName>
    <definedName localSheetId="5" name="WQ">#REF!</definedName>
    <definedName localSheetId="5" name="item600.1">#REF!</definedName>
    <definedName name="_4257B">#REF!</definedName>
    <definedName localSheetId="4" name="_181B">#REF!</definedName>
    <definedName localSheetId="5" name="_____pr15">#REF!</definedName>
    <definedName name="K8ALO">#REF!</definedName>
    <definedName name="_152B">#REF!</definedName>
    <definedName localSheetId="4" name="data31">#REF!</definedName>
    <definedName localSheetId="5" name="blActividadesDiarias">#REF!</definedName>
    <definedName localSheetId="4" name="ZONA1">#REF!</definedName>
    <definedName localSheetId="5" name="___pr09">#REF!</definedName>
    <definedName name="MontoVigenciasA3">#REF!</definedName>
    <definedName localSheetId="4" name="_4222A">#REF!</definedName>
    <definedName localSheetId="5" name="_4265B">#REF!</definedName>
    <definedName localSheetId="5" name="F._INGRESO">#REF!</definedName>
    <definedName localSheetId="5" name="SHEET26">#REF!</definedName>
    <definedName localSheetId="5" name="_TOP3">#REF!</definedName>
    <definedName localSheetId="4" name="TB_EVENTOS_OTS_ANUAL">#REF!</definedName>
    <definedName localSheetId="4" name="_____pr51">#REF!</definedName>
    <definedName localSheetId="4" name="blNombreArchivo">#REF!</definedName>
    <definedName localSheetId="4" name="____COM17">#REF!</definedName>
    <definedName localSheetId="4" name="Excel_BuiltIn_Print_Titles_23">#REF!</definedName>
    <definedName name="__Cod1">#REF!</definedName>
    <definedName localSheetId="5" name="data52">#REF!</definedName>
    <definedName name="___TOP3">#REF!</definedName>
    <definedName name="CMIBLE">#REF!</definedName>
    <definedName localSheetId="4" name="_____pr34">#REF!</definedName>
    <definedName localSheetId="5" name="_274A">#REF!</definedName>
    <definedName localSheetId="5" name="REPXXX">#REF!</definedName>
    <definedName localSheetId="4" name="__pr28">#REF!</definedName>
    <definedName localSheetId="5" name="data12">#REF!</definedName>
    <definedName localSheetId="4" name="SHEET9">#REF!</definedName>
    <definedName name="_243A">#REF!</definedName>
    <definedName name="__pr21">#REF!</definedName>
    <definedName name="_280A">#REF!</definedName>
    <definedName localSheetId="4" name="TOPGENER1">#REF!</definedName>
    <definedName name="VPR_GAS">#REF!</definedName>
    <definedName localSheetId="4" name="___pr20">#REF!</definedName>
    <definedName name="_pj51">#REF!</definedName>
    <definedName localSheetId="4" name="Rs">#REF!</definedName>
    <definedName localSheetId="5" name="_191B">#REF!</definedName>
    <definedName localSheetId="4" name="____pr20">#REF!</definedName>
    <definedName localSheetId="5" name="_TOP5">#REF!</definedName>
    <definedName name="RFV">#REF!</definedName>
    <definedName name="lv">#REF!</definedName>
    <definedName name="__COM8">#REF!</definedName>
    <definedName name="AUTOMOTOR1">#REF!</definedName>
    <definedName name="_____pr44">#REF!</definedName>
    <definedName localSheetId="5" name="EF">#REF!</definedName>
    <definedName name="obras">#REF!</definedName>
    <definedName localSheetId="5" name="______pr34">#REF!</definedName>
    <definedName localSheetId="5" name="TasaCCP">#REF!</definedName>
    <definedName localSheetId="4" name="_____pr59">#REF!</definedName>
    <definedName localSheetId="4" name="anexo15">#REF!</definedName>
    <definedName localSheetId="5" name="_180A">#REF!</definedName>
    <definedName name="___pr19">#REF!</definedName>
    <definedName name="_161A">#REF!</definedName>
    <definedName localSheetId="4" name="_EXC1">#REF!</definedName>
    <definedName localSheetId="5" name="Princ">#REF!</definedName>
    <definedName localSheetId="4" name="item700.1">#REF!</definedName>
    <definedName localSheetId="5" name="_COM12">#REF!</definedName>
    <definedName localSheetId="5" name="_____pr72">#REF!</definedName>
    <definedName name="__pr49">#REF!</definedName>
    <definedName localSheetId="5" name="_pr10">#REF!</definedName>
    <definedName localSheetId="5" name="item610.1">#REF!</definedName>
    <definedName name="fi">#REF!</definedName>
    <definedName localSheetId="5" name="aba_1">#REF!</definedName>
    <definedName localSheetId="5" name="kf">#REF!</definedName>
    <definedName localSheetId="4" name="SUP_VPR_NA">#REF!</definedName>
    <definedName localSheetId="5" name="ACT_COMP2">#REF!</definedName>
    <definedName localSheetId="5" name="lv">#REF!</definedName>
    <definedName localSheetId="4" name="Trimestre4">#REF!</definedName>
    <definedName localSheetId="4" name="item630.4">#REF!</definedName>
    <definedName localSheetId="5" name="_pr20">#REF!</definedName>
    <definedName name="_281B">#REF!</definedName>
    <definedName localSheetId="4" name="Tanques">#REF!</definedName>
    <definedName name="____pr35">#REF!</definedName>
    <definedName localSheetId="4" name="MACR">#REF!</definedName>
    <definedName name="anexo4">#REF!</definedName>
    <definedName localSheetId="4" name="VALDES">#REF!</definedName>
    <definedName name="_253A">#REF!</definedName>
    <definedName localSheetId="5" name="_183B">#REF!</definedName>
    <definedName name="_201A">#REF!</definedName>
    <definedName name="_Sort">#REF!</definedName>
    <definedName localSheetId="5" name="____pr61">#REF!</definedName>
    <definedName localSheetId="5" name="_223A">#REF!</definedName>
    <definedName localSheetId="4" name="_117A">#REF!</definedName>
    <definedName name="____COM4">#REF!</definedName>
    <definedName name="ListaCantidad">#REF!</definedName>
    <definedName localSheetId="5" name="_126B">#REF!</definedName>
    <definedName name="data36">#REF!</definedName>
    <definedName name="hxdfk">#REF!</definedName>
    <definedName localSheetId="5" name="HTAS">#REF!</definedName>
    <definedName name="_210A">#REF!</definedName>
    <definedName localSheetId="4" name="______pr63">#REF!</definedName>
    <definedName localSheetId="4" name="_Key1">#REF!</definedName>
    <definedName localSheetId="4" name="_PW2">#REF!</definedName>
    <definedName name="______pr02">#REF!</definedName>
    <definedName name="SHEET16">#REF!</definedName>
    <definedName name="_4270B">#REF!</definedName>
    <definedName name="PROCEDIM_SELECC">#REF!</definedName>
    <definedName name="SUPERFICIE">#REF!</definedName>
    <definedName localSheetId="4" name="___COM2">#REF!</definedName>
    <definedName localSheetId="5" name="_133A">#REF!</definedName>
    <definedName localSheetId="5" name="SHEET8">#REF!</definedName>
    <definedName localSheetId="5" name="_4209B">#REF!</definedName>
    <definedName name="x">#REF!</definedName>
    <definedName name="RES">#REF!</definedName>
    <definedName localSheetId="4" name="anexo1">#REF!</definedName>
    <definedName localSheetId="4" name="___pr17">#REF!</definedName>
    <definedName localSheetId="5" name="GERENCIA1">#REF!</definedName>
    <definedName localSheetId="5" name="_COM9">#REF!</definedName>
    <definedName localSheetId="4" name="_pr06">#REF!</definedName>
    <definedName name="__COM20">#REF!</definedName>
    <definedName localSheetId="5" name="Estados">#REF!</definedName>
    <definedName localSheetId="4" name="K5F2">#REF!</definedName>
    <definedName name="_181A">#REF!</definedName>
    <definedName localSheetId="4" name="data64">#REF!</definedName>
    <definedName localSheetId="5" name="____pr64">#REF!</definedName>
    <definedName name="Equipos">#REF!</definedName>
    <definedName localSheetId="4" name="____COM13">#REF!</definedName>
    <definedName localSheetId="5" name="___COM12">#REF!</definedName>
    <definedName localSheetId="5" name="data5">#REF!</definedName>
    <definedName name="_175A">#REF!</definedName>
    <definedName name="______pr57">#REF!</definedName>
    <definedName name="K5F2">#REF!</definedName>
    <definedName localSheetId="4" name="___COM12">#REF!</definedName>
    <definedName localSheetId="5" name="Base_datos_IM">#REF!</definedName>
    <definedName localSheetId="5" name="Bombas">#REF!</definedName>
    <definedName name="Breakers_y_Switches">#REF!</definedName>
    <definedName name="anex8">#REF!</definedName>
    <definedName localSheetId="5" name="PlazoAIU">#REF!</definedName>
    <definedName name="_202B">#REF!</definedName>
    <definedName localSheetId="5" name="_pr29">#REF!</definedName>
    <definedName localSheetId="4" name="aida1">#REF!</definedName>
    <definedName localSheetId="4" name="_200A">#REF!</definedName>
    <definedName name="Longitud">#REF!</definedName>
    <definedName localSheetId="4" name="_181A">#REF!</definedName>
    <definedName localSheetId="5" name="auto2">#REF!</definedName>
    <definedName localSheetId="4" name="kuyhgbe">#REF!</definedName>
    <definedName name="DANODOFT">#REF!</definedName>
    <definedName localSheetId="4" name="______pr69">#REF!</definedName>
    <definedName localSheetId="5" name="YJ">#REF!</definedName>
    <definedName name="__pr64">#REF!</definedName>
    <definedName name="_192A">#REF!</definedName>
    <definedName localSheetId="4" name="aba_2">#REF!</definedName>
    <definedName name="ADMON">#REF!</definedName>
    <definedName name="m">#REF!</definedName>
    <definedName localSheetId="4" name="__pr20">#REF!</definedName>
    <definedName localSheetId="5" name="____pr42">#REF!</definedName>
    <definedName localSheetId="4" name="blComentarioInf1">#REF!</definedName>
    <definedName localSheetId="4" name="___pr32">#REF!</definedName>
    <definedName localSheetId="4" name="_EST11">#REF!</definedName>
    <definedName localSheetId="4" name="_4265A">#REF!</definedName>
    <definedName localSheetId="4" name="_____pr30">#REF!</definedName>
    <definedName localSheetId="4" name="___pr65">#REF!</definedName>
    <definedName localSheetId="5" name="Loan_Start">#REF!</definedName>
    <definedName localSheetId="5" name="_244A">#REF!</definedName>
    <definedName name="data54">#REF!</definedName>
    <definedName localSheetId="4" name="jfç">#REF!</definedName>
    <definedName localSheetId="5" name="____pr71">#REF!</definedName>
    <definedName localSheetId="4" name="BaseDeDatos1">#REF!</definedName>
    <definedName name="__pr14">#REF!</definedName>
    <definedName localSheetId="4" name="Norte">#REF!</definedName>
    <definedName localSheetId="5" name="TOPGENER1">#REF!</definedName>
    <definedName localSheetId="4" name="SHEET18">#REF!</definedName>
    <definedName name="APELLIDOS">#REF!</definedName>
    <definedName localSheetId="4" name="cjsa">#REF!</definedName>
    <definedName name="_IVA1">#REF!</definedName>
    <definedName localSheetId="4" name="____pr58">#REF!</definedName>
    <definedName localSheetId="4" name="_SUM1">#REF!</definedName>
    <definedName localSheetId="5" name="Listado">#REF!</definedName>
    <definedName localSheetId="5" name="Diámetro">#REF!</definedName>
    <definedName localSheetId="5" name="_183A">#REF!</definedName>
    <definedName localSheetId="5" name="TREM">#REF!</definedName>
    <definedName localSheetId="5" name="_____pr54">#REF!</definedName>
    <definedName localSheetId="5" name="_182B">#REF!</definedName>
    <definedName localSheetId="4" name="_274A">#REF!</definedName>
    <definedName localSheetId="5" name="MOD">#REF!</definedName>
    <definedName name="______pr39">#REF!</definedName>
    <definedName localSheetId="5" name="_922A">#REF!</definedName>
    <definedName localSheetId="4" name="__TOP5">#REF!</definedName>
    <definedName name="___pr50">#REF!</definedName>
    <definedName localSheetId="4" name="_____pr45">#REF!</definedName>
    <definedName localSheetId="5" name="_COM10">#REF!</definedName>
    <definedName localSheetId="4" name="__COM16">#REF!</definedName>
    <definedName localSheetId="4" name="_213A">#REF!</definedName>
    <definedName localSheetId="5" name="_____pr19">#REF!</definedName>
    <definedName name="___pr64">#REF!</definedName>
    <definedName localSheetId="5" name="SUP_VEX">#REF!</definedName>
    <definedName localSheetId="4" name="_272B">#REF!</definedName>
    <definedName localSheetId="5" name="_ref4">#REF!</definedName>
    <definedName name="__pr26">#REF!</definedName>
    <definedName name="GTRE">#REF!</definedName>
    <definedName localSheetId="5" name="_4208B">#REF!</definedName>
    <definedName name="Breakers_Switches">#REF!</definedName>
    <definedName name="ESE">#REF!</definedName>
    <definedName localSheetId="5" name="______pr64">#REF!</definedName>
    <definedName localSheetId="4" name="__COM3">#REF!</definedName>
    <definedName localSheetId="4" name="jvv">#REF!</definedName>
    <definedName name="blCantidades2">#REF!</definedName>
    <definedName name="____COM7">#REF!</definedName>
    <definedName localSheetId="4" name="__pr56">#REF!</definedName>
    <definedName localSheetId="4" name="_266A">#REF!</definedName>
    <definedName localSheetId="4" name="_132B">#REF!</definedName>
    <definedName name="BORDET">#REF!</definedName>
    <definedName name="HOJA1">#REF!</definedName>
    <definedName localSheetId="5" name="InvDol5">#REF!</definedName>
    <definedName name="_pr37">#REF!</definedName>
    <definedName localSheetId="4" name="Ch">#REF!</definedName>
    <definedName localSheetId="4" name="_4210A">#REF!</definedName>
    <definedName name="CCT">#REF!</definedName>
    <definedName name="______pr49">#REF!</definedName>
    <definedName name="_pr11">#REF!</definedName>
    <definedName localSheetId="5" name="Precio">#REF!</definedName>
    <definedName localSheetId="4" name="______pr26">#REF!</definedName>
    <definedName localSheetId="4" name="COPIA2">#REF!</definedName>
    <definedName localSheetId="4" name="_193A">#REF!</definedName>
    <definedName localSheetId="5" name="_pr48">#REF!</definedName>
    <definedName localSheetId="5" name="_Fill">#REF!</definedName>
    <definedName localSheetId="5" name="______pr67">#REF!</definedName>
    <definedName name="______pr09">#REF!</definedName>
    <definedName localSheetId="4" name="_283A">#REF!</definedName>
    <definedName name="GRC_ON_DAPIAY">#REF!</definedName>
    <definedName name="_284B">#REF!</definedName>
    <definedName localSheetId="5" name="XXXX">#REF!</definedName>
    <definedName localSheetId="4" name="QTY">#REF!</definedName>
    <definedName name="______pr19">#REF!</definedName>
    <definedName name="_____pr48">#REF!</definedName>
    <definedName name="____COM12">#REF!</definedName>
    <definedName localSheetId="5" name="irng">#REF!</definedName>
    <definedName name="blPerObraCantInf">#REF!</definedName>
    <definedName localSheetId="4" name="data3">#REF!</definedName>
    <definedName localSheetId="4" name="_pr37">#REF!</definedName>
    <definedName localSheetId="5" name="_222A">#REF!</definedName>
    <definedName localSheetId="4" name="_152A">#REF!</definedName>
    <definedName localSheetId="4" name="R_2">#REF!</definedName>
    <definedName localSheetId="4" name="_____pr07">#REF!</definedName>
    <definedName localSheetId="5" name="item681">#REF!</definedName>
    <definedName localSheetId="4" name="BLPH1">#REF!</definedName>
    <definedName localSheetId="4" name="_pr43">#REF!</definedName>
    <definedName localSheetId="4" name="_171A">#REF!</definedName>
    <definedName name="PREST">#REF!</definedName>
    <definedName localSheetId="4" name="______pr70">#REF!</definedName>
    <definedName name="______pr14">#REF!</definedName>
    <definedName name="MontoVigenciasA4">#REF!</definedName>
    <definedName localSheetId="5" name="_4201B">#REF!</definedName>
    <definedName localSheetId="4" name="___pr03">#REF!</definedName>
    <definedName localSheetId="5" name="data35">#REF!</definedName>
    <definedName localSheetId="5" name="Loan_Years">#REF!</definedName>
    <definedName localSheetId="5" name="_4255B">#REF!</definedName>
    <definedName name="QS">#REF!</definedName>
    <definedName name="LANODOFT">#REF!</definedName>
    <definedName localSheetId="5" name="resumen">#REF!</definedName>
    <definedName name="_121A">#REF!</definedName>
    <definedName localSheetId="4" name="EMULSION">#REF!</definedName>
    <definedName name="__TOP9">#REF!</definedName>
    <definedName localSheetId="4" name="__pr43">#REF!</definedName>
    <definedName localSheetId="5" name="VALOR3">#REF!</definedName>
    <definedName localSheetId="4" name="blCantidades2">#REF!</definedName>
    <definedName localSheetId="4" name="_____pr42">#REF!</definedName>
    <definedName localSheetId="5" name="SOLD._6_">#REF!</definedName>
    <definedName localSheetId="4" name="Trimestre1">#REF!</definedName>
    <definedName name="DOTACIÓN">#REF!</definedName>
    <definedName name="_IPC2002">#REF!</definedName>
    <definedName localSheetId="5" name="Tubería">#REF!</definedName>
    <definedName localSheetId="5" name="FME">#REF!</definedName>
    <definedName name="___COM14">#REF!</definedName>
    <definedName localSheetId="5" name="__pr70">#REF!</definedName>
    <definedName localSheetId="5" name="____pr17">#REF!</definedName>
    <definedName name="D_1">#REF!</definedName>
    <definedName localSheetId="4" name="_285B">#REF!</definedName>
    <definedName name="_212B">#REF!</definedName>
    <definedName localSheetId="4" name="CCT">#REF!</definedName>
    <definedName localSheetId="4" name="_4243A">#REF!</definedName>
    <definedName name="Basica_Reserva_2001">#REF!</definedName>
    <definedName localSheetId="5" name="__pr35">#REF!</definedName>
    <definedName name="___COM18">#REF!</definedName>
    <definedName localSheetId="5" name="data55">#REF!</definedName>
    <definedName localSheetId="5" name="_174A">#REF!</definedName>
    <definedName localSheetId="4" name="__pr18">#REF!</definedName>
    <definedName localSheetId="5" name="_263B">#REF!</definedName>
    <definedName localSheetId="5" name="NombreCoordinador">#REF!</definedName>
    <definedName localSheetId="4" name="__pr47">#REF!</definedName>
    <definedName localSheetId="4" name="DANODOF">#REF!</definedName>
    <definedName name="____pr67">#REF!</definedName>
    <definedName localSheetId="5" name="_pr18">#REF!</definedName>
    <definedName localSheetId="4" name="blPerAdmiCantInf">#REF!</definedName>
    <definedName localSheetId="4" name="___TOP7">#REF!</definedName>
    <definedName localSheetId="5" name="__COM3">#REF!</definedName>
    <definedName name="TOTSHE19">#REF!</definedName>
    <definedName localSheetId="4" name="PW">#REF!</definedName>
    <definedName localSheetId="4" name="TtCD">#REF!</definedName>
    <definedName localSheetId="5" name="____COM19">#REF!</definedName>
    <definedName name="jkl">#REF!</definedName>
    <definedName localSheetId="4" name="_4262B">#REF!</definedName>
    <definedName name="SHEET20">#REF!</definedName>
    <definedName localSheetId="4" name="______pr34">#REF!</definedName>
    <definedName localSheetId="5" name="____pr40">#REF!</definedName>
    <definedName localSheetId="5" name="____COM20">#REF!</definedName>
    <definedName name="___pr40">#REF!</definedName>
    <definedName name="_pr14">#REF!</definedName>
    <definedName localSheetId="5" name="Excel_BuiltIn_Print_Area_3">#REF!</definedName>
    <definedName name="_167A">#REF!</definedName>
    <definedName localSheetId="5" name="___VPR2">#REF!</definedName>
    <definedName localSheetId="4" name="Tax">#REF!</definedName>
    <definedName localSheetId="5" name="CTE">#REF!</definedName>
    <definedName name="___PJ50">#REF!</definedName>
    <definedName localSheetId="5" name="______pr30">#REF!</definedName>
    <definedName localSheetId="5" name="_205B">#REF!</definedName>
    <definedName localSheetId="4" name="_4204B">#REF!</definedName>
    <definedName localSheetId="5" name="____VPR2">#REF!</definedName>
    <definedName localSheetId="5" name="____pr31">#REF!</definedName>
    <definedName name="_pr42">#REF!</definedName>
    <definedName localSheetId="4" name="irng">#REF!</definedName>
    <definedName name="Dbgcm">#REF!</definedName>
    <definedName localSheetId="4" name="___pr44">#REF!</definedName>
    <definedName localSheetId="4" name="___pr69">#REF!</definedName>
    <definedName name="ValorRecursosComprometidos">#REF!</definedName>
    <definedName name="_212A">#REF!</definedName>
    <definedName localSheetId="4" name="__pr16">#REF!</definedName>
    <definedName localSheetId="5" name="_4252A">#REF!</definedName>
    <definedName localSheetId="4" name="aba_1">#REF!</definedName>
    <definedName localSheetId="4" name="___COM18">#REF!</definedName>
    <definedName name="_pr44">#REF!</definedName>
    <definedName localSheetId="4" name="AND">#REF!</definedName>
    <definedName localSheetId="5" name="_____pr22">#REF!</definedName>
    <definedName localSheetId="5" name="____COM13">#REF!</definedName>
    <definedName name="_285B">#REF!</definedName>
    <definedName localSheetId="4" name="_134B">#REF!</definedName>
    <definedName localSheetId="4" name="__pr66">#REF!</definedName>
    <definedName localSheetId="5" name="VVV">#REF!</definedName>
    <definedName localSheetId="5" name="EW">#REF!</definedName>
    <definedName localSheetId="5" name="______pr24">#REF!</definedName>
    <definedName localSheetId="4" name="DBASE2">#REF!</definedName>
    <definedName localSheetId="4" name="_273B">#REF!</definedName>
    <definedName name="blHoraEqInf1">#REF!</definedName>
    <definedName localSheetId="5" name="ADMON">#REF!</definedName>
    <definedName localSheetId="4" name="blHorasLluviaInf">#REF!</definedName>
    <definedName localSheetId="4" name="item320.2">#REF!</definedName>
    <definedName name="_275B">#REF!</definedName>
    <definedName localSheetId="5" name="AjustDelAIU">#REF!</definedName>
    <definedName localSheetId="4" name="_211B">#REF!</definedName>
    <definedName localSheetId="5" name="TOTAL">#REF!</definedName>
    <definedName localSheetId="4" name="ene">#REF!</definedName>
    <definedName localSheetId="5" name="______pr62">#REF!</definedName>
    <definedName localSheetId="4" name="ACT_CONT2">#REF!</definedName>
    <definedName localSheetId="4" name="item210.3">#REF!</definedName>
    <definedName name="data48">#REF!</definedName>
    <definedName localSheetId="5" name="ZDF">#REF!</definedName>
    <definedName localSheetId="4" name="____pr49">#REF!</definedName>
    <definedName localSheetId="4" name="___pr57">#REF!</definedName>
    <definedName localSheetId="5" name="tc">#REF!</definedName>
    <definedName name="__pr05">#REF!</definedName>
    <definedName name="_____pr05">#REF!</definedName>
    <definedName name="PSTRESS_RELIEVI">#REF!</definedName>
    <definedName localSheetId="4" name="_270A">#REF!</definedName>
    <definedName localSheetId="5" name="SS_AVG_SIZE">#REF!</definedName>
    <definedName name="______pr07">#REF!</definedName>
    <definedName localSheetId="4" name="XD">#REF!</definedName>
    <definedName localSheetId="4" name="valor2">#REF!</definedName>
    <definedName name="TEMA6">#REF!</definedName>
    <definedName localSheetId="5" name="Aref">#REF!</definedName>
    <definedName localSheetId="5" name="____COM3">#REF!</definedName>
    <definedName localSheetId="4" name="_pr61">#REF!</definedName>
    <definedName localSheetId="5" name="Scheduled_Monthly_Payment">#REF!</definedName>
    <definedName localSheetId="5" name="GRAF3">#REF!</definedName>
    <definedName localSheetId="4" name="_123A">#REF!</definedName>
    <definedName localSheetId="4" name="Basica_Reserva_2001">#REF!</definedName>
    <definedName localSheetId="5" name="_pr37">#REF!</definedName>
    <definedName localSheetId="5" name="____MA2">#REF!</definedName>
    <definedName localSheetId="5" name="NombreProyecto">#REF!</definedName>
    <definedName localSheetId="4" name="TOTSHE12">#REF!</definedName>
    <definedName localSheetId="4" name="CMIBLE">#REF!</definedName>
    <definedName name="data68">#REF!</definedName>
    <definedName name="data27">#REF!</definedName>
    <definedName localSheetId="4" name="OR">#REF!</definedName>
    <definedName localSheetId="5" name="CajDol5">#REF!</definedName>
    <definedName localSheetId="5" name="CARGOS">#REF!</definedName>
    <definedName localSheetId="4" name="_244A">#REF!</definedName>
    <definedName localSheetId="4" name="_182A">#REF!</definedName>
    <definedName localSheetId="4" name="_____pr53">#REF!</definedName>
    <definedName localSheetId="4" name="data23">#REF!</definedName>
    <definedName name="_152A">#REF!</definedName>
    <definedName localSheetId="5" name="___pr11">#REF!</definedName>
    <definedName name="____pr01">#REF!</definedName>
    <definedName name="_____pr34">#REF!</definedName>
    <definedName localSheetId="5" name="__TOP4">#REF!</definedName>
    <definedName localSheetId="5" name="kh">#REF!</definedName>
    <definedName localSheetId="4" name="____pr18">#REF!</definedName>
    <definedName name="_121B">#REF!</definedName>
    <definedName localSheetId="4" name="auto1">#REF!</definedName>
    <definedName name="data41">#REF!</definedName>
    <definedName localSheetId="5" name="GRM_ON_DMARES">#REF!</definedName>
    <definedName localSheetId="5" name="Tasa">#REF!</definedName>
    <definedName localSheetId="4" name="MontoVigenciasA3">#REF!</definedName>
    <definedName name="GEC_ON_DAPIAY">#REF!</definedName>
    <definedName name="_122B">#REF!</definedName>
    <definedName localSheetId="4" name="RegistroCoordinador">#REF!</definedName>
    <definedName localSheetId="4" name="_TOT1">#REF!</definedName>
    <definedName name="K0F2">#REF!</definedName>
    <definedName localSheetId="4" name="CA">#REF!</definedName>
    <definedName localSheetId="5" name="_134B">#REF!</definedName>
    <definedName localSheetId="5" name="_tax2">#REF!</definedName>
    <definedName localSheetId="4" name="__TOP9">#REF!</definedName>
    <definedName localSheetId="5" name="_167A">#REF!</definedName>
    <definedName localSheetId="4" name="______pr43">#REF!</definedName>
    <definedName localSheetId="4" name="_215A">#REF!</definedName>
    <definedName localSheetId="4" name="SOLD._6_">#REF!</definedName>
    <definedName localSheetId="5" name="_pj51">#REF!</definedName>
    <definedName localSheetId="5" name="Interest_Rate">#REF!</definedName>
    <definedName name="ACT_CONT2">#REF!</definedName>
    <definedName name="_4202B">#REF!</definedName>
    <definedName localSheetId="4" name="_4231A">#REF!</definedName>
    <definedName name="cdfgrtfd">#REF!</definedName>
    <definedName name="__num5">#REF!</definedName>
    <definedName name="data5">#REF!</definedName>
    <definedName localSheetId="4" name="blImagen1">#REF!</definedName>
    <definedName localSheetId="5" name="______pr61">#REF!</definedName>
    <definedName name="G.Em">#REF!</definedName>
    <definedName localSheetId="5" name="___pr52">#REF!</definedName>
    <definedName name="_18_Dic">#REF!</definedName>
    <definedName localSheetId="4" name="data61">#REF!</definedName>
    <definedName localSheetId="5" name="____pr48">#REF!</definedName>
    <definedName localSheetId="4" name="______pr15">#REF!</definedName>
    <definedName localSheetId="5" name="APU_directos">#REF!</definedName>
    <definedName localSheetId="4" name="__COM10">#REF!</definedName>
    <definedName localSheetId="5" name="_211A">#REF!</definedName>
    <definedName name="data44">#REF!</definedName>
    <definedName name="__pr69">#REF!</definedName>
    <definedName localSheetId="4" name="__pr49">#REF!</definedName>
    <definedName localSheetId="5" name="TUBERIA">#REF!</definedName>
    <definedName name="CajDol10">#REF!</definedName>
    <definedName localSheetId="5" name="__TOP3">#REF!</definedName>
    <definedName name="_185B">#REF!</definedName>
    <definedName localSheetId="5" name="SOLD._8_">#REF!</definedName>
    <definedName localSheetId="5" name="_266B">#REF!</definedName>
    <definedName name="SHEET22">#REF!</definedName>
    <definedName localSheetId="5" name="_217A">#REF!</definedName>
    <definedName localSheetId="4" name="diámetroft">#REF!</definedName>
    <definedName name="TOTSHE22">#REF!</definedName>
    <definedName localSheetId="5" name="____pr54">#REF!</definedName>
    <definedName localSheetId="5" name="_4204B">#REF!</definedName>
    <definedName localSheetId="4" name="SHEET2">#REF!</definedName>
    <definedName name="____COM15">#REF!</definedName>
    <definedName localSheetId="4" name="START">#REF!</definedName>
    <definedName localSheetId="5" name="data24">#REF!</definedName>
    <definedName localSheetId="4" name="Mi_Salida">#REF!</definedName>
    <definedName localSheetId="5" name="__pr26">#REF!</definedName>
    <definedName localSheetId="5" name="_pr01">#REF!</definedName>
    <definedName localSheetId="4" name="VigenciaPesos">#REF!</definedName>
    <definedName localSheetId="5" name="___pr62">#REF!</definedName>
    <definedName name="CajDol5">#REF!</definedName>
    <definedName localSheetId="5" name="TEMA9">#REF!</definedName>
    <definedName name="_120B">#REF!</definedName>
    <definedName localSheetId="5" name="QTY">#REF!</definedName>
    <definedName name="ExtensionCoordinador">#REF!</definedName>
    <definedName localSheetId="4" name="GRAF3">#REF!</definedName>
    <definedName localSheetId="4" name="__pr03">#REF!</definedName>
    <definedName localSheetId="4" name="_172A">#REF!</definedName>
    <definedName localSheetId="4" name="_pr64">#REF!</definedName>
    <definedName localSheetId="4" name="blEqCantiInf2">#REF!</definedName>
    <definedName name="E">#REF!</definedName>
    <definedName name="K0F1">#REF!</definedName>
    <definedName localSheetId="5" name="CMIBLE">#REF!</definedName>
    <definedName name="______pr36">#REF!</definedName>
    <definedName localSheetId="5" name="DAFT">#REF!</definedName>
    <definedName name="TOTSHE6">#REF!</definedName>
    <definedName localSheetId="5" name="Scheduled_Extra_Payments">#REF!</definedName>
    <definedName name="MACR">#REF!</definedName>
    <definedName localSheetId="4" name="____pr40">#REF!</definedName>
    <definedName localSheetId="4" name="_pr05">#REF!</definedName>
    <definedName localSheetId="4" name="exCEL">#REF!</definedName>
    <definedName name="Rs">#REF!</definedName>
    <definedName localSheetId="4" name="_4236B">#REF!</definedName>
    <definedName localSheetId="4" name="_4245B">#REF!</definedName>
    <definedName name="_EST11">#REF!</definedName>
    <definedName localSheetId="4" name="_____pr46">#REF!</definedName>
    <definedName localSheetId="4" name="____pr39">#REF!</definedName>
    <definedName localSheetId="5" name="BENEF.UNIT.">#REF!</definedName>
    <definedName localSheetId="4" name="Cod">#REF!</definedName>
    <definedName name="blEqCantiInf1">#REF!</definedName>
    <definedName localSheetId="4" name="STRESS_RELIEVIN">#REF!</definedName>
    <definedName localSheetId="4" name="_4211A">#REF!</definedName>
    <definedName localSheetId="5" name="AW">#REF!</definedName>
    <definedName localSheetId="4" name="_224A">#REF!</definedName>
    <definedName localSheetId="4" name="AW">#REF!</definedName>
    <definedName localSheetId="5" name="____LEY80">#REF!</definedName>
    <definedName localSheetId="4" name="_18_Dic">#REF!</definedName>
    <definedName name="______pr33">#REF!</definedName>
    <definedName name="TABLEPRI">#REF!</definedName>
    <definedName localSheetId="5" name="item671">#REF!</definedName>
    <definedName name="data12">#REF!</definedName>
    <definedName name="_TOP6">#REF!</definedName>
    <definedName localSheetId="4" name="______pr13">#REF!</definedName>
    <definedName name="data51">#REF!</definedName>
    <definedName name="_COM15">#REF!</definedName>
    <definedName localSheetId="4" name="abc">#REF!</definedName>
    <definedName localSheetId="4" name="_160B">#REF!</definedName>
    <definedName name="_251B">#REF!</definedName>
    <definedName localSheetId="5" name="_2_5__TOTAL_DE_MATERIALES_A_EXPORTAR">#REF!</definedName>
    <definedName name="_pr10">#REF!</definedName>
    <definedName localSheetId="5" name="Pwfd">#REF!</definedName>
    <definedName localSheetId="4" name="___pr70">#REF!</definedName>
    <definedName name="_262A">#REF!</definedName>
    <definedName name="_165B">#REF!</definedName>
    <definedName name="__pr23">#REF!</definedName>
    <definedName localSheetId="5" name="MaterialTub">#REF!</definedName>
    <definedName localSheetId="4" name="_pr13">#REF!</definedName>
    <definedName localSheetId="5" name="HM">#REF!</definedName>
    <definedName localSheetId="5" name="data57">#REF!</definedName>
    <definedName name="Excel_BuiltIn_Print_Area_3">#REF!</definedName>
    <definedName localSheetId="5" name="__num9">#REF!</definedName>
    <definedName localSheetId="4" name="data32">#REF!</definedName>
    <definedName name="_175B">#REF!</definedName>
    <definedName localSheetId="5" name="_TOP2">#REF!</definedName>
    <definedName localSheetId="5" name="ERRORE">#REF!</definedName>
    <definedName name="_pr53">#REF!</definedName>
    <definedName localSheetId="5" name="ObjetivoProyecto">#REF!</definedName>
    <definedName localSheetId="4" name="_COM10">#REF!</definedName>
    <definedName localSheetId="4" name="data37">#REF!</definedName>
    <definedName name="CajDol2">#REF!</definedName>
    <definedName name="R._SECO">#REF!</definedName>
    <definedName localSheetId="5" name="valor1">#REF!</definedName>
    <definedName localSheetId="5" name="____pr43">#REF!</definedName>
    <definedName name="titu2">#REF!</definedName>
    <definedName localSheetId="5" name="____pr36">#REF!</definedName>
    <definedName localSheetId="5" name="_1ane_o10">#REF!</definedName>
    <definedName localSheetId="5" name="___pr58">#REF!</definedName>
    <definedName name="anexo2">#REF!</definedName>
    <definedName name="OR">#REF!</definedName>
    <definedName localSheetId="5" name="_4212A">#REF!</definedName>
    <definedName name="____pj51">#REF!</definedName>
    <definedName localSheetId="5" name="_125A">#REF!</definedName>
    <definedName localSheetId="4" name="_271B">#REF!</definedName>
    <definedName localSheetId="5" name="RFV">#REF!</definedName>
    <definedName localSheetId="5" name="____pr32">#REF!</definedName>
    <definedName localSheetId="4" name="Excel_BuiltIn_Print_Area_1_1_1">#REF!</definedName>
    <definedName name="__pr09">#REF!</definedName>
    <definedName localSheetId="4" name="data42">#REF!</definedName>
    <definedName localSheetId="4" name="TABLEPRI">#REF!</definedName>
    <definedName localSheetId="4" name="F.L">#REF!</definedName>
    <definedName name="MontoVigenciasA5">#REF!</definedName>
    <definedName localSheetId="4" name="data24">#REF!</definedName>
    <definedName name="_261A">#REF!</definedName>
    <definedName localSheetId="5" name="_____pr30">#REF!</definedName>
    <definedName name="FMC">#REF!</definedName>
    <definedName localSheetId="4" name="____pr66">#REF!</definedName>
    <definedName localSheetId="5" name="LANODOFT">#REF!</definedName>
    <definedName name="data63">#REF!</definedName>
    <definedName name="_264A">#REF!</definedName>
    <definedName name="Macroactividad">#REF!</definedName>
    <definedName localSheetId="5" name="_____pr28">#REF!</definedName>
    <definedName name="Cod">#REF!</definedName>
    <definedName localSheetId="4" name="_____pr56">#REF!</definedName>
    <definedName localSheetId="5" name="apaiy">#REF!</definedName>
    <definedName localSheetId="4" name="data70">#REF!</definedName>
    <definedName localSheetId="4" name="CS_WELDING">#REF!</definedName>
    <definedName localSheetId="5" name="__LEY80">#REF!</definedName>
    <definedName localSheetId="4" name="_194A">#REF!</definedName>
    <definedName localSheetId="5" name="data1">#REF!</definedName>
    <definedName localSheetId="4" name="Pindis">#REF!</definedName>
    <definedName name="__pr70">#REF!</definedName>
    <definedName localSheetId="5" name="LOCALIZACION_Y_REPLANTEO">#REF!</definedName>
    <definedName localSheetId="4" name="_192B">#REF!</definedName>
    <definedName name="______pr56">#REF!</definedName>
    <definedName name="_tax1">#REF!</definedName>
    <definedName name="data28">#REF!</definedName>
    <definedName name="_____pr30">#REF!</definedName>
    <definedName localSheetId="5" name="Num_Pmt_Per_Year">#REF!</definedName>
    <definedName name="___COM12">#REF!</definedName>
    <definedName localSheetId="5" name="___pr36">#REF!</definedName>
    <definedName localSheetId="4" name="_193B">#REF!</definedName>
    <definedName name="__pr38">#REF!</definedName>
    <definedName localSheetId="5" name="ACTV">#REF!</definedName>
    <definedName localSheetId="4" name="MIN_MAX_sma">#REF!</definedName>
    <definedName localSheetId="4" name="_pr02">#REF!</definedName>
    <definedName name="____COM21">#REF!</definedName>
    <definedName localSheetId="5" name="total1">#REF!</definedName>
    <definedName localSheetId="4" name="CajDol1">#REF!</definedName>
    <definedName name="RUT">#REF!</definedName>
    <definedName name="Básico">#REF!</definedName>
    <definedName localSheetId="4" name="_pr44">#REF!</definedName>
    <definedName name="_Key1">#REF!</definedName>
    <definedName name="__pr47">#REF!</definedName>
    <definedName localSheetId="4" name="TOPMENU">#REF!</definedName>
    <definedName name="____pr46">#REF!</definedName>
    <definedName name="data61">#REF!</definedName>
    <definedName localSheetId="5" name="CTA">#REF!</definedName>
    <definedName name="kk">#REF!</definedName>
    <definedName localSheetId="5" name="_292A">#REF!</definedName>
    <definedName localSheetId="4" name="data59">#REF!</definedName>
    <definedName name="Rates">#REF!</definedName>
    <definedName localSheetId="4" name="CRIT_DOL">#REF!</definedName>
    <definedName name="_COM18">#REF!</definedName>
    <definedName localSheetId="5" name="_srn001">#REF!</definedName>
    <definedName name="vpt">#REF!</definedName>
    <definedName localSheetId="5" name="_185A">#REF!</definedName>
    <definedName localSheetId="4" name="______PJ50">#REF!</definedName>
    <definedName localSheetId="4" name="COPIA1">#REF!</definedName>
    <definedName name="_pr66">#REF!</definedName>
    <definedName name="______pr60">#REF!</definedName>
    <definedName localSheetId="4" name="fmr">#REF!</definedName>
    <definedName name="__pr32">#REF!</definedName>
    <definedName name="lp">#REF!</definedName>
    <definedName localSheetId="5" name="__COM18">#REF!</definedName>
    <definedName name="anexo9">#REF!</definedName>
    <definedName name="blEqClaseInf2">#REF!</definedName>
    <definedName localSheetId="4" name="_nrf10">#REF!</definedName>
    <definedName localSheetId="5" name="___pr23">#REF!</definedName>
    <definedName localSheetId="5" name="_203A">#REF!</definedName>
    <definedName localSheetId="5" name="data16">#REF!</definedName>
    <definedName name="TOTSHE11">#REF!</definedName>
    <definedName localSheetId="5" name="K3F2">#REF!</definedName>
    <definedName localSheetId="4" name="_221B">#REF!</definedName>
    <definedName localSheetId="4" name="____TOP7">#REF!</definedName>
    <definedName name="data66">#REF!</definedName>
    <definedName localSheetId="5" name="VALDES">#REF!</definedName>
    <definedName localSheetId="4" name="TrainSpec">#REF!</definedName>
    <definedName localSheetId="4" name="Compresores">#REF!</definedName>
    <definedName localSheetId="4" name="__pr64">#REF!</definedName>
    <definedName localSheetId="4" name="GTO_ADMON">#REF!</definedName>
    <definedName localSheetId="4" name="___COM1">#REF!</definedName>
    <definedName localSheetId="4" name="SHEET25">#REF!</definedName>
    <definedName localSheetId="4" name="G.Ew">#REF!</definedName>
    <definedName name="_275A">#REF!</definedName>
    <definedName name="______pr53">#REF!</definedName>
    <definedName localSheetId="4" name="_191A">#REF!</definedName>
    <definedName localSheetId="5" name="K4F1">#REF!</definedName>
    <definedName localSheetId="4" name="_4246A">#REF!</definedName>
    <definedName name="_pr29">#REF!</definedName>
    <definedName name="______pr51">#REF!</definedName>
    <definedName localSheetId="4" name="NUEVO">#REF!</definedName>
    <definedName name="_TOP10">#REF!</definedName>
    <definedName name="Dsbcm">#REF!</definedName>
    <definedName localSheetId="4" name="_COM16">#REF!</definedName>
    <definedName localSheetId="4" name="_133B">#REF!</definedName>
    <definedName localSheetId="4" name="K4F1">#REF!</definedName>
    <definedName localSheetId="4" name="FIBER">#REF!</definedName>
    <definedName localSheetId="5" name="Int">#REF!</definedName>
    <definedName localSheetId="5" name="_COM17">#REF!</definedName>
    <definedName localSheetId="4" name="____COM2">#REF!</definedName>
    <definedName localSheetId="5" name="_____pr01">#REF!</definedName>
    <definedName name="BDD">#REF!</definedName>
    <definedName localSheetId="5" name="K0F2">#REF!</definedName>
    <definedName localSheetId="4" name="_pr34">#REF!</definedName>
    <definedName localSheetId="4" name="__TOP7">#REF!</definedName>
    <definedName localSheetId="5" name="__pr47">#REF!</definedName>
    <definedName name="data14">#REF!</definedName>
    <definedName name="K3F1">#REF!</definedName>
    <definedName name="ETAP">#REF!</definedName>
    <definedName name="Tubería">#REF!</definedName>
    <definedName name="__num3">#REF!</definedName>
    <definedName localSheetId="5" name="__pr19">#REF!</definedName>
    <definedName name="_211A">#REF!</definedName>
    <definedName name="__pr07">#REF!</definedName>
    <definedName name="_251A">#REF!</definedName>
    <definedName name="_4251B">#REF!</definedName>
    <definedName name="anexo5">#REF!</definedName>
    <definedName name="_284A">#REF!</definedName>
    <definedName localSheetId="4" name="_Fill">#REF!</definedName>
    <definedName localSheetId="4" name="____pr47">#REF!</definedName>
    <definedName localSheetId="5" name="____pr18">#REF!</definedName>
    <definedName localSheetId="4" name="LANODO">#REF!</definedName>
    <definedName localSheetId="4" name="____pr43">#REF!</definedName>
    <definedName localSheetId="4" name="TIPO">#REF!</definedName>
    <definedName localSheetId="5" name="TOTSHE20">#REF!</definedName>
    <definedName localSheetId="5" name="Torres">#REF!</definedName>
    <definedName name="P_Yacimiento">#REF!</definedName>
    <definedName localSheetId="4" name="_Cod1">#REF!</definedName>
    <definedName localSheetId="5" name="dt">#REF!</definedName>
    <definedName name="InvDol4">#REF!</definedName>
    <definedName localSheetId="5" name="_255A">#REF!</definedName>
    <definedName name="titu">#REF!</definedName>
    <definedName name="_pr06">#REF!</definedName>
    <definedName name="PRE">#REF!</definedName>
    <definedName localSheetId="5" name="Pb">#REF!</definedName>
    <definedName localSheetId="5" name="_pr41">#REF!</definedName>
    <definedName name="data67">#REF!</definedName>
    <definedName name="____pr34">#REF!</definedName>
    <definedName name="_4235B">#REF!</definedName>
    <definedName localSheetId="5" name="VARIACION1">#REF!</definedName>
    <definedName localSheetId="4" name="inf">#REF!</definedName>
    <definedName localSheetId="5" name="___TOP9">#REF!</definedName>
    <definedName localSheetId="5" name="aida">#REF!</definedName>
    <definedName localSheetId="5" name="TOTSHE7">#REF!</definedName>
    <definedName localSheetId="4" name="aida">#REF!</definedName>
    <definedName localSheetId="4" name="ADMON">#REF!</definedName>
    <definedName localSheetId="4" name="______pr52">#REF!</definedName>
    <definedName name="_214B">#REF!</definedName>
    <definedName localSheetId="4" name="_216A">#REF!</definedName>
    <definedName name="_4290A">#REF!</definedName>
    <definedName localSheetId="5" name="Ubicación">#REF!</definedName>
    <definedName localSheetId="4" name="RESU">#REF!</definedName>
    <definedName name="resufi">#REF!</definedName>
    <definedName localSheetId="4" name="____pr28">#REF!</definedName>
    <definedName localSheetId="4" name="TEMA2">#REF!</definedName>
    <definedName localSheetId="4" name="Icct">#REF!</definedName>
    <definedName localSheetId="4" name="_255A">#REF!</definedName>
    <definedName name="_pr49">#REF!</definedName>
    <definedName name="____pr70">#REF!</definedName>
    <definedName localSheetId="5" name="fdwssf">#REF!</definedName>
    <definedName localSheetId="5" name="SBS">#REF!</definedName>
    <definedName name="TIPO_GRUPO">#REF!</definedName>
    <definedName name="_220A">#REF!</definedName>
    <definedName localSheetId="4" name="A_impresión_IM">#REF!</definedName>
    <definedName localSheetId="4" name="_EXC6">#REF!</definedName>
    <definedName localSheetId="4" name="demanto">#REF!</definedName>
    <definedName name="_____pr37">#REF!</definedName>
    <definedName localSheetId="5" name="____PJ50">#REF!</definedName>
    <definedName localSheetId="5" name="_____pr03">#REF!</definedName>
    <definedName localSheetId="4" name="_243A">#REF!</definedName>
    <definedName localSheetId="4" name="BENEF.UNIT.">#REF!</definedName>
    <definedName name="Bombas">#REF!</definedName>
    <definedName localSheetId="5" name="__PJ50">#REF!</definedName>
    <definedName name="GRN_ON_DIREC">#REF!</definedName>
    <definedName name="__pr52">#REF!</definedName>
    <definedName name="______pr30">#REF!</definedName>
    <definedName name="TEMA2">#REF!</definedName>
    <definedName localSheetId="4" name="Mi_Salida1">#REF!</definedName>
    <definedName localSheetId="4" name="______pr47">#REF!</definedName>
    <definedName localSheetId="5" name="_124A">#REF!</definedName>
    <definedName name="______pr66">#REF!</definedName>
    <definedName localSheetId="5" name="inf">#REF!</definedName>
    <definedName localSheetId="4" name="Vvmph">#REF!</definedName>
    <definedName localSheetId="4" name="dt">#REF!</definedName>
    <definedName localSheetId="4" name="______pr38">#REF!</definedName>
    <definedName localSheetId="5" name="Basica_Facturacion_2001">#REF!</definedName>
    <definedName localSheetId="5" name="blHoraPerObraInf">#REF!</definedName>
    <definedName localSheetId="5" name="_4246B">#REF!</definedName>
    <definedName localSheetId="4" name="_pr69">#REF!</definedName>
    <definedName name="precio2">#REF!</definedName>
    <definedName localSheetId="4" name="ItemCodos">#REF!</definedName>
    <definedName localSheetId="5" name="___pr33">#REF!</definedName>
    <definedName name="aba_2">#REF!</definedName>
    <definedName name="_____pr62">#REF!</definedName>
    <definedName localSheetId="5" name="alam">#REF!</definedName>
    <definedName name="VPR">#REF!</definedName>
    <definedName localSheetId="4" name="ACT">#REF!</definedName>
    <definedName localSheetId="5" name="___pr70">#REF!</definedName>
    <definedName name="_252A">#REF!</definedName>
    <definedName localSheetId="4" name="PORCENTAJE1">#REF!</definedName>
    <definedName localSheetId="4" name="Wcut">#REF!</definedName>
    <definedName localSheetId="4" name="_162B">#REF!</definedName>
    <definedName localSheetId="5" name="blObservacionesInf">#REF!</definedName>
    <definedName localSheetId="4" name="__pr40">#REF!</definedName>
    <definedName localSheetId="5" name="Especificación">#REF!</definedName>
    <definedName localSheetId="5" name="____COM14">#REF!</definedName>
    <definedName localSheetId="5" name="_193B">#REF!</definedName>
    <definedName localSheetId="4" name="G.Em">#REF!</definedName>
    <definedName localSheetId="4" name="WSX">#REF!</definedName>
    <definedName name="XXXX">#REF!</definedName>
    <definedName name="PRINT_AREA">#REF!</definedName>
    <definedName localSheetId="5" name="MACR">#REF!</definedName>
    <definedName localSheetId="4" name="_202B">#REF!</definedName>
    <definedName localSheetId="4" name="imprimir">#REF!</definedName>
    <definedName name="__pr27">#REF!</definedName>
    <definedName localSheetId="5" name="wedw">#REF!</definedName>
    <definedName localSheetId="5" name="___COM19">#REF!</definedName>
    <definedName localSheetId="4" name="____pr11">#REF!</definedName>
    <definedName name="_____pr71">#REF!</definedName>
    <definedName localSheetId="5" name="______pr54">#REF!</definedName>
    <definedName localSheetId="4" name="SHEET10">#REF!</definedName>
    <definedName name="_4251A">#REF!</definedName>
    <definedName name="Compresores">#REF!</definedName>
    <definedName name="_164B">#REF!</definedName>
    <definedName name="_216A">#REF!</definedName>
    <definedName localSheetId="5" name="_4211A">#REF!</definedName>
    <definedName name="blHoraPerIntInf">#REF!</definedName>
    <definedName localSheetId="5" name="RENDIMIENTO____CARGA">#REF!</definedName>
    <definedName localSheetId="5" name="____COM17">#REF!</definedName>
    <definedName localSheetId="5" name="____pr60">#REF!</definedName>
    <definedName name="resumen">#REF!</definedName>
    <definedName localSheetId="4" name="resumen">#REF!</definedName>
    <definedName localSheetId="4" name="WQ">#REF!</definedName>
    <definedName localSheetId="4" name="_175A">#REF!</definedName>
    <definedName localSheetId="5" name="_184B">#REF!</definedName>
    <definedName localSheetId="4" name="____COM20">#REF!</definedName>
    <definedName localSheetId="5" name="_PW2">#REF!</definedName>
    <definedName localSheetId="4" name="____COM9">#REF!</definedName>
    <definedName localSheetId="5" name="AND">#REF!</definedName>
    <definedName name="_MA2">#REF!</definedName>
    <definedName name="data39">#REF!</definedName>
    <definedName name="vc">#REF!</definedName>
    <definedName localSheetId="5" name="_252B">#REF!</definedName>
    <definedName name="ENTRADASP">#REF!</definedName>
    <definedName name="K9ALO">#REF!</definedName>
    <definedName localSheetId="4" name="SS">#REF!</definedName>
    <definedName name="exCEL">#REF!</definedName>
    <definedName name="_190A">#REF!</definedName>
    <definedName name="______pr67">#REF!</definedName>
    <definedName localSheetId="5" name="___pr47">#REF!</definedName>
    <definedName localSheetId="4" name="item673.1">#REF!</definedName>
    <definedName localSheetId="5" name="blEqClaseInf1">#REF!</definedName>
    <definedName name="_173B">#REF!</definedName>
    <definedName localSheetId="5" name="__COM4">#REF!</definedName>
    <definedName name="_221A">#REF!</definedName>
    <definedName localSheetId="5" name="______pr05">#REF!</definedName>
    <definedName name="K3F2">#REF!</definedName>
    <definedName localSheetId="4" name="____pr60">#REF!</definedName>
    <definedName localSheetId="4" name="OD">#REF!</definedName>
    <definedName name="R_c">#REF!</definedName>
    <definedName name="item730.2">#REF!</definedName>
    <definedName localSheetId="5" name="_216A">#REF!</definedName>
    <definedName name="Ensayos">#REF!</definedName>
    <definedName localSheetId="4" name="blEqClaseInf2">#REF!</definedName>
    <definedName localSheetId="5" name="___pr43">#REF!</definedName>
    <definedName localSheetId="5" name="___TOP8">#REF!</definedName>
    <definedName localSheetId="5" name="___pr61">#REF!</definedName>
    <definedName localSheetId="5" name="______pr52">#REF!</definedName>
    <definedName localSheetId="5" name="data67">#REF!</definedName>
    <definedName localSheetId="4" name="_TOP9">#REF!</definedName>
    <definedName localSheetId="5" name="blPerAdmiCantInf">#REF!</definedName>
    <definedName localSheetId="5" name="blCantidades">#REF!</definedName>
    <definedName localSheetId="5" name="Pd">#REF!</definedName>
    <definedName name="_250B">#REF!</definedName>
    <definedName name="Excel_BuiltIn_Print_Titles_1_1">#REF!</definedName>
    <definedName localSheetId="4" name="SUP_VPR_GRN">#REF!</definedName>
    <definedName localSheetId="4" name="_pr62">#REF!</definedName>
    <definedName localSheetId="4" name="_131B">#REF!</definedName>
    <definedName localSheetId="4" name="kjj">#REF!</definedName>
    <definedName localSheetId="4" name="AQW">#REF!</definedName>
    <definedName localSheetId="4" name="_195B">#REF!</definedName>
    <definedName localSheetId="4" name="_COM21">#REF!</definedName>
    <definedName localSheetId="4" name="_4251A">#REF!</definedName>
    <definedName name="data31">#REF!</definedName>
    <definedName localSheetId="4" name="___COM21">#REF!</definedName>
    <definedName localSheetId="5" name="_4207A">#REF!</definedName>
    <definedName localSheetId="5" name="Wage0100">#REF!</definedName>
    <definedName name="Excel_BuiltIn_Print_Titles_17">#REF!</definedName>
    <definedName localSheetId="5" name="__pr55">#REF!</definedName>
    <definedName localSheetId="4" name="h">#REF!</definedName>
    <definedName name="_280B">#REF!</definedName>
    <definedName localSheetId="5" name="_EST11">#REF!</definedName>
    <definedName name="_174B">#REF!</definedName>
    <definedName localSheetId="4" name="anexo8">#REF!</definedName>
    <definedName name="_4231A">#REF!</definedName>
    <definedName localSheetId="5" name="__pr41">#REF!</definedName>
    <definedName localSheetId="5" name="__COM13">#REF!</definedName>
    <definedName localSheetId="4" name="_EST2">#REF!</definedName>
    <definedName name="data62">#REF!</definedName>
    <definedName localSheetId="4" name="INGENIERIA1">#REF!</definedName>
    <definedName name="Porcentaje">#REF!</definedName>
    <definedName localSheetId="4" name="______pr53">#REF!</definedName>
    <definedName localSheetId="5" name="lb">#REF!</definedName>
    <definedName localSheetId="4" name="__pr60">#REF!</definedName>
    <definedName localSheetId="4" name="K0F1">#REF!</definedName>
    <definedName localSheetId="4" name="_164B">#REF!</definedName>
    <definedName localSheetId="4" name="_____pr55">#REF!</definedName>
    <definedName localSheetId="4" name="EW">#REF!</definedName>
    <definedName localSheetId="5" name="___pr50">#REF!</definedName>
    <definedName name="_161B">#REF!</definedName>
    <definedName name="____pr62">#REF!</definedName>
    <definedName localSheetId="5" name="_150B">#REF!</definedName>
    <definedName name="SUP_VPR_GRN">#REF!</definedName>
    <definedName name="________MA2">#REF!</definedName>
    <definedName localSheetId="5" name="_TOT1">#REF!</definedName>
    <definedName localSheetId="5" name="_117A">#REF!</definedName>
    <definedName name="_pr50">#REF!</definedName>
    <definedName localSheetId="5" name="demanto">#REF!</definedName>
    <definedName localSheetId="4" name="CajDol8">#REF!</definedName>
    <definedName localSheetId="4" name="SHEET16">#REF!</definedName>
    <definedName localSheetId="4" name="__TOT1">#REF!</definedName>
    <definedName localSheetId="5" name="__num4">#REF!</definedName>
    <definedName name="tri">#REF!</definedName>
    <definedName name="__pr40">#REF!</definedName>
    <definedName name="_922A">#REF!</definedName>
    <definedName localSheetId="4" name="SS_WELDING">#REF!</definedName>
    <definedName localSheetId="4" name="data66">#REF!</definedName>
    <definedName localSheetId="4" name="DMxUS">#REF!</definedName>
    <definedName localSheetId="5" name="fmr">#REF!</definedName>
    <definedName localSheetId="5" name="Excel_BuiltIn_Print_Area_3_X">#REF!</definedName>
    <definedName name="Loan_Amount">#REF!</definedName>
    <definedName localSheetId="5" name="_200B">#REF!</definedName>
    <definedName localSheetId="4" name="data65">#REF!</definedName>
    <definedName localSheetId="4" name="Piscinas">#REF!</definedName>
    <definedName localSheetId="4" name="___TOP9">#REF!</definedName>
    <definedName name="_4222B">#REF!</definedName>
    <definedName localSheetId="4" name="_PTO97">#REF!</definedName>
    <definedName localSheetId="4" name="dc">#REF!</definedName>
    <definedName localSheetId="4" name="_253B">#REF!</definedName>
    <definedName name="_____pr56">#REF!</definedName>
    <definedName name="_____pr54">#REF!</definedName>
    <definedName localSheetId="4" name="__pr57">#REF!</definedName>
    <definedName localSheetId="5" name="Longitud">#REF!</definedName>
    <definedName localSheetId="5" name="_pr69">#REF!</definedName>
    <definedName localSheetId="4" name="_164A">#REF!</definedName>
    <definedName localSheetId="5" name="DEP_VPR_NA">#REF!</definedName>
    <definedName localSheetId="5" name="___COM1">#REF!</definedName>
    <definedName localSheetId="4" name="_4204A">#REF!</definedName>
    <definedName localSheetId="4" name="______pr24">#REF!</definedName>
    <definedName localSheetId="4" name="A_1">#REF!</definedName>
    <definedName localSheetId="5" name="____pr06">#REF!</definedName>
    <definedName name="cs">#REF!</definedName>
    <definedName localSheetId="4" name="VRP_PETROQ">#REF!</definedName>
    <definedName localSheetId="5" name="___pr34">#REF!</definedName>
    <definedName localSheetId="5" name="___pr56">#REF!</definedName>
    <definedName localSheetId="5" name="_4294B">#REF!</definedName>
    <definedName localSheetId="4" name="XXXXXXXXXX">#REF!</definedName>
    <definedName localSheetId="5" name="HOJA1">#REF!</definedName>
    <definedName name="Norte">#REF!</definedName>
    <definedName localSheetId="5" name="Recorder">#REF!</definedName>
    <definedName name="_TOT1">#REF!</definedName>
    <definedName name="EMULSION">#REF!</definedName>
    <definedName localSheetId="5" name="______pr21">#REF!</definedName>
    <definedName localSheetId="4" name="______pr44">#REF!</definedName>
    <definedName localSheetId="4" name="kh">#REF!</definedName>
    <definedName localSheetId="4" name="Tipoproceso">#REF!</definedName>
    <definedName name="nmdlf">#REF!</definedName>
    <definedName localSheetId="5" name="pkwsem">#REF!</definedName>
    <definedName localSheetId="5" name="item610.2">#REF!</definedName>
    <definedName localSheetId="4" name="___pr16">#REF!</definedName>
    <definedName localSheetId="4" name="_280A">#REF!</definedName>
    <definedName localSheetId="5" name="PrecioS">#REF!</definedName>
    <definedName name="Mi_Salida1">#REF!</definedName>
    <definedName localSheetId="4" name="SUELDO">#REF!</definedName>
    <definedName localSheetId="4" name="Requerimientos">#REF!</definedName>
    <definedName localSheetId="4" name="_184A">#REF!</definedName>
    <definedName localSheetId="4" name="Trimestre3">#REF!</definedName>
    <definedName localSheetId="4" name="_pr11">#REF!</definedName>
    <definedName localSheetId="5" name="C_">#REF!</definedName>
    <definedName localSheetId="4" name="data22">#REF!</definedName>
    <definedName name="data69">#REF!</definedName>
    <definedName name="_132A">#REF!</definedName>
    <definedName name="CajDol4">#REF!</definedName>
    <definedName name="_201B">#REF!</definedName>
    <definedName localSheetId="4" name="base2">#REF!</definedName>
    <definedName localSheetId="5" name="DEP_VPR_GRM">#REF!</definedName>
    <definedName localSheetId="4" name="data20">#REF!</definedName>
    <definedName localSheetId="4" name="ad">#REF!</definedName>
    <definedName localSheetId="4" name="ACT_COMP">#REF!</definedName>
    <definedName localSheetId="5" name="_PTO97">#REF!</definedName>
    <definedName localSheetId="5" name="POCETAS">#REF!</definedName>
    <definedName localSheetId="5" name="__pr10">#REF!</definedName>
    <definedName localSheetId="4" name="SS_AVG_SIZE">#REF!</definedName>
    <definedName localSheetId="4" name="SUP_VPR_GEC">#REF!</definedName>
    <definedName localSheetId="4" name="ORIGEN">#REF!</definedName>
    <definedName name="_pr07">#REF!</definedName>
    <definedName name="Hornos">#REF!</definedName>
    <definedName localSheetId="5" name="__pr31">#REF!</definedName>
    <definedName localSheetId="4" name="data35">#REF!</definedName>
    <definedName localSheetId="5" name="I">#REF!</definedName>
    <definedName localSheetId="5" name="__TOP8">#REF!</definedName>
    <definedName name="_4209A">#REF!</definedName>
    <definedName name="API">#REF!</definedName>
    <definedName localSheetId="5" name="ac">#REF!</definedName>
    <definedName localSheetId="4" name="VFR">#REF!</definedName>
    <definedName localSheetId="5" name="_4240A">#REF!</definedName>
    <definedName localSheetId="4" name="__pr05">#REF!</definedName>
    <definedName localSheetId="4" name="PrecioS">#REF!</definedName>
    <definedName name="Base">#REF!</definedName>
    <definedName name="IP">#REF!</definedName>
    <definedName localSheetId="4" name="_261B">#REF!</definedName>
    <definedName localSheetId="4" name="CajDol2">#REF!</definedName>
    <definedName name="_____pr41">#REF!</definedName>
    <definedName localSheetId="4" name="GERENCIA2">#REF!</definedName>
    <definedName name="Pwfd">#REF!</definedName>
    <definedName localSheetId="4" name="___pr62">#REF!</definedName>
    <definedName localSheetId="5" name="item700.1">#REF!</definedName>
    <definedName localSheetId="5" name="data13">#REF!</definedName>
    <definedName localSheetId="4" name="____pr59">#REF!</definedName>
    <definedName localSheetId="5" name="data69">#REF!</definedName>
    <definedName localSheetId="4" name="_180A">#REF!</definedName>
    <definedName localSheetId="4" name="___COM13">#REF!</definedName>
    <definedName localSheetId="4" name="wedw">#REF!</definedName>
    <definedName name="___pr65">#REF!</definedName>
    <definedName localSheetId="4" name="___pr28">#REF!</definedName>
    <definedName localSheetId="5" name="___pr26">#REF!</definedName>
    <definedName name="EXCAV_2">#REF!</definedName>
    <definedName localSheetId="5" name="_COM13">#REF!</definedName>
    <definedName localSheetId="4" name="_pr35">#REF!</definedName>
    <definedName name="_AND1">#REF!</definedName>
    <definedName localSheetId="4" name="___pr19">#REF!</definedName>
    <definedName localSheetId="4" name="_117B">#REF!</definedName>
    <definedName name="_151B">#REF!</definedName>
    <definedName localSheetId="5" name="_152B">#REF!</definedName>
    <definedName localSheetId="4" name="_165B">#REF!</definedName>
    <definedName name="K2F1">#REF!</definedName>
    <definedName name="_122A">#REF!</definedName>
    <definedName localSheetId="5" name="_4235A">#REF!</definedName>
    <definedName name="K7F2">#REF!</definedName>
    <definedName localSheetId="5" name="_pr55">#REF!</definedName>
    <definedName localSheetId="4" name="blEqClaseInf1">#REF!</definedName>
    <definedName localSheetId="4" name="__pr53">#REF!</definedName>
    <definedName localSheetId="5" name="Mv">#REF!</definedName>
    <definedName localSheetId="5" name="__COM16">#REF!</definedName>
    <definedName localSheetId="4" name="data47">#REF!</definedName>
    <definedName name="_pr23">#REF!</definedName>
    <definedName name="__pr53">#REF!</definedName>
    <definedName name="____pr12">#REF!</definedName>
    <definedName localSheetId="5" name="_____pr51">#REF!</definedName>
    <definedName localSheetId="4" name="Page____1____of____2">#REF!</definedName>
    <definedName name="kf">#REF!</definedName>
    <definedName localSheetId="4" name="TOTSHE13">#REF!</definedName>
    <definedName localSheetId="4" name="______pr62">#REF!</definedName>
    <definedName name="do">#REF!</definedName>
    <definedName localSheetId="5" name="_____pr37">#REF!</definedName>
    <definedName name="NombreDependencia">#REF!</definedName>
    <definedName name="DEP_VPR_GRN">#REF!</definedName>
    <definedName localSheetId="5" name="RESU">#REF!</definedName>
    <definedName name="FME">#REF!</definedName>
    <definedName name="NUEVO">#REF!</definedName>
    <definedName localSheetId="4" name="blPerObraTiemInf">#REF!</definedName>
    <definedName localSheetId="4" name="_pr19">#REF!</definedName>
    <definedName localSheetId="5" name="____pr05">#REF!</definedName>
    <definedName name="_4206A">#REF!</definedName>
    <definedName name="VigenciaDolares">#REF!</definedName>
    <definedName localSheetId="5" name="la">#REF!</definedName>
    <definedName localSheetId="5" name="___pj51">#REF!</definedName>
    <definedName localSheetId="4" name="__num9">#REF!</definedName>
    <definedName localSheetId="5" name="ksogtk">#REF!</definedName>
    <definedName localSheetId="5" name="_3ane_o10">#REF!</definedName>
    <definedName localSheetId="4" name="fill1">#REF!</definedName>
    <definedName localSheetId="5" name="_293A">#REF!</definedName>
    <definedName name="EQUIPOS1">#REF!</definedName>
    <definedName localSheetId="4" name="_265A">#REF!</definedName>
    <definedName name="_pr56">#REF!</definedName>
    <definedName localSheetId="4" name="K3F2">#REF!</definedName>
    <definedName localSheetId="4" name="TOTSHE16">#REF!</definedName>
    <definedName localSheetId="4" name="_____pr10">#REF!</definedName>
    <definedName localSheetId="5" name="MANUAL">#REF!</definedName>
    <definedName name="APU221.1">#REF!</definedName>
    <definedName name="__pr55">#REF!</definedName>
    <definedName name="____pr25">#REF!</definedName>
    <definedName localSheetId="5" name="Pay_Date">#REF!</definedName>
    <definedName localSheetId="4" name="REPXXX">#REF!</definedName>
    <definedName localSheetId="4" name="____pr21">#REF!</definedName>
    <definedName name="_pr47">#REF!</definedName>
    <definedName name="K8F2">#REF!</definedName>
    <definedName localSheetId="5" name="_pr03">#REF!</definedName>
    <definedName name="SHEET7">#REF!</definedName>
    <definedName name="___COM11">#REF!</definedName>
    <definedName name="___pr05">#REF!</definedName>
    <definedName localSheetId="5" name="TOPGENER">#REF!</definedName>
    <definedName localSheetId="4" name="Excel_BuiltIn_Print_Titles_6">#REF!</definedName>
    <definedName localSheetId="5" name="__pr68">#REF!</definedName>
    <definedName name="______pr34">#REF!</definedName>
    <definedName localSheetId="4" name="Porcentaje">#REF!</definedName>
    <definedName localSheetId="5" name="_215A">#REF!</definedName>
    <definedName localSheetId="5" name="TOTSHE16">#REF!</definedName>
    <definedName localSheetId="4" name="PSTRESS_RELIEVI">#REF!</definedName>
    <definedName localSheetId="4" name="__TOP8">#REF!</definedName>
    <definedName name="__MA2">#REF!</definedName>
    <definedName name="Tasa">#REF!</definedName>
    <definedName name="__num10">#REF!</definedName>
    <definedName name="valor2">#REF!</definedName>
    <definedName name="____pr58">#REF!</definedName>
    <definedName name="_4290B">#REF!</definedName>
    <definedName name="_244B">#REF!</definedName>
    <definedName localSheetId="5" name="_ALM1">#REF!</definedName>
    <definedName localSheetId="5" name="_217B">#REF!</definedName>
    <definedName name="data18">#REF!</definedName>
    <definedName localSheetId="5" name="____pr09">#REF!</definedName>
    <definedName name="_num9">#REF!</definedName>
    <definedName localSheetId="5" name="SEMANA_C3">#REF!</definedName>
    <definedName name="_254A">#REF!</definedName>
    <definedName localSheetId="4" name="anexo6">#REF!</definedName>
    <definedName localSheetId="5" name="CajDol1">#REF!</definedName>
    <definedName localSheetId="5" name="Hornos">#REF!</definedName>
    <definedName localSheetId="5" name="data7">#REF!</definedName>
    <definedName localSheetId="5" name="FMD">#REF!</definedName>
    <definedName localSheetId="4" name="_pr40">#REF!</definedName>
    <definedName localSheetId="4" name="InvDol6">#REF!</definedName>
    <definedName localSheetId="4" name="_____pr25">#REF!</definedName>
    <definedName localSheetId="5" name="_270A">#REF!</definedName>
    <definedName localSheetId="4" name="Bombas">#REF!</definedName>
    <definedName name="ITEM15">#REF!</definedName>
    <definedName localSheetId="4" name="fdwssf">#REF!</definedName>
    <definedName name="Ig">#REF!</definedName>
    <definedName localSheetId="5" name="_4270B">#REF!</definedName>
    <definedName localSheetId="5" name="_____pr31">#REF!</definedName>
    <definedName localSheetId="4" name="___pr72">#REF!</definedName>
    <definedName name="_EST3">#REF!</definedName>
    <definedName name="_292B">#REF!</definedName>
    <definedName name="_EXC4">#REF!</definedName>
    <definedName localSheetId="5" name="_212A">#REF!</definedName>
    <definedName localSheetId="5" name="________MA2">#REF!</definedName>
    <definedName name="___pr52">#REF!</definedName>
    <definedName localSheetId="5" name="Operario">#REF!</definedName>
    <definedName localSheetId="4" name="K8F1">#REF!</definedName>
    <definedName localSheetId="4" name="_pr36">#REF!</definedName>
    <definedName localSheetId="5" name="Cableado">#REF!</definedName>
    <definedName name="InvDol5">#REF!</definedName>
    <definedName localSheetId="4" name="__pr46">#REF!</definedName>
    <definedName localSheetId="5" name="_____pr66">#REF!</definedName>
    <definedName localSheetId="4" name="data48">#REF!</definedName>
    <definedName name="_EXC10">#REF!</definedName>
    <definedName name="_TOP5">#REF!</definedName>
    <definedName name="_4222A">#REF!</definedName>
    <definedName localSheetId="5" name="Insumos_basicos">#REF!</definedName>
    <definedName localSheetId="5" name="__num3">#REF!</definedName>
    <definedName localSheetId="5" name="Total_Interest">#REF!</definedName>
    <definedName name="Pindis">#REF!</definedName>
    <definedName localSheetId="5" name="_pr58">#REF!</definedName>
    <definedName name="SOLD._6_">#REF!</definedName>
    <definedName localSheetId="5" name="_4257A">#REF!</definedName>
    <definedName localSheetId="5" name="_4210A">#REF!</definedName>
    <definedName localSheetId="5" name="R_2">#REF!</definedName>
    <definedName localSheetId="4" name="XZS">#REF!</definedName>
    <definedName localSheetId="4" name="K7F1">#REF!</definedName>
    <definedName localSheetId="5" name="_EST12">#REF!</definedName>
    <definedName name="TOPGENER">#REF!</definedName>
    <definedName localSheetId="4" name="_____pr16">#REF!</definedName>
    <definedName localSheetId="5" name="_921A">#REF!</definedName>
    <definedName name="CajDol8">#REF!</definedName>
    <definedName localSheetId="5" name="data63">#REF!</definedName>
    <definedName name="GRUPO123">#REF!</definedName>
    <definedName localSheetId="4" name="Listado1">#REF!</definedName>
    <definedName localSheetId="4" name="__pr01">#REF!</definedName>
    <definedName localSheetId="4" name="_____pr04">#REF!</definedName>
    <definedName localSheetId="4" name="_153B">#REF!</definedName>
    <definedName name="GRC_ON_GER">#REF!</definedName>
    <definedName name="_pr01">#REF!</definedName>
    <definedName localSheetId="5" name="_____pr45">#REF!</definedName>
    <definedName name="STRESS_RELIEVIN">#REF!</definedName>
    <definedName name="SEMANA_C3">#REF!</definedName>
    <definedName localSheetId="4" name="CUAESTRUCT">#REF!</definedName>
    <definedName localSheetId="4" name="_____pr20">#REF!</definedName>
    <definedName localSheetId="5" name="_EXC9">#REF!</definedName>
    <definedName name="____COM3">#REF!</definedName>
    <definedName name="bn">#REF!</definedName>
    <definedName localSheetId="5" name="_____pr07">#REF!</definedName>
    <definedName localSheetId="4" name="factor">#REF!</definedName>
    <definedName localSheetId="4" name="diametros">#REF!</definedName>
    <definedName localSheetId="5" name="AlcanceProyecto">#REF!</definedName>
    <definedName localSheetId="4" name="Wage0200">#REF!</definedName>
    <definedName name="_PTO97">#REF!</definedName>
    <definedName name="_285A">#REF!</definedName>
    <definedName localSheetId="5" name="K10ALO">#REF!</definedName>
    <definedName localSheetId="5" name="_pr34">#REF!</definedName>
    <definedName localSheetId="4" name="TOTSHE6">#REF!</definedName>
    <definedName localSheetId="4" name="BONO">#REF!</definedName>
    <definedName name="__TOP3">#REF!</definedName>
    <definedName name="_____pr35">#REF!</definedName>
    <definedName localSheetId="4" name="___TOP2">#REF!</definedName>
    <definedName localSheetId="4" name="data62">#REF!</definedName>
    <definedName localSheetId="4" name="FechaTerminacion">#REF!</definedName>
    <definedName localSheetId="4" name="SHEET5">#REF!</definedName>
    <definedName localSheetId="5" name="BORDET">#REF!</definedName>
    <definedName name="DANODO">#REF!</definedName>
    <definedName localSheetId="4" name="_COM12">#REF!</definedName>
    <definedName localSheetId="5" name="SHEET13">#REF!</definedName>
    <definedName localSheetId="4" name="Obra">#REF!</definedName>
    <definedName localSheetId="4" name="_____pr17">#REF!</definedName>
    <definedName localSheetId="5" name="__pr22">#REF!</definedName>
    <definedName name="__pr68">#REF!</definedName>
    <definedName localSheetId="4" name="item640.3">#REF!</definedName>
    <definedName localSheetId="5" name="Extra_Pay">#REF!</definedName>
    <definedName name="_EST5">#REF!</definedName>
    <definedName localSheetId="4" name="___pr43">#REF!</definedName>
    <definedName localSheetId="4" name="_285A">#REF!</definedName>
    <definedName localSheetId="4" name="__pr23">#REF!</definedName>
    <definedName name="_____pr10">#REF!</definedName>
    <definedName localSheetId="4" name="__ref4">#REF!</definedName>
    <definedName name="SHEET13">#REF!</definedName>
    <definedName localSheetId="4" name="blObservacionesInf">#REF!</definedName>
    <definedName localSheetId="4" name="Wage0100">#REF!</definedName>
    <definedName name="___pr58">#REF!</definedName>
    <definedName localSheetId="5" name="anexo15">#REF!</definedName>
    <definedName localSheetId="4" name="Excel_BuiltIn_Print_Titles_20">#REF!</definedName>
    <definedName localSheetId="4" name="ERRORE">#REF!</definedName>
    <definedName localSheetId="4" name="Database">#REF!</definedName>
    <definedName localSheetId="4" name="____COM1">#REF!</definedName>
    <definedName localSheetId="5" name="Informe_semanal">#REF!</definedName>
    <definedName name="___COM2">#REF!</definedName>
    <definedName localSheetId="4" name="Excel_BuiltIn_Print_Titles_16">#REF!</definedName>
    <definedName name="CRIT1">#REF!</definedName>
    <definedName name="___pr72">#REF!</definedName>
    <definedName name="DANODOF">#REF!</definedName>
    <definedName localSheetId="5" name="CRIT">#REF!</definedName>
    <definedName name="CL">#REF!</definedName>
    <definedName localSheetId="5" name="ValorProyecto">#REF!</definedName>
    <definedName name="Excel_BuiltIn_Print_Titles_1_1_1_1">#REF!</definedName>
    <definedName localSheetId="4" name="___pr48">#REF!</definedName>
    <definedName localSheetId="4" name="_____pr48">#REF!</definedName>
    <definedName localSheetId="4" name="__num4">#REF!</definedName>
    <definedName localSheetId="5" name="MARCO_H">#REF!</definedName>
    <definedName localSheetId="5" name="SHEET3">#REF!</definedName>
    <definedName localSheetId="4" name="ETAP">#REF!</definedName>
    <definedName localSheetId="4" name="_4201A">#REF!</definedName>
    <definedName localSheetId="4" name="bn">#REF!</definedName>
    <definedName name="diametros">#REF!</definedName>
    <definedName name="SHEET3">#REF!</definedName>
    <definedName localSheetId="5" name="ARANCEL">#REF!</definedName>
    <definedName localSheetId="5" name="____pr44">#REF!</definedName>
    <definedName name="_125B">#REF!</definedName>
    <definedName localSheetId="5" name="___pr21">#REF!</definedName>
    <definedName localSheetId="5" name="CUAESTRUCT">#REF!</definedName>
    <definedName localSheetId="4" name="_____pr57">#REF!</definedName>
    <definedName name="___pr26">#REF!</definedName>
    <definedName localSheetId="5" name="Equipos">#REF!</definedName>
    <definedName localSheetId="4" name="LOCALIZACION_Y_REPLANTEO">#REF!</definedName>
    <definedName name="INGENIERIA11">#REF!</definedName>
    <definedName localSheetId="5" name="__COM2">#REF!</definedName>
    <definedName localSheetId="4" name="__num2">#REF!</definedName>
    <definedName localSheetId="4" name="data6">#REF!</definedName>
    <definedName name="_205B">#REF!</definedName>
    <definedName name="Excel_BuiltIn_Print_Titles_18">#REF!</definedName>
    <definedName localSheetId="5" name="resumen_final">#REF!</definedName>
    <definedName localSheetId="4" name="TH">#REF!</definedName>
    <definedName localSheetId="5" name="_____pr42">#REF!</definedName>
    <definedName localSheetId="5" name="WD">#REF!</definedName>
    <definedName name="_130B">#REF!</definedName>
    <definedName localSheetId="5" name="_270B">#REF!</definedName>
    <definedName name="_pr43">#REF!</definedName>
    <definedName localSheetId="4" name="GRC_ON_GER">#REF!</definedName>
    <definedName localSheetId="5" name="datos">#REF!</definedName>
    <definedName localSheetId="4" name="blPersonalObraInf">#REF!</definedName>
    <definedName name="____COM5">#REF!</definedName>
    <definedName localSheetId="4" name="_TOP7">#REF!</definedName>
    <definedName name="_2_5__TOTAL_DE_MATERIALES_A_EXPORTAR">#REF!</definedName>
    <definedName localSheetId="4" name="data60">#REF!</definedName>
    <definedName localSheetId="4" name="DBASE1">#REF!</definedName>
    <definedName localSheetId="5" name="TrainSpec">#REF!</definedName>
    <definedName localSheetId="5" name="_166B">#REF!</definedName>
    <definedName name="_223A">#REF!</definedName>
    <definedName name="LAF">#REF!</definedName>
    <definedName name="kj">#REF!</definedName>
    <definedName name="_204B">#REF!</definedName>
    <definedName localSheetId="5" name="_131B">#REF!</definedName>
    <definedName localSheetId="4" name="Meta2">#REF!</definedName>
    <definedName name="YJ">#REF!</definedName>
    <definedName localSheetId="5" name="CAP">#REF!</definedName>
    <definedName localSheetId="5" name="IVA">#REF!</definedName>
    <definedName localSheetId="5" name="DCorriente">#REF!</definedName>
    <definedName name="_pr30">#REF!</definedName>
    <definedName name="MARCO_H">#REF!</definedName>
    <definedName localSheetId="5" name="Ig">#REF!</definedName>
    <definedName localSheetId="4" name="Sched_Pay">#REF!</definedName>
    <definedName name="__COM15">#REF!</definedName>
    <definedName name="_173A">#REF!</definedName>
    <definedName localSheetId="5" name="_COM20">#REF!</definedName>
    <definedName name="ObjetivoProyecto">#REF!</definedName>
    <definedName localSheetId="5" name="_TOP6">#REF!</definedName>
    <definedName name="_____pr26">#REF!</definedName>
    <definedName localSheetId="4" name="_EST19">#REF!</definedName>
    <definedName name="_COM4">#REF!</definedName>
    <definedName localSheetId="4" name="___pr50">#REF!</definedName>
    <definedName name="______pr16">#REF!</definedName>
    <definedName localSheetId="5" name="_COM15">#REF!</definedName>
    <definedName name="ARS">#REF!</definedName>
    <definedName name="SEM_02">#REF!</definedName>
    <definedName localSheetId="5" name="h">#REF!</definedName>
    <definedName localSheetId="4" name="_194B">#REF!</definedName>
    <definedName name="_TOP9">#REF!</definedName>
    <definedName name="TITLE">#REF!</definedName>
    <definedName localSheetId="5" name="____pr01">#REF!</definedName>
    <definedName localSheetId="4" name="__COM1">#REF!</definedName>
    <definedName localSheetId="5" name="CARGA">#REF!</definedName>
    <definedName name="_SUM1">#REF!</definedName>
    <definedName localSheetId="4" name="SEMANA_C3">#REF!</definedName>
    <definedName localSheetId="4" name="__pr70">#REF!</definedName>
    <definedName localSheetId="5" name="_215B">#REF!</definedName>
    <definedName localSheetId="4" name="GTO_INVEST">#REF!</definedName>
    <definedName localSheetId="4" name="CISNEROS">#REF!</definedName>
    <definedName localSheetId="4" name="TOTSHE10">#REF!</definedName>
    <definedName name="_291A">#REF!</definedName>
    <definedName localSheetId="4" name="_____pr43">#REF!</definedName>
    <definedName name="__num4">#REF!</definedName>
    <definedName name="kuyhgbe">#REF!</definedName>
    <definedName localSheetId="4" name="DOTACIÓN">#REF!</definedName>
    <definedName name="_pr25">#REF!</definedName>
    <definedName localSheetId="4" name="RG">#REF!</definedName>
    <definedName name="____TOP2">#REF!</definedName>
    <definedName localSheetId="5" name="_4262A">#REF!</definedName>
    <definedName name="SHEET8">#REF!</definedName>
    <definedName localSheetId="5" name="_pr57">#REF!</definedName>
    <definedName localSheetId="5" name="____pr02">#REF!</definedName>
    <definedName name="WAGE_RATE">#REF!</definedName>
    <definedName localSheetId="5" name="___TOP7">#REF!</definedName>
    <definedName name="EF">#REF!</definedName>
    <definedName localSheetId="4" name="blComentarioInf2">#REF!</definedName>
    <definedName localSheetId="5" name="_AND1">#REF!</definedName>
    <definedName localSheetId="5" name="K8F1">#REF!</definedName>
    <definedName localSheetId="4" name="__Cod1">#REF!</definedName>
    <definedName localSheetId="5" name="XD">#REF!</definedName>
    <definedName name="___COM3">#REF!</definedName>
    <definedName localSheetId="4" name="_201B">#REF!</definedName>
    <definedName localSheetId="4" name="G.Eg">#REF!</definedName>
    <definedName localSheetId="4" name="_____pr70">#REF!</definedName>
    <definedName localSheetId="5" name="_184A">#REF!</definedName>
    <definedName localSheetId="4" name="blReferenciaInforme">#REF!</definedName>
    <definedName name="___TOP5">#REF!</definedName>
    <definedName localSheetId="5" name="__pr50">#REF!</definedName>
    <definedName localSheetId="4" name="ld">#REF!</definedName>
    <definedName name="DEP_VPR_GTP">#REF!</definedName>
    <definedName localSheetId="4" name="CodigoInversion">#REF!</definedName>
    <definedName localSheetId="5" name="__TOP9">#REF!</definedName>
    <definedName localSheetId="5" name="API">#REF!</definedName>
    <definedName name="ccto210">#REF!</definedName>
    <definedName localSheetId="4" name="Summary">#REF!</definedName>
    <definedName localSheetId="5" name="ESTA">#REF!</definedName>
    <definedName name="_____pr59">#REF!</definedName>
    <definedName localSheetId="5" name="__pr06">#REF!</definedName>
    <definedName localSheetId="4" name="item673.3">#REF!</definedName>
    <definedName localSheetId="4" name="_COM7">#REF!</definedName>
    <definedName name="__COM2">#REF!</definedName>
    <definedName localSheetId="5" name="_4235B">#REF!</definedName>
    <definedName localSheetId="4" name="SBS">#REF!</definedName>
    <definedName localSheetId="5" name="GRUPO2">#REF!</definedName>
    <definedName name="___pr34">#REF!</definedName>
    <definedName localSheetId="5" name="_____pr21">#REF!</definedName>
    <definedName name="PPtoNorte">#REF!</definedName>
    <definedName localSheetId="4" name="___pr46">#REF!</definedName>
    <definedName localSheetId="5" name="_EST15">#REF!</definedName>
    <definedName localSheetId="4" name="GRAF2">#REF!</definedName>
    <definedName name="_____pr38">#REF!</definedName>
    <definedName name="opcion">#REF!</definedName>
    <definedName name="ITEM2">#REF!</definedName>
    <definedName localSheetId="4" name="data5">#REF!</definedName>
    <definedName name="vp">#REF!</definedName>
    <definedName localSheetId="4" name="_4206A">#REF!</definedName>
    <definedName localSheetId="5" name="____pr72">#REF!</definedName>
    <definedName localSheetId="4" name="___TOP3">#REF!</definedName>
    <definedName name="VPR_ON">#REF!</definedName>
    <definedName name="TUBERIA">#REF!</definedName>
    <definedName localSheetId="4" name="__pr67">#REF!</definedName>
    <definedName name="__COM16">#REF!</definedName>
    <definedName name="_912A">#REF!</definedName>
    <definedName localSheetId="5" name="InvDol7">#REF!</definedName>
    <definedName localSheetId="4" name="data39">#REF!</definedName>
    <definedName localSheetId="4" name="data63">#REF!</definedName>
    <definedName localSheetId="4" name="___pr18">#REF!</definedName>
    <definedName localSheetId="5" name="TOTSHE14">#REF!</definedName>
    <definedName localSheetId="5" name="______pr20">#REF!</definedName>
    <definedName name="_pr60">#REF!</definedName>
    <definedName name="______pr42">#REF!</definedName>
    <definedName name="SECTOR">#REF!</definedName>
    <definedName name="SHEET14">#REF!</definedName>
    <definedName name="blCantidades">#REF!</definedName>
    <definedName localSheetId="5" name="______pr17">#REF!</definedName>
    <definedName localSheetId="4" name="___pr54">#REF!</definedName>
    <definedName localSheetId="5" name="_num2">#REF!</definedName>
    <definedName localSheetId="5" name="_nrf10">#REF!</definedName>
    <definedName localSheetId="5" name="_190A">#REF!</definedName>
    <definedName localSheetId="4" name="_244B">#REF!</definedName>
    <definedName localSheetId="5" name="_195B">#REF!</definedName>
    <definedName name="____TOP5">#REF!</definedName>
    <definedName name="__pr41">#REF!</definedName>
    <definedName name="blActividadesDiarias">#REF!</definedName>
    <definedName localSheetId="4" name="______pr58">#REF!</definedName>
    <definedName localSheetId="4" name="Beg_Bal">#REF!</definedName>
    <definedName name="______pr29">#REF!</definedName>
    <definedName localSheetId="5" name="____TOP1">#REF!</definedName>
    <definedName localSheetId="5" name="data9">#REF!</definedName>
    <definedName localSheetId="4" name="_293A">#REF!</definedName>
    <definedName name="data49">#REF!</definedName>
    <definedName localSheetId="5" name="FMC">#REF!</definedName>
    <definedName localSheetId="4" name="SALID1">#REF!</definedName>
    <definedName name="__COM10">#REF!</definedName>
    <definedName name="demanto">#REF!</definedName>
    <definedName name="Extracción_IM">#REF!</definedName>
    <definedName name="VFR">#REF!</definedName>
    <definedName localSheetId="5" name="_261A">#REF!</definedName>
    <definedName localSheetId="4" name="_172B">#REF!</definedName>
    <definedName localSheetId="5" name="_203B">#REF!</definedName>
    <definedName name="___TOP7">#REF!</definedName>
    <definedName name="__key3">#REF!</definedName>
    <definedName localSheetId="4" name="___pr71">#REF!</definedName>
    <definedName localSheetId="4" name="º1">#REF!</definedName>
    <definedName localSheetId="5" name="FMB">#REF!</definedName>
    <definedName name="____TOP7">#REF!</definedName>
    <definedName localSheetId="4" name="data29">#REF!</definedName>
    <definedName localSheetId="4" name="___pr67">#REF!</definedName>
    <definedName localSheetId="4" name="_197A">#REF!</definedName>
    <definedName name="_150B">#REF!</definedName>
    <definedName localSheetId="5" name="_213B">#REF!</definedName>
    <definedName localSheetId="5" name="Page____1____of____2">#REF!</definedName>
    <definedName name="Basica_Facturacion_2001">#REF!</definedName>
    <definedName name="blReferenciaInforme">#REF!</definedName>
    <definedName localSheetId="5" name="___pr08">#REF!</definedName>
    <definedName name="____pr20">#REF!</definedName>
    <definedName localSheetId="5" name="_170B">#REF!</definedName>
    <definedName name="data55">#REF!</definedName>
    <definedName localSheetId="5" name="__num10">#REF!</definedName>
    <definedName localSheetId="5" name="_MOD1">#REF!</definedName>
    <definedName localSheetId="4" name="_284A">#REF!</definedName>
    <definedName localSheetId="5" name="TOTSHE18">#REF!</definedName>
    <definedName localSheetId="4" name="AB">#REF!</definedName>
    <definedName name="SUP_VPR_GRM">#REF!</definedName>
    <definedName localSheetId="4" name="_254B">#REF!</definedName>
    <definedName name="Meta2">#REF!</definedName>
    <definedName localSheetId="4" name="_pr70">#REF!</definedName>
    <definedName name="__COM1">#REF!</definedName>
    <definedName localSheetId="5" name="_262B">#REF!</definedName>
    <definedName localSheetId="5" name="Nmax">#REF!</definedName>
    <definedName name="PrecioS">#REF!</definedName>
    <definedName localSheetId="4" name="_APU221">#REF!</definedName>
    <definedName localSheetId="5" name="item230.1">#REF!</definedName>
    <definedName name="Excel_BuiltIn_Print_Area_1_1">#REF!</definedName>
    <definedName name="_TOP2">#REF!</definedName>
    <definedName name="_num2">#REF!</definedName>
    <definedName localSheetId="5" name="POSICIONES">#REF!</definedName>
    <definedName name="data2">#REF!</definedName>
    <definedName localSheetId="4" name="___pr45">#REF!</definedName>
    <definedName localSheetId="5" name="_282A">#REF!</definedName>
    <definedName localSheetId="4" name="_151A">#REF!</definedName>
    <definedName name="_4204A">#REF!</definedName>
    <definedName localSheetId="4" name="_pr55">#REF!</definedName>
    <definedName localSheetId="4" name="Hornos">#REF!</definedName>
    <definedName name="_EXC12">#REF!</definedName>
    <definedName localSheetId="4" name="blImagen2">#REF!</definedName>
    <definedName localSheetId="4" name="K6F2">#REF!</definedName>
    <definedName localSheetId="4" name="apaiy">#REF!</definedName>
    <definedName localSheetId="5" name="G.Eo">#REF!</definedName>
    <definedName localSheetId="4" name="____pr70">#REF!</definedName>
    <definedName localSheetId="5" name="GMM_ON_DMARES">#REF!</definedName>
    <definedName localSheetId="4" name="_243B">#REF!</definedName>
    <definedName localSheetId="4" name="blHoraEqInf1">#REF!</definedName>
    <definedName localSheetId="5" name="LICITACION">#REF!</definedName>
    <definedName localSheetId="4" name="__pr38">#REF!</definedName>
    <definedName localSheetId="5" name="PRIVADO">#REF!</definedName>
    <definedName localSheetId="5" name="___pr39">#REF!</definedName>
    <definedName name="____pr24">#REF!</definedName>
    <definedName localSheetId="5" name="VEX_ON">#REF!</definedName>
    <definedName localSheetId="4" name="XXXXXXXXXXXX">#REF!</definedName>
    <definedName localSheetId="5" name="_pr25">#REF!</definedName>
    <definedName name="_160A">#REF!</definedName>
    <definedName localSheetId="4" name="mono">#REF!</definedName>
    <definedName localSheetId="4" name="_EST12">#REF!</definedName>
    <definedName localSheetId="4" name="Pay_Num">#REF!</definedName>
    <definedName name="_265A">#REF!</definedName>
    <definedName localSheetId="5" name="_242B">#REF!</definedName>
    <definedName localSheetId="4" name="____pr12">#REF!</definedName>
    <definedName localSheetId="5" name="G.Ew">#REF!</definedName>
    <definedName name="___pr33">#REF!</definedName>
    <definedName name="I">#REF!</definedName>
    <definedName localSheetId="5" name="_265B">#REF!</definedName>
    <definedName localSheetId="4" name="____TOP9">#REF!</definedName>
    <definedName localSheetId="5" name="_key31">#REF!</definedName>
    <definedName name="AND">#REF!</definedName>
    <definedName name="ESPECIFICACION">#REF!</definedName>
    <definedName name="ADMON1">#REF!</definedName>
    <definedName name="__pr65">#REF!</definedName>
    <definedName name="QWE">#REF!</definedName>
    <definedName localSheetId="4" name="_185B">#REF!</definedName>
    <definedName localSheetId="4" name="blCantidades">#REF!</definedName>
    <definedName localSheetId="4" name="_251B">#REF!</definedName>
    <definedName localSheetId="4" name="data56">#REF!</definedName>
    <definedName localSheetId="5" name="__pr57">#REF!</definedName>
    <definedName localSheetId="5" name="_____pr35">#REF!</definedName>
    <definedName localSheetId="5" name="_221A">#REF!</definedName>
    <definedName localSheetId="4" name="____pr06">#REF!</definedName>
    <definedName localSheetId="5" name="_4234A">#REF!</definedName>
    <definedName name="aida">#REF!</definedName>
    <definedName localSheetId="4" name="______pr60">#REF!</definedName>
    <definedName localSheetId="5" name="____pr21">#REF!</definedName>
    <definedName name="ks">#REF!</definedName>
    <definedName name="VPR_COMBUS">#REF!</definedName>
    <definedName localSheetId="5" name="____pr08">#REF!</definedName>
    <definedName name="_200A">#REF!</definedName>
    <definedName localSheetId="4" name="_pr08">#REF!</definedName>
    <definedName localSheetId="4" name="Excel_BuiltIn_Print_Area_3_X">#REF!</definedName>
    <definedName localSheetId="4" name="_275B">#REF!</definedName>
    <definedName localSheetId="5" name="GRC_ON_GER">#REF!</definedName>
    <definedName name="____pr54">#REF!</definedName>
    <definedName name="hs">#REF!</definedName>
    <definedName localSheetId="4" name="kf">#REF!</definedName>
    <definedName name="_pr28">#REF!</definedName>
    <definedName localSheetId="5" name="GAJ">#REF!</definedName>
    <definedName localSheetId="5" name="WSX">#REF!</definedName>
    <definedName name="LICITACION">#REF!</definedName>
    <definedName name="___pr31">#REF!</definedName>
    <definedName name="Excel_BuiltIn_Print_Titles_1_1_1">#REF!</definedName>
    <definedName localSheetId="5" name="_163A">#REF!</definedName>
    <definedName localSheetId="4" name="Longitud">#REF!</definedName>
    <definedName localSheetId="4" name="____pr72">#REF!</definedName>
    <definedName name="CDE">#REF!</definedName>
    <definedName localSheetId="5" name="Requerimiento">#REF!</definedName>
    <definedName name="_4298B">#REF!</definedName>
    <definedName name="valor_final">#REF!</definedName>
    <definedName name="_4207B">#REF!</definedName>
    <definedName name="data6">#REF!</definedName>
    <definedName localSheetId="4" name="___pr61">#REF!</definedName>
    <definedName localSheetId="4" name="TABLA">#REF!</definedName>
    <definedName name="____pr14">#REF!</definedName>
    <definedName name="item600.1">#REF!</definedName>
    <definedName localSheetId="5" name="blPersonalAdminInf">#REF!</definedName>
    <definedName localSheetId="4" name="____COM5">#REF!</definedName>
    <definedName localSheetId="5" name="BLPH1">#REF!</definedName>
    <definedName localSheetId="4" name="GENERAL1">#REF!</definedName>
    <definedName localSheetId="5" name="_4290B">#REF!</definedName>
    <definedName localSheetId="4" name="____pr24">#REF!</definedName>
    <definedName localSheetId="4" name="___pj51">#REF!</definedName>
    <definedName localSheetId="5" name="_pr16">#REF!</definedName>
    <definedName name="RegistroCoordinador">#REF!</definedName>
    <definedName name="TEMAS_PACC">#REF!</definedName>
    <definedName name="ZONA3">#REF!</definedName>
    <definedName localSheetId="5" name="_280A">#REF!</definedName>
    <definedName localSheetId="4" name="R_c">#REF!</definedName>
    <definedName name="____COM13">#REF!</definedName>
    <definedName localSheetId="4" name="____TOP2">#REF!</definedName>
    <definedName localSheetId="4" name="__pr22">#REF!</definedName>
    <definedName localSheetId="4" name="__TOP3">#REF!</definedName>
    <definedName localSheetId="4" name="_____pr39">#REF!</definedName>
    <definedName name="_283A">#REF!</definedName>
    <definedName name="GERENCIA">#REF!</definedName>
    <definedName name="SS">#REF!</definedName>
    <definedName name="resufi1">#REF!</definedName>
    <definedName localSheetId="4" name="MJU">#REF!</definedName>
    <definedName localSheetId="4" name="K8F2">#REF!</definedName>
    <definedName name="_272B">#REF!</definedName>
    <definedName name="SHEET11">#REF!</definedName>
    <definedName name="AW">#REF!</definedName>
    <definedName name="item630.4">#REF!</definedName>
    <definedName localSheetId="5" name="MJU">#REF!</definedName>
    <definedName localSheetId="4" name="OÑ">#REF!</definedName>
    <definedName name="VPN">#REF!</definedName>
    <definedName localSheetId="5" name="_____pr17">#REF!</definedName>
    <definedName localSheetId="5" name="___COM16">#REF!</definedName>
    <definedName name="___COM7">#REF!</definedName>
    <definedName name="SUBSUELO">#REF!</definedName>
    <definedName localSheetId="5" name="YT">#REF!</definedName>
    <definedName name="_pr63">#REF!</definedName>
    <definedName name="ng">#REF!</definedName>
    <definedName name="______PJ50">#REF!</definedName>
    <definedName localSheetId="4" name="_3ane_o10">#REF!</definedName>
    <definedName localSheetId="4" name="_EXC10">#REF!</definedName>
    <definedName name="Excel_BuiltIn_Print_Area_1_1_1_1_1_1">#REF!</definedName>
    <definedName localSheetId="4" name="FILTROS">#REF!</definedName>
    <definedName localSheetId="4" name="ZONA4">#REF!</definedName>
    <definedName localSheetId="4" name="CajDol12">#REF!</definedName>
    <definedName name="__pr51">#REF!</definedName>
    <definedName localSheetId="5" name="_pr62">#REF!</definedName>
    <definedName localSheetId="5" name="___TOP10">#REF!</definedName>
    <definedName name="___pr46">#REF!</definedName>
    <definedName localSheetId="5" name="ccto210">#REF!</definedName>
    <definedName localSheetId="5" name="blEqTiemiInf1">#REF!</definedName>
    <definedName localSheetId="5" name="_4298B">#REF!</definedName>
    <definedName localSheetId="4" name="___pr58">#REF!</definedName>
    <definedName localSheetId="4" name="_212A">#REF!</definedName>
    <definedName localSheetId="5" name="EMULSION">#REF!</definedName>
    <definedName localSheetId="5" name="___pr01">#REF!</definedName>
    <definedName name="blFechaInicio">#REF!</definedName>
    <definedName localSheetId="4" name="___pr15">#REF!</definedName>
    <definedName name="__pr50">#REF!</definedName>
    <definedName localSheetId="4" name="_pr18">#REF!</definedName>
    <definedName localSheetId="4" name="item710.1">#REF!</definedName>
    <definedName localSheetId="5" name="_______MA2">#REF!</definedName>
    <definedName name="YHN">#REF!</definedName>
    <definedName localSheetId="5" name="ListaCantidad">#REF!</definedName>
    <definedName name="____COM9">#REF!</definedName>
    <definedName localSheetId="4" name="SHEET17">#REF!</definedName>
    <definedName localSheetId="4" name="___key3">#REF!</definedName>
    <definedName name="____LEY80">#REF!</definedName>
    <definedName localSheetId="5" name="___COM7">#REF!</definedName>
    <definedName name="CRIT_APIAY">#REF!</definedName>
    <definedName localSheetId="5" name="cs">#REF!</definedName>
    <definedName localSheetId="5" name="Areatotal">#REF!</definedName>
    <definedName localSheetId="5" name="vc">#REF!</definedName>
    <definedName localSheetId="5" name="Beg_Bal">#REF!</definedName>
    <definedName localSheetId="5" name="_285A">#REF!</definedName>
    <definedName localSheetId="5" name="_num5">#REF!</definedName>
    <definedName localSheetId="4" name="MARCO_H">#REF!</definedName>
    <definedName localSheetId="4" name="Excel_BuiltIn_Print_Titles_1_1_1_1">#REF!</definedName>
    <definedName name="EW">#REF!</definedName>
    <definedName name="Print_Area_MI">#REF!</definedName>
    <definedName localSheetId="5" name="TUBERIA1">#REF!</definedName>
    <definedName name="_pr57">#REF!</definedName>
    <definedName localSheetId="5" name="__pr69">#REF!</definedName>
    <definedName localSheetId="5" name="cdfgrtfd">#REF!</definedName>
    <definedName name="_4283B">#REF!</definedName>
    <definedName localSheetId="5" name="____pr65">#REF!</definedName>
    <definedName name="ZDF">#REF!</definedName>
    <definedName localSheetId="5" name="_132A">#REF!</definedName>
    <definedName localSheetId="5" name="____pr12">#REF!</definedName>
    <definedName localSheetId="5" name="__pr36">#REF!</definedName>
    <definedName localSheetId="5" name="GTO_OPERA">#REF!</definedName>
    <definedName localSheetId="5" name="TITLE">#REF!</definedName>
    <definedName name="____pr17">#REF!</definedName>
    <definedName localSheetId="5" name="EXC">#REF!</definedName>
    <definedName localSheetId="4" name="_Key2">#REF!</definedName>
    <definedName name="PlazoAIU">#REF!</definedName>
    <definedName localSheetId="5" name="Excel_BuiltIn_Print_Area_1_1_1_1_1_1">#REF!</definedName>
    <definedName name="__pr25">#REF!</definedName>
    <definedName localSheetId="4" name="data17">#REF!</definedName>
    <definedName localSheetId="5" name="_161A">#REF!</definedName>
    <definedName localSheetId="4" name="RUT">#REF!</definedName>
    <definedName localSheetId="5" name="Ensayos">#REF!</definedName>
    <definedName name="_____pr53">#REF!</definedName>
    <definedName localSheetId="4" name="Facilidades">#REF!</definedName>
    <definedName localSheetId="5" name="anexo1">#REF!</definedName>
    <definedName localSheetId="4" name="_284B">#REF!</definedName>
    <definedName localSheetId="5" name="_291B">#REF!</definedName>
    <definedName localSheetId="4" name="GRS_ON_HUIL">#REF!</definedName>
    <definedName name="Requerimientos">#REF!</definedName>
    <definedName localSheetId="4" name="Hazards">#REF!</definedName>
    <definedName name="___pr59">#REF!</definedName>
    <definedName localSheetId="4" name="_num8">#REF!</definedName>
    <definedName localSheetId="5" name="K4F2">#REF!</definedName>
    <definedName localSheetId="4" name="_pr21">#REF!</definedName>
    <definedName localSheetId="5" name="_4251C">#REF!</definedName>
    <definedName localSheetId="5" name="ks">#REF!</definedName>
    <definedName name="G.Eg">#REF!</definedName>
    <definedName name="______pr01">#REF!</definedName>
    <definedName localSheetId="4" name="__pr63">#REF!</definedName>
    <definedName localSheetId="4" name="ZONA3">#REF!</definedName>
    <definedName localSheetId="5" name="_4222A">#REF!</definedName>
    <definedName name="Q_BRUTO">#REF!</definedName>
    <definedName localSheetId="4" name="titu">#REF!</definedName>
    <definedName localSheetId="4" name="Scheduled_Extra_Payments">#REF!</definedName>
    <definedName localSheetId="5" name="__pr24">#REF!</definedName>
    <definedName name="_4201B">#REF!</definedName>
    <definedName name="______pr10">#REF!</definedName>
    <definedName localSheetId="5" name="_4290A">#REF!</definedName>
    <definedName name="_4208B">#REF!</definedName>
    <definedName localSheetId="5" name="data20">#REF!</definedName>
    <definedName name="_4232B">#REF!</definedName>
    <definedName localSheetId="5" name="SHEET7">#REF!</definedName>
    <definedName localSheetId="4" name="_262B">#REF!</definedName>
    <definedName localSheetId="5" name="_4251B">#REF!</definedName>
    <definedName name="_pr39">#REF!</definedName>
    <definedName localSheetId="5" name="_________PJ50">#REF!</definedName>
    <definedName localSheetId="4" name="Excel_BuiltIn_Print_Titles_17">#REF!</definedName>
    <definedName localSheetId="5" name="Basica_Reserva_2001">#REF!</definedName>
    <definedName name="SUP_VEX">#REF!</definedName>
    <definedName localSheetId="5" name="____pj51">#REF!</definedName>
    <definedName localSheetId="4" name="GAJ">#REF!</definedName>
    <definedName localSheetId="5" name="ESPE">#REF!</definedName>
    <definedName name="_204A">#REF!</definedName>
    <definedName name="__pr28">#REF!</definedName>
    <definedName localSheetId="4" name="GRM_ON_DRIO">#REF!</definedName>
    <definedName localSheetId="5" name="CISNEROS">#REF!</definedName>
    <definedName localSheetId="4" name="ValorEjecutado">#REF!</definedName>
    <definedName localSheetId="4" name="POCETAS">#REF!</definedName>
    <definedName name="_pr65">#REF!</definedName>
    <definedName name="START">#REF!</definedName>
    <definedName localSheetId="5" name="___pr60">#REF!</definedName>
    <definedName localSheetId="5" name="__pr14">#REF!</definedName>
    <definedName localSheetId="4" name="Excel_BuiltIn_Print_Area_1_1_1_1">#REF!</definedName>
    <definedName localSheetId="5" name="_171A">#REF!</definedName>
    <definedName localSheetId="4" name="___pr21">#REF!</definedName>
    <definedName localSheetId="5" name="_210A">#REF!</definedName>
    <definedName name="______pr03">#REF!</definedName>
    <definedName localSheetId="5" name="SHEET16">#REF!</definedName>
    <definedName name="_____pr02">#REF!</definedName>
    <definedName localSheetId="5" name="K7F1">#REF!</definedName>
    <definedName name="CRIT_DOL1">#REF!</definedName>
    <definedName localSheetId="5" name="XZS">#REF!</definedName>
    <definedName name="Scheduled_Interest_Rate">#REF!</definedName>
    <definedName localSheetId="4" name="EF">#REF!</definedName>
    <definedName localSheetId="4" name="__key3">#REF!</definedName>
    <definedName localSheetId="4" name="_253A">#REF!</definedName>
    <definedName localSheetId="5" name="ExtensionCoordinador">#REF!</definedName>
    <definedName localSheetId="4" name="RD">#REF!</definedName>
    <definedName localSheetId="4" name="______pr66">#REF!</definedName>
    <definedName name="CMIBLE1">#REF!</definedName>
    <definedName localSheetId="4" name="InvDol1">#REF!</definedName>
    <definedName localSheetId="4" name="CTA">#REF!</definedName>
    <definedName localSheetId="4" name="_COM11">#REF!</definedName>
    <definedName localSheetId="5" name="qaz">#REF!</definedName>
    <definedName localSheetId="5" name="_num7">#REF!</definedName>
    <definedName localSheetId="4" name="_EXC4">#REF!</definedName>
    <definedName localSheetId="4" name="___pr38">#REF!</definedName>
    <definedName localSheetId="5" name="_pr59">#REF!</definedName>
    <definedName localSheetId="4" name="____pr62">#REF!</definedName>
    <definedName name="EX_1">#REF!</definedName>
    <definedName name="data17">#REF!</definedName>
    <definedName name="_pr09">#REF!</definedName>
    <definedName localSheetId="4" name="LAF">#REF!</definedName>
    <definedName name="_4257A">#REF!</definedName>
    <definedName localSheetId="5" name="______pr42">#REF!</definedName>
    <definedName name="___pr68">#REF!</definedName>
    <definedName localSheetId="5" name="Intercambiadores">#REF!</definedName>
    <definedName localSheetId="5" name="EXCAV_2">#REF!</definedName>
    <definedName localSheetId="4" name="TOTSHE25">#REF!</definedName>
    <definedName name="anexo11">#REF!</definedName>
    <definedName name="_130A">#REF!</definedName>
    <definedName localSheetId="4" name="_______PJ50">#REF!</definedName>
    <definedName name="_key3">#REF!</definedName>
    <definedName name="_____pr06">#REF!</definedName>
    <definedName localSheetId="5" name="data59">#REF!</definedName>
    <definedName name="____COM1">#REF!</definedName>
    <definedName localSheetId="4" name="_4210B">#REF!</definedName>
    <definedName name="Amount">#REF!</definedName>
    <definedName name="SS_AVG_SIZE">#REF!</definedName>
    <definedName localSheetId="5" name="DETAIL">#REF!</definedName>
    <definedName localSheetId="5" name="Vvkmh">#REF!</definedName>
    <definedName name="_271B">#REF!</definedName>
    <definedName localSheetId="4" name="_pr15">#REF!</definedName>
    <definedName name="_EXC9">#REF!</definedName>
    <definedName name="_____pr39">#REF!</definedName>
    <definedName name="____pr19">#REF!</definedName>
    <definedName localSheetId="4" name="AIU">#REF!</definedName>
    <definedName localSheetId="5" name="CUAPRUEBAS">#REF!</definedName>
    <definedName localSheetId="5" name="RANGO_FECHA">#REF!</definedName>
    <definedName localSheetId="4" name="_163A">#REF!</definedName>
    <definedName localSheetId="5" name="___TOP5">#REF!</definedName>
    <definedName name="____pr28">#REF!</definedName>
    <definedName localSheetId="5" name="TOT">#REF!</definedName>
    <definedName name="_pr13">#REF!</definedName>
    <definedName name="bi">#REF!</definedName>
    <definedName localSheetId="5" name="_4265A">#REF!</definedName>
    <definedName localSheetId="4" name="SHEET3">#REF!</definedName>
    <definedName localSheetId="5" name="___pr16">#REF!</definedName>
    <definedName localSheetId="4" name="__123Graph_B">#REF!</definedName>
    <definedName name="___COM4">#REF!</definedName>
    <definedName localSheetId="5" name="______pr03">#REF!</definedName>
    <definedName name="_223B">#REF!</definedName>
    <definedName localSheetId="5" name="emanto">#REF!</definedName>
    <definedName localSheetId="4" name="MontoVigenciasA2">#REF!</definedName>
    <definedName name="data25">#REF!</definedName>
    <definedName localSheetId="4" name="____pr37">#REF!</definedName>
    <definedName localSheetId="5" name="___pr41">#REF!</definedName>
    <definedName localSheetId="4" name="ACT_CONT">#REF!</definedName>
    <definedName localSheetId="4" name="_120A">#REF!</definedName>
    <definedName name="____pr38">#REF!</definedName>
    <definedName name="___COM16">#REF!</definedName>
    <definedName name="_4294B">#REF!</definedName>
    <definedName localSheetId="5" name="____COM1">#REF!</definedName>
    <definedName name="_FC">#REF!</definedName>
    <definedName localSheetId="4" name="___TOP5">#REF!</definedName>
    <definedName localSheetId="4" name="H_pump">#REF!</definedName>
    <definedName localSheetId="4" name="_262A">#REF!</definedName>
    <definedName localSheetId="5" name="blPersonalObraInf">#REF!</definedName>
    <definedName localSheetId="5" name="_____pr33">#REF!</definedName>
    <definedName localSheetId="5" name="START">#REF!</definedName>
    <definedName localSheetId="5" name="_TOP4">#REF!</definedName>
    <definedName localSheetId="5" name="TEMA7">#REF!</definedName>
    <definedName name="CajDol1">#REF!</definedName>
    <definedName localSheetId="5" name="llam">#REF!</definedName>
    <definedName localSheetId="5" name="_COM2">#REF!</definedName>
    <definedName localSheetId="4" name="__pr68">#REF!</definedName>
    <definedName localSheetId="5" name="ghghy">#REF!</definedName>
    <definedName localSheetId="4" name="TOTSHE21">#REF!</definedName>
    <definedName name="_163B">#REF!</definedName>
    <definedName localSheetId="5" name="_4240B">#REF!</definedName>
    <definedName localSheetId="5" name="data51">#REF!</definedName>
    <definedName localSheetId="4" name="______pr41">#REF!</definedName>
    <definedName localSheetId="4" name="CajDol3">#REF!</definedName>
    <definedName localSheetId="4" name="TasaCCP">#REF!</definedName>
    <definedName localSheetId="5" name="_tax4">#REF!</definedName>
    <definedName localSheetId="5" name="obras">#REF!</definedName>
    <definedName localSheetId="4" name="_190A">#REF!</definedName>
    <definedName name="ITEM3">#REF!</definedName>
    <definedName localSheetId="4" name="_4222B">#REF!</definedName>
    <definedName localSheetId="4" name="_290A">#REF!</definedName>
    <definedName localSheetId="5" name="TOTALHH">#REF!</definedName>
    <definedName localSheetId="5" name="_pr71">#REF!</definedName>
    <definedName localSheetId="5" name="__num2">#REF!</definedName>
    <definedName name="____pr52">#REF!</definedName>
    <definedName localSheetId="4" name="data21">#REF!</definedName>
    <definedName localSheetId="4" name="ac">#REF!</definedName>
    <definedName localSheetId="5" name="__pj51">#REF!</definedName>
    <definedName localSheetId="5" name="MAT">#REF!</definedName>
    <definedName localSheetId="4" name="_EST7">#REF!</definedName>
    <definedName name="ACT_CONT">#REF!</definedName>
    <definedName localSheetId="5" name="Excel_BuiltIn_Print_Titles_18">#REF!</definedName>
    <definedName name="___pr55">#REF!</definedName>
    <definedName name="fmr">#REF!</definedName>
    <definedName name="_pr51">#REF!</definedName>
    <definedName localSheetId="4" name="Mv">#REF!</definedName>
    <definedName localSheetId="5" name="GRUPO123">#REF!</definedName>
    <definedName localSheetId="4" name="ABCDE">#REF!</definedName>
    <definedName name="___TOP2">#REF!</definedName>
    <definedName localSheetId="4" name="HM">#REF!</definedName>
    <definedName name="VALDES">#REF!</definedName>
    <definedName localSheetId="5" name="GRC_ON_DAPIAY">#REF!</definedName>
    <definedName localSheetId="5" name="_243A">#REF!</definedName>
    <definedName localSheetId="4" name="Unitarios">#REF!</definedName>
    <definedName name="G">#REF!</definedName>
    <definedName localSheetId="4" name="____COM3">#REF!</definedName>
    <definedName name="Excel_BuiltIn_Print_Titles_8">#REF!</definedName>
    <definedName name="__pr43">#REF!</definedName>
    <definedName name="_4203A">#REF!</definedName>
    <definedName localSheetId="5" name="____pr11">#REF!</definedName>
    <definedName localSheetId="5" name="___COM2">#REF!</definedName>
    <definedName localSheetId="4" name="____COM10">#REF!</definedName>
    <definedName name="____PJ50">#REF!</definedName>
    <definedName localSheetId="5" name="___pr69">#REF!</definedName>
    <definedName localSheetId="4" name="ghghy">#REF!</definedName>
    <definedName name="_____pr09">#REF!</definedName>
    <definedName localSheetId="4" name="ITEM1">#REF!</definedName>
    <definedName localSheetId="5" name="_193A">#REF!</definedName>
    <definedName name="_____pr31">#REF!</definedName>
    <definedName localSheetId="4" name="VPR_CRUDO">#REF!</definedName>
    <definedName localSheetId="5" name="_pr49">#REF!</definedName>
    <definedName localSheetId="5" name="______pr50">#REF!</definedName>
    <definedName name="_Cod1">#REF!</definedName>
    <definedName name="alam">#REF!</definedName>
    <definedName name="OÑ">#REF!</definedName>
    <definedName name="______pr43">#REF!</definedName>
    <definedName name="_____pr14">#REF!</definedName>
    <definedName localSheetId="5" name="_253B">#REF!</definedName>
    <definedName localSheetId="4" name="GMM_ON_DRIO">#REF!</definedName>
    <definedName localSheetId="4" name="____TOP5">#REF!</definedName>
    <definedName localSheetId="4" name="data14">#REF!</definedName>
    <definedName name="__TOP7">#REF!</definedName>
    <definedName localSheetId="4" name="__num7">#REF!</definedName>
    <definedName localSheetId="4" name="_____pr36">#REF!</definedName>
    <definedName localSheetId="5" name="item710.1">#REF!</definedName>
    <definedName localSheetId="5" name="Extracción_IM">#REF!</definedName>
    <definedName localSheetId="4" name="ETAPA_PACC">#REF!</definedName>
    <definedName name="data7">#REF!</definedName>
    <definedName localSheetId="4" name="VPR">#REF!</definedName>
    <definedName localSheetId="4" name="Excel_BuiltIn_Print_Titles_18">#REF!</definedName>
    <definedName localSheetId="5" name="IL">#REF!</definedName>
    <definedName name="diámetroft">#REF!</definedName>
    <definedName localSheetId="5" name="blCantidades1">#REF!</definedName>
    <definedName localSheetId="4" name="Nmax">#REF!</definedName>
    <definedName localSheetId="5" name="__pr34">#REF!</definedName>
    <definedName localSheetId="4" name="_291B">#REF!</definedName>
    <definedName localSheetId="5" name="___COM9">#REF!</definedName>
    <definedName localSheetId="5" name="__pr11">#REF!</definedName>
    <definedName localSheetId="5" name="LAF">#REF!</definedName>
    <definedName localSheetId="4" name="precio2">#REF!</definedName>
    <definedName localSheetId="5" name="___pr66">#REF!</definedName>
    <definedName localSheetId="4" name="OUT">#REF!</definedName>
    <definedName localSheetId="5" name="item900.2">#REF!</definedName>
    <definedName name="_134B">#REF!</definedName>
    <definedName localSheetId="4" name="Q">#REF!</definedName>
    <definedName localSheetId="4" name="BDD">#REF!</definedName>
    <definedName localSheetId="4" name="EX">#REF!</definedName>
    <definedName localSheetId="5" name="_____pr06">#REF!</definedName>
    <definedName localSheetId="4" name="_____pr26">#REF!</definedName>
    <definedName localSheetId="4" name="BGT">#REF!</definedName>
    <definedName name="____pr59">#REF!</definedName>
    <definedName localSheetId="4" name="pkwsem">#REF!</definedName>
    <definedName name="PROGDES">#REF!</definedName>
    <definedName name="data33">#REF!</definedName>
    <definedName name="_4262A">#REF!</definedName>
    <definedName localSheetId="5" name="TOPMENU">#REF!</definedName>
    <definedName localSheetId="4" name="Cableado">#REF!</definedName>
    <definedName name="Pd">#REF!</definedName>
    <definedName name="servicios">PRESUPUESTO!$AD$884</definedName>
    <definedName localSheetId="5" name="____pr26">#REF!</definedName>
    <definedName localSheetId="5" name="_204A">#REF!</definedName>
    <definedName localSheetId="5" name="____pr39">#REF!</definedName>
    <definedName name="_190B">#REF!</definedName>
    <definedName localSheetId="5" name="______pr08">#REF!</definedName>
    <definedName name="ITEM1">#REF!</definedName>
    <definedName name="_116B">#REF!</definedName>
    <definedName localSheetId="4" name="R._SECO">#REF!</definedName>
    <definedName localSheetId="4" name="____pr42">#REF!</definedName>
    <definedName name="SUP_VPR_GMM">#REF!</definedName>
    <definedName localSheetId="4" name="Excel_BuiltIn_Print_Area_1_1_1_1_1">#REF!</definedName>
    <definedName name="NOMBRE">#REF!</definedName>
    <definedName localSheetId="5" name="TIPO_GRUPO">#REF!</definedName>
    <definedName localSheetId="5" name="_EXC11">#REF!</definedName>
    <definedName localSheetId="5" name="_Sort">#REF!</definedName>
    <definedName localSheetId="4" name="MANUAL">#REF!</definedName>
    <definedName localSheetId="4" name="_____pr18">#REF!</definedName>
    <definedName name="___pr62">#REF!</definedName>
    <definedName name="wedw">#REF!</definedName>
    <definedName localSheetId="5" name="_285B">#REF!</definedName>
    <definedName localSheetId="4" name="___pr26">#REF!</definedName>
    <definedName name="___pr70">#REF!</definedName>
    <definedName localSheetId="5" name="_254B">#REF!</definedName>
    <definedName name="ad">#REF!</definedName>
    <definedName name="kjj">#REF!</definedName>
    <definedName localSheetId="4" name="PROCEDIM_SELECC">#REF!</definedName>
    <definedName localSheetId="5" name="data6">#REF!</definedName>
    <definedName name="Operario">#REF!</definedName>
    <definedName localSheetId="4" name="data44">#REF!</definedName>
    <definedName localSheetId="4" name="TEMA1">#REF!</definedName>
    <definedName localSheetId="4" name="Títulos_a_imprimir_IM">#REF!</definedName>
    <definedName name="_____pr25">#REF!</definedName>
    <definedName localSheetId="4" name="AjustDelAIU">#REF!</definedName>
    <definedName localSheetId="5" name="materiales1">#REF!</definedName>
    <definedName localSheetId="4" name="K7F2">#REF!</definedName>
    <definedName name="_282A">#REF!</definedName>
    <definedName localSheetId="4" name="data51">#REF!</definedName>
    <definedName localSheetId="4" name="OTROS1">#REF!</definedName>
    <definedName localSheetId="4" name="cs">#REF!</definedName>
    <definedName localSheetId="5" name="TAREAS_INICIALES">#REF!</definedName>
    <definedName localSheetId="4" name="_1ane_o10">#REF!</definedName>
    <definedName localSheetId="5" name="Excel_BuiltIn_Print_Titles_15">#REF!</definedName>
    <definedName localSheetId="5" name="____pr34">#REF!</definedName>
    <definedName localSheetId="4" name="Extra_Pay">#REF!</definedName>
    <definedName name="_____pr32">#REF!</definedName>
    <definedName localSheetId="4" name="SOLD._4_">#REF!</definedName>
    <definedName localSheetId="5" name="_F10">#REF!</definedName>
    <definedName localSheetId="5" name="HTAS1">#REF!</definedName>
    <definedName localSheetId="5" name="_______PJ50">#REF!</definedName>
    <definedName localSheetId="5" name="_____PJ50">#REF!</definedName>
    <definedName localSheetId="5" name="fi">#REF!</definedName>
    <definedName localSheetId="5" name="__key3">#REF!</definedName>
    <definedName name="_290B">#REF!</definedName>
    <definedName name="TOTSHE4">#REF!</definedName>
    <definedName name="InvDol6">#REF!</definedName>
    <definedName localSheetId="4" name="auto123">#REF!</definedName>
    <definedName name="TOTSHE17">#REF!</definedName>
    <definedName localSheetId="5" name="anexo4">#REF!</definedName>
    <definedName localSheetId="4" name="_4221B">#REF!</definedName>
    <definedName localSheetId="5" name="resufi1">#REF!</definedName>
    <definedName name="_IMP1">#REF!</definedName>
    <definedName localSheetId="4" name="TEMA9">#REF!</definedName>
    <definedName name="item673.1">#REF!</definedName>
    <definedName localSheetId="5" name="_COM6">#REF!</definedName>
    <definedName localSheetId="4" name="_281B">#REF!</definedName>
    <definedName name="______pr52">#REF!</definedName>
    <definedName name="___pr29">#REF!</definedName>
    <definedName name="_273A">#REF!</definedName>
    <definedName localSheetId="4" name="Insumos_basicos">#REF!</definedName>
    <definedName localSheetId="5" name="__pr32">#REF!</definedName>
    <definedName localSheetId="4" name="item600.1">#REF!</definedName>
    <definedName name="_PW2">#REF!</definedName>
    <definedName localSheetId="5" name="RES">#REF!</definedName>
    <definedName localSheetId="4" name="__pr41">#REF!</definedName>
    <definedName localSheetId="4" name="GRC_ON_DAPIAY">#REF!</definedName>
    <definedName localSheetId="4" name="_EST3">#REF!</definedName>
    <definedName name="INGENIERIA1">#REF!</definedName>
    <definedName name="CARGA">#REF!</definedName>
    <definedName localSheetId="4" name="______pr20">#REF!</definedName>
    <definedName name="InvDol7">#REF!</definedName>
    <definedName localSheetId="4" name="iwjer">#REF!</definedName>
    <definedName localSheetId="4" name="_____pr09">#REF!</definedName>
    <definedName name="data22">#REF!</definedName>
    <definedName localSheetId="4" name="PMP">#REF!</definedName>
    <definedName localSheetId="4" name="resufi">#REF!</definedName>
    <definedName localSheetId="5" name="ACT_CONT">#REF!</definedName>
    <definedName localSheetId="5" name="___COM21">#REF!</definedName>
    <definedName name="IOU">#REF!</definedName>
    <definedName localSheetId="4" name="TEMA4">#REF!</definedName>
    <definedName localSheetId="4" name="_212B">#REF!</definedName>
    <definedName localSheetId="4" name="_203B">#REF!</definedName>
    <definedName localSheetId="4" name="AUTOMOTOR1">#REF!</definedName>
    <definedName localSheetId="4" name="__123Graph_A">#REF!</definedName>
    <definedName localSheetId="5" name="__pr17">#REF!</definedName>
    <definedName localSheetId="5" name="______pr32">#REF!</definedName>
    <definedName name="______pr65">#REF!</definedName>
    <definedName localSheetId="4" name="TGB">#REF!</definedName>
    <definedName localSheetId="5" name="jfç">#REF!</definedName>
    <definedName localSheetId="5" name="_EST19">#REF!</definedName>
    <definedName localSheetId="4" name="_____pr11">#REF!</definedName>
    <definedName name="____TOP9">#REF!</definedName>
    <definedName localSheetId="4" name="TOTSHE20">#REF!</definedName>
    <definedName name="Vvmph">#REF!</definedName>
    <definedName localSheetId="4" name="___pr37">#REF!</definedName>
    <definedName name="_Fill">#REF!</definedName>
    <definedName name="___pr02">#REF!</definedName>
    <definedName name="____COM18">#REF!</definedName>
    <definedName localSheetId="5" name="_4202A">#REF!</definedName>
    <definedName name="_197B">#REF!</definedName>
    <definedName localSheetId="5" name="_221B">#REF!</definedName>
    <definedName localSheetId="4" name="EQUIPOS1">#REF!</definedName>
    <definedName name="EX">#REF!</definedName>
    <definedName localSheetId="4" name="__pr26">#REF!</definedName>
    <definedName localSheetId="5" name="PeriodoRepagoCCP">#REF!</definedName>
    <definedName localSheetId="5" name="InvDol2">#REF!</definedName>
    <definedName name="_num6">#REF!</definedName>
    <definedName localSheetId="4" name="_MAT1">#REF!</definedName>
    <definedName localSheetId="4" name="____pr51">#REF!</definedName>
    <definedName localSheetId="4" name="ValorRecursosComprometidos">#REF!</definedName>
    <definedName name="ETAPA_PACC">#REF!</definedName>
    <definedName localSheetId="5" name="Facilidades">#REF!</definedName>
    <definedName localSheetId="4" name="NombreProyecto">#REF!</definedName>
    <definedName localSheetId="5" name="______pr15">#REF!</definedName>
    <definedName name="_4204B">#REF!</definedName>
    <definedName localSheetId="5" name="data66">#REF!</definedName>
    <definedName localSheetId="5" name="______pr72">#REF!</definedName>
    <definedName localSheetId="5" name="__pr59">#REF!</definedName>
    <definedName localSheetId="4" name="Actividades">#REF!</definedName>
    <definedName localSheetId="4" name="Q_BRUTO">#REF!</definedName>
    <definedName localSheetId="4" name="Total_Interest">#REF!</definedName>
    <definedName name="__COM11">#REF!</definedName>
    <definedName localSheetId="5" name="_273A">#REF!</definedName>
    <definedName name="____pr13">#REF!</definedName>
    <definedName localSheetId="5" name="blComentarioInf2">#REF!</definedName>
    <definedName name="TasaCCP">#REF!</definedName>
    <definedName localSheetId="5" name="______pr16">#REF!</definedName>
    <definedName name="TOPMENU">#REF!</definedName>
    <definedName localSheetId="5" name="ZONA4">#REF!</definedName>
    <definedName name="OUT">#REF!</definedName>
    <definedName name="_pr68">#REF!</definedName>
    <definedName localSheetId="4" name="_252B">#REF!</definedName>
    <definedName localSheetId="4" name="______pr59">#REF!</definedName>
    <definedName localSheetId="4" name="InvDol5">#REF!</definedName>
    <definedName name="Nmax">#REF!</definedName>
    <definedName localSheetId="5" name="data70">#REF!</definedName>
    <definedName localSheetId="5" name="_4206A">#REF!</definedName>
    <definedName name="data60">#REF!</definedName>
    <definedName name="______pr32">#REF!</definedName>
    <definedName localSheetId="4" name="USxCOL">#REF!</definedName>
    <definedName localSheetId="4" name="YT">#REF!</definedName>
    <definedName localSheetId="5" name="_4251A">#REF!</definedName>
    <definedName localSheetId="4" name="Trenes">#REF!</definedName>
    <definedName name="Last_Row">#REF!</definedName>
    <definedName localSheetId="5" name="APU221.1">#REF!</definedName>
    <definedName localSheetId="4" name="_pr57">#REF!</definedName>
    <definedName localSheetId="4" name="___PJ50">#REF!</definedName>
    <definedName localSheetId="4" name="_EST1">#REF!</definedName>
    <definedName localSheetId="5" name="SUP_VPR_NA">#REF!</definedName>
    <definedName localSheetId="5" name="TOTSHE17">#REF!</definedName>
    <definedName name="_____pr42">#REF!</definedName>
    <definedName localSheetId="4" name="InvDol3">#REF!</definedName>
    <definedName localSheetId="4" name="anexo10">#REF!</definedName>
    <definedName localSheetId="5" name="TOTSHE6">#REF!</definedName>
    <definedName name="inf">#REF!</definedName>
    <definedName name="llam">#REF!</definedName>
    <definedName name="_184A">#REF!</definedName>
    <definedName name="GTO_INVEST">#REF!</definedName>
    <definedName localSheetId="5" name="VPNInversion">#REF!</definedName>
    <definedName localSheetId="5" name="___PJ50">#REF!</definedName>
    <definedName localSheetId="4" name="APU221.1">#REF!</definedName>
    <definedName localSheetId="5" name="Listado1">#REF!</definedName>
    <definedName localSheetId="4" name="_154A">#REF!</definedName>
    <definedName name="Excel_BuiltIn_Print_Titles_15">#REF!</definedName>
    <definedName localSheetId="4" name="_EST10">#REF!</definedName>
    <definedName localSheetId="5" name="_pr51">#REF!</definedName>
    <definedName localSheetId="4" name="_____pr41">#REF!</definedName>
    <definedName localSheetId="4" name="anexo5">#REF!</definedName>
    <definedName localSheetId="4" name="_221A">#REF!</definedName>
    <definedName localSheetId="4" name="____TOP6">#REF!</definedName>
    <definedName localSheetId="4" name="Excel_BuiltIn_Print_Titles_1_1_1">#REF!</definedName>
    <definedName name="___pr49">#REF!</definedName>
    <definedName localSheetId="5" name="_____pr68">#REF!</definedName>
    <definedName localSheetId="5" name="____COM21">#REF!</definedName>
    <definedName localSheetId="5" name="item210.3">#REF!</definedName>
    <definedName name="TOTSHE18">#REF!</definedName>
    <definedName localSheetId="4" name="base1">#REF!</definedName>
    <definedName localSheetId="4" name="_222A">#REF!</definedName>
    <definedName localSheetId="4" name="_275A">#REF!</definedName>
    <definedName name="_4207A">#REF!</definedName>
    <definedName localSheetId="5" name="lp">#REF!</definedName>
    <definedName localSheetId="4" name="_pr65">#REF!</definedName>
    <definedName localSheetId="4" name="WAGE_RATE">#REF!</definedName>
    <definedName localSheetId="5" name="VFR">#REF!</definedName>
    <definedName localSheetId="5" name="INGENIERIA1">#REF!</definedName>
    <definedName name="___COM6">#REF!</definedName>
    <definedName name="VPNInversion">#REF!</definedName>
    <definedName name="Mtz_Avance">#REF!</definedName>
    <definedName localSheetId="5" name="blPerObraCantInf">#REF!</definedName>
    <definedName name="TGB">#REF!</definedName>
    <definedName name="RANGO_FECHA">#REF!</definedName>
    <definedName name="K11ALO">#REF!</definedName>
    <definedName localSheetId="5" name="_162A">#REF!</definedName>
    <definedName localSheetId="5" name="CRIT_DOL">#REF!</definedName>
    <definedName name="_167B">#REF!</definedName>
    <definedName localSheetId="4" name="__pr30">#REF!</definedName>
    <definedName localSheetId="5" name="DBASE3">#REF!</definedName>
    <definedName localSheetId="5" name="_COM7">#REF!</definedName>
    <definedName localSheetId="5" name="_____pr47">#REF!</definedName>
    <definedName localSheetId="5" name="______pr36">#REF!</definedName>
    <definedName localSheetId="5" name="____pr70">#REF!</definedName>
    <definedName name="rell">#REF!</definedName>
    <definedName localSheetId="4" name="DEP_VPR_GTP">#REF!</definedName>
    <definedName localSheetId="5" name="______pr58">#REF!</definedName>
    <definedName localSheetId="5" name="obras11">#REF!</definedName>
    <definedName name="_214A">#REF!</definedName>
    <definedName localSheetId="5" name="__pr13">#REF!</definedName>
    <definedName name="_EXC2">#REF!</definedName>
    <definedName name="____pr69">#REF!</definedName>
    <definedName localSheetId="4" name="_____pr03">#REF!</definedName>
    <definedName localSheetId="4" name="_COM19">#REF!</definedName>
    <definedName localSheetId="5" name="CajDol9">#REF!</definedName>
    <definedName name="_200B">#REF!</definedName>
    <definedName localSheetId="4" name="COMIDA">#REF!</definedName>
    <definedName localSheetId="4" name="_____pr21">#REF!</definedName>
    <definedName localSheetId="5" name="Geotex">#REF!</definedName>
    <definedName localSheetId="4" name="___pr55">#REF!</definedName>
    <definedName localSheetId="4" name="_COM14">#REF!</definedName>
    <definedName localSheetId="4" name="NombreVicepresidencia">#REF!</definedName>
    <definedName name="Trimestre4">#REF!</definedName>
    <definedName localSheetId="4" name="Loan_Amount">#REF!</definedName>
    <definedName localSheetId="4" name="____pr34">#REF!</definedName>
    <definedName localSheetId="5" name="ACT_COMP">#REF!</definedName>
    <definedName localSheetId="4" name="BREAKERS">#REF!</definedName>
    <definedName name="data26">#REF!</definedName>
    <definedName localSheetId="5" name="Compresores">#REF!</definedName>
    <definedName name="____pr64">#REF!</definedName>
    <definedName localSheetId="5" name="_pr23">#REF!</definedName>
    <definedName localSheetId="4" name="Pb">#REF!</definedName>
    <definedName localSheetId="5" name="CajDol10">#REF!</definedName>
    <definedName localSheetId="4" name="VIA">#REF!</definedName>
    <definedName localSheetId="4" name="GRUPO2">#REF!</definedName>
    <definedName localSheetId="5" name="CajDol7">#REF!</definedName>
    <definedName localSheetId="5" name="__TOP1">#REF!</definedName>
    <definedName localSheetId="4" name="P_Yacimiento">#REF!</definedName>
    <definedName localSheetId="4" name="_133A">#REF!</definedName>
    <definedName localSheetId="4" name="___pr68">#REF!</definedName>
    <definedName localSheetId="4" name="YA">#REF!</definedName>
    <definedName name="_EST6">#REF!</definedName>
    <definedName localSheetId="4" name="ks">#REF!</definedName>
    <definedName localSheetId="5" name="CANT">#REF!</definedName>
    <definedName localSheetId="4" name="klklk">#REF!</definedName>
    <definedName localSheetId="4" name="data57">#REF!</definedName>
    <definedName localSheetId="5" name="_251A">#REF!</definedName>
    <definedName localSheetId="5" name="_165A">#REF!</definedName>
    <definedName name="TOTAL">#REF!</definedName>
    <definedName name="CRIT_CHICHI">#REF!</definedName>
    <definedName localSheetId="4" name="GMM_ON_DMARES">#REF!</definedName>
    <definedName localSheetId="4" name="Scheduled_Monthly_Payment">#REF!</definedName>
    <definedName localSheetId="5" name="__COM17">#REF!</definedName>
    <definedName localSheetId="4" name="___pr14">#REF!</definedName>
    <definedName localSheetId="4" name="__TOP2">#REF!</definedName>
    <definedName localSheetId="4" name="__COM18">#REF!</definedName>
    <definedName name="dolar">#REF!</definedName>
    <definedName localSheetId="4" name="____VPR2">#REF!</definedName>
    <definedName localSheetId="5" name="____COM16">#REF!</definedName>
    <definedName localSheetId="5" name="Dcacm">#REF!</definedName>
    <definedName name="___pr60">#REF!</definedName>
    <definedName localSheetId="4" name="_pr54">#REF!</definedName>
    <definedName name="Tambores">#REF!</definedName>
    <definedName name="_203A">#REF!</definedName>
    <definedName localSheetId="4" name="_____pr15">#REF!</definedName>
    <definedName localSheetId="5" name="XXXXXXXXXXXX">#REF!</definedName>
    <definedName localSheetId="5" name="TOTSHE1">#REF!</definedName>
    <definedName localSheetId="4" name="___TOP6">#REF!</definedName>
    <definedName localSheetId="4" name="TEMA5">#REF!</definedName>
    <definedName localSheetId="5" name="GRN_ON_DIREC">#REF!</definedName>
    <definedName localSheetId="5" name="______pr19">#REF!</definedName>
    <definedName name="CA">#REF!</definedName>
    <definedName localSheetId="4" name="auto2">#REF!</definedName>
    <definedName localSheetId="5" name="_COM18">#REF!</definedName>
    <definedName name="___TOP1">#REF!</definedName>
    <definedName name="___pr53">#REF!</definedName>
    <definedName localSheetId="5" name="__pr54">#REF!</definedName>
    <definedName localSheetId="5" name="Reactores">#REF!</definedName>
    <definedName localSheetId="4" name="_num7">#REF!</definedName>
    <definedName localSheetId="5" name="____COM6">#REF!</definedName>
    <definedName name="COLON">#REF!</definedName>
    <definedName name="_272A">#REF!</definedName>
    <definedName localSheetId="4" name="IMPRESSION">#REF!</definedName>
    <definedName localSheetId="4" name="SHEET4">#REF!</definedName>
    <definedName localSheetId="4" name="_4234B">#REF!</definedName>
    <definedName localSheetId="5" name="_200A">#REF!</definedName>
    <definedName name="______pr12">#REF!</definedName>
    <definedName localSheetId="4" name="_4252A">#REF!</definedName>
    <definedName localSheetId="4" name="_COM17">#REF!</definedName>
    <definedName localSheetId="5" name="BDD">#REF!</definedName>
    <definedName name="DEP_VPR_GRS">#REF!</definedName>
    <definedName name="hut">#REF!</definedName>
    <definedName localSheetId="5" name="___pr55">#REF!</definedName>
    <definedName name="SUP_VPR_NA">#REF!</definedName>
    <definedName localSheetId="4" name="ng">#REF!</definedName>
    <definedName localSheetId="4" name="_273A">#REF!</definedName>
    <definedName name="____pr60">#REF!</definedName>
    <definedName localSheetId="4" name="_____pr23">#REF!</definedName>
    <definedName localSheetId="5" name="_____pr59">#REF!</definedName>
    <definedName localSheetId="5" name="GRS_ON_HUIL">#REF!</definedName>
    <definedName localSheetId="5" name="___pr35">#REF!</definedName>
    <definedName localSheetId="4" name="______pr36">#REF!</definedName>
    <definedName localSheetId="4" name="blHoraPerObraInf">#REF!</definedName>
    <definedName name="SHEET2">#REF!</definedName>
    <definedName name="_EXC7">#REF!</definedName>
    <definedName localSheetId="4" name="BQ">#REF!</definedName>
    <definedName name="_____pr11">#REF!</definedName>
    <definedName name="____pr22">#REF!</definedName>
    <definedName name="______pr21">#REF!</definedName>
    <definedName name="_203B">#REF!</definedName>
    <definedName localSheetId="5" name="C._C.">#REF!</definedName>
    <definedName localSheetId="4" name="_154B">#REF!</definedName>
    <definedName localSheetId="5" name="_tc3">#REF!</definedName>
    <definedName localSheetId="4" name="Pd">#REF!</definedName>
    <definedName localSheetId="4" name="______pr25">#REF!</definedName>
    <definedName localSheetId="4" name="___COM17">#REF!</definedName>
    <definedName name="_4252B">#REF!</definedName>
    <definedName name="CajDol6">#REF!</definedName>
    <definedName localSheetId="4" name="_241B">#REF!</definedName>
    <definedName localSheetId="4" name="data45">#REF!</definedName>
    <definedName localSheetId="4" name="item630.6">#REF!</definedName>
    <definedName localSheetId="4" name="TOTSHE26">#REF!</definedName>
    <definedName localSheetId="5" name="VigenciaPesos">#REF!</definedName>
    <definedName name="TOTSHE12">#REF!</definedName>
    <definedName localSheetId="5" name="Excel_BuiltIn_Print_Titles_8">#REF!</definedName>
    <definedName name="_283B">#REF!</definedName>
    <definedName localSheetId="4" name="_pr12">#REF!</definedName>
    <definedName localSheetId="4" name="LANODOFT">#REF!</definedName>
    <definedName localSheetId="4" name="_210B">#REF!</definedName>
    <definedName name="_191B">#REF!</definedName>
    <definedName localSheetId="5" name="blImagen2">#REF!</definedName>
    <definedName localSheetId="5" name="blEqClaseInf2">#REF!</definedName>
    <definedName localSheetId="4" name="APU_directos">#REF!</definedName>
    <definedName localSheetId="4" name="TOTAL">#REF!</definedName>
    <definedName name="EMPLEADO">#REF!</definedName>
    <definedName localSheetId="4" name="kj">#REF!</definedName>
    <definedName localSheetId="4" name="CDE">#REF!</definedName>
    <definedName name="___pr47">#REF!</definedName>
    <definedName localSheetId="4" name="_242A">#REF!</definedName>
    <definedName localSheetId="5" name="___pr68">#REF!</definedName>
    <definedName localSheetId="5" name="InvDol8">#REF!</definedName>
    <definedName name="anexů7">#REF!</definedName>
    <definedName name="Torres">#REF!</definedName>
    <definedName name="CBLES1">#REF!</definedName>
    <definedName localSheetId="5" name="_EST1">#REF!</definedName>
    <definedName name="_4221A">#REF!</definedName>
    <definedName name="TEMA8">#REF!</definedName>
    <definedName name="_4243A">#REF!</definedName>
    <definedName localSheetId="5" name="_____pr29">#REF!</definedName>
    <definedName name="__pr19">#REF!</definedName>
    <definedName name="_pr12">#REF!</definedName>
    <definedName localSheetId="5" name="______pr49">#REF!</definedName>
    <definedName name="_____pr50">#REF!</definedName>
    <definedName localSheetId="5" name="_EST7">#REF!</definedName>
    <definedName localSheetId="4" name="____pr02">#REF!</definedName>
    <definedName localSheetId="4" name="______pr54">#REF!</definedName>
    <definedName localSheetId="5" name="__TOP6">#REF!</definedName>
    <definedName name="VIA">#REF!</definedName>
    <definedName name="COPIA2">#REF!</definedName>
    <definedName localSheetId="4" name="APELLIDOS">#REF!</definedName>
    <definedName name="___pr61">#REF!</definedName>
    <definedName localSheetId="5" name="MESES">#REF!</definedName>
    <definedName name="data11">#REF!</definedName>
    <definedName name="blEqCantiInf2">#REF!</definedName>
    <definedName name="_4262B">#REF!</definedName>
    <definedName localSheetId="5" name="_173B">#REF!</definedName>
    <definedName localSheetId="5" name="_COM8">#REF!</definedName>
    <definedName localSheetId="5" name="______pr71">#REF!</definedName>
    <definedName name="_____pr24">#REF!</definedName>
    <definedName localSheetId="5" name="____TOP8">#REF!</definedName>
    <definedName localSheetId="4" name="__COM4">#REF!</definedName>
    <definedName localSheetId="4" name="INCR._PRODC.">#REF!</definedName>
    <definedName localSheetId="4" name="Subtotal">#REF!</definedName>
    <definedName name="_pr59">#REF!</definedName>
    <definedName name="CRIT_CHICHI1">#REF!</definedName>
    <definedName localSheetId="5" name="____TOP2">#REF!</definedName>
    <definedName localSheetId="5" name="________key3">#REF!</definedName>
    <definedName name="_4231B">#REF!</definedName>
    <definedName name="AB">#REF!</definedName>
    <definedName localSheetId="5" name="Meta3">#REF!</definedName>
    <definedName localSheetId="4" name="llam">#REF!</definedName>
    <definedName name="_4298A">#REF!</definedName>
    <definedName localSheetId="4" name="_215B">#REF!</definedName>
    <definedName name="item330.1">#REF!</definedName>
    <definedName localSheetId="5" name="blImagen1">#REF!</definedName>
    <definedName name="SUP_VPR_GEC">#REF!</definedName>
    <definedName name="EQUIPO1">#REF!</definedName>
    <definedName localSheetId="4" name="____pr13">#REF!</definedName>
    <definedName localSheetId="5" name="vp">#REF!</definedName>
    <definedName name="formularioCantidades">#REF!</definedName>
    <definedName localSheetId="5" name="_____pr61">#REF!</definedName>
    <definedName localSheetId="5" name="GRAF2">#REF!</definedName>
    <definedName localSheetId="4" name="_251A">#REF!</definedName>
    <definedName localSheetId="4" name="____COM6">#REF!</definedName>
    <definedName localSheetId="4" name="SUP_VEX">#REF!</definedName>
    <definedName localSheetId="4" name="__TOP6">#REF!</definedName>
    <definedName localSheetId="5" name="_num4">#REF!</definedName>
    <definedName localSheetId="4" name="___pr05">#REF!</definedName>
    <definedName name="Excel_BuiltIn_Print_Area_1_1_1_1">#REF!</definedName>
    <definedName localSheetId="5" name="tri">#REF!</definedName>
    <definedName name="_293B">#REF!</definedName>
    <definedName localSheetId="5" name="TOTSHE26">#REF!</definedName>
    <definedName localSheetId="4" name="____COM7">#REF!</definedName>
    <definedName name="___pr66">#REF!</definedName>
    <definedName name="_EST14">#REF!</definedName>
    <definedName localSheetId="4" name="Básico">#REF!</definedName>
    <definedName localSheetId="4" name="CAMPO">#REF!</definedName>
    <definedName localSheetId="5" name="____pr46">#REF!</definedName>
    <definedName localSheetId="4" name="ITEM2">#REF!</definedName>
    <definedName localSheetId="5" name="ABCD">#REF!</definedName>
    <definedName localSheetId="4" name="_201A">#REF!</definedName>
    <definedName localSheetId="5" name="CRIT_APIAY">#REF!</definedName>
    <definedName localSheetId="4" name="____pr36">#REF!</definedName>
    <definedName name="DBASE3">#REF!</definedName>
    <definedName name="______pr45">#REF!</definedName>
    <definedName localSheetId="5" name="APU221.2">#REF!</definedName>
    <definedName localSheetId="4" name="____TOP4">#REF!</definedName>
    <definedName localSheetId="5" name="Programa">#REF!</definedName>
    <definedName name="item450.2P">#REF!</definedName>
    <definedName name="Extra_Pay">#REF!</definedName>
    <definedName localSheetId="5" name="___pr07">#REF!</definedName>
    <definedName localSheetId="5" name="_18_Dic">#REF!</definedName>
    <definedName name="XXXXXXXXXXXX">#REF!</definedName>
    <definedName name="____TOP4">#REF!</definedName>
    <definedName localSheetId="5" name="AUTOMOTOR">#REF!</definedName>
    <definedName name="______pr48">#REF!</definedName>
    <definedName localSheetId="5" name="blComentarioInf1">#REF!</definedName>
    <definedName name="RSS">#REF!</definedName>
    <definedName localSheetId="4" name="_4212A">#REF!</definedName>
    <definedName localSheetId="5" name="_132B">#REF!</definedName>
    <definedName name="_LEY80">#REF!</definedName>
    <definedName localSheetId="4" name="EX_1">#REF!</definedName>
    <definedName name="XX">#REF!</definedName>
    <definedName localSheetId="5" name="costo2">#REF!</definedName>
    <definedName localSheetId="5" name="data50">#REF!</definedName>
    <definedName name="VRP_PETROQ">#REF!</definedName>
    <definedName localSheetId="5" name="______pr35">#REF!</definedName>
    <definedName localSheetId="5" name="G.Eg">#REF!</definedName>
    <definedName name="ORIGEN">#REF!</definedName>
    <definedName localSheetId="4" name="__num3">#REF!</definedName>
    <definedName localSheetId="5" name="_272A">#REF!</definedName>
    <definedName name="MontoVigenciasA1">#REF!</definedName>
    <definedName name="______pr47">#REF!</definedName>
    <definedName localSheetId="5" name="_201A">#REF!</definedName>
    <definedName localSheetId="4" name="_pr72">#REF!</definedName>
    <definedName name="NombreProyecto">#REF!</definedName>
    <definedName name="_____pr47">#REF!</definedName>
    <definedName localSheetId="4" name="InvDol4">#REF!</definedName>
    <definedName localSheetId="5" name="data4">#REF!</definedName>
    <definedName localSheetId="5" name="K11ALO">#REF!</definedName>
    <definedName localSheetId="5" name="GOR">#REF!</definedName>
    <definedName localSheetId="4" name="item450.2P">#REF!</definedName>
    <definedName localSheetId="4" name="CODOS">#REF!</definedName>
    <definedName name="___pr01">#REF!</definedName>
    <definedName localSheetId="4" name="_4283B">#REF!</definedName>
    <definedName localSheetId="4" name="____pr26">#REF!</definedName>
    <definedName localSheetId="4" name="_4203B">#REF!</definedName>
    <definedName name="____pr41">#REF!</definedName>
    <definedName localSheetId="5" name="Hazards">#REF!</definedName>
    <definedName localSheetId="5" name="______pr55">#REF!</definedName>
    <definedName localSheetId="5" name="______pr48">#REF!</definedName>
    <definedName name="QTY">#REF!</definedName>
    <definedName localSheetId="4" name="ADMON1">#REF!</definedName>
    <definedName localSheetId="4" name="___COM14">#REF!</definedName>
    <definedName localSheetId="5" name="data28">#REF!</definedName>
    <definedName name="Total_Pay">#REF!</definedName>
    <definedName localSheetId="5" name="CS_AVG_SIZE">#REF!</definedName>
    <definedName localSheetId="4" name="___pr25">#REF!</definedName>
    <definedName localSheetId="5" name="INGENIERIA11">#REF!</definedName>
    <definedName localSheetId="5" name="_222B">#REF!</definedName>
    <definedName localSheetId="5" name="____pr19">#REF!</definedName>
    <definedName name="Informe_semanal">#REF!</definedName>
    <definedName localSheetId="5" name="blEqCantiInf1">#REF!</definedName>
    <definedName localSheetId="5" name="__MA2">#REF!</definedName>
    <definedName name="______pr15">#REF!</definedName>
    <definedName name="item230.1">#REF!</definedName>
    <definedName localSheetId="4" name="MORON">#REF!</definedName>
    <definedName localSheetId="5" name="TB_EVENTOS_OTS_ANUAL">#REF!</definedName>
    <definedName name="_217A">#REF!</definedName>
    <definedName localSheetId="5" name="Total_Pay">#REF!</definedName>
    <definedName localSheetId="4" name="___pr52">#REF!</definedName>
    <definedName localSheetId="5" name="Full_Print">#REF!</definedName>
    <definedName localSheetId="5" name="__COM5">#REF!</definedName>
    <definedName name="mono">#REF!</definedName>
    <definedName name="____pr15">#REF!</definedName>
    <definedName name="item420">#REF!</definedName>
    <definedName name="_165A">#REF!</definedName>
    <definedName localSheetId="5" name="_4245A">#REF!</definedName>
    <definedName localSheetId="5" name="COLON">#REF!</definedName>
    <definedName localSheetId="5" name="MATRIZ_DE_DATOS">#REF!</definedName>
    <definedName localSheetId="4" name="_____pr27">#REF!</definedName>
    <definedName name="cv">#REF!</definedName>
    <definedName localSheetId="4" name="valor1">#REF!</definedName>
    <definedName name="_4210B">#REF!</definedName>
    <definedName name="TOTSHE15">#REF!</definedName>
    <definedName name="____pr16">#REF!</definedName>
    <definedName localSheetId="4" name="_922A">#REF!</definedName>
    <definedName name="____pr36">#REF!</definedName>
    <definedName localSheetId="4" name="____COM18">#REF!</definedName>
    <definedName name="SUP_VPR_GRC">#REF!</definedName>
    <definedName name="Varios">#REF!</definedName>
    <definedName name="_F10">#REF!</definedName>
    <definedName localSheetId="4" name="___pr60">#REF!</definedName>
    <definedName localSheetId="5" name="__pr03">#REF!</definedName>
    <definedName localSheetId="5" name="TEMA5">#REF!</definedName>
    <definedName name="BHT_F">#REF!</definedName>
    <definedName localSheetId="4" name="_282A">#REF!</definedName>
    <definedName localSheetId="4" name="blPerAdmiTiemInf">#REF!</definedName>
    <definedName localSheetId="5" name="__TOP10">#REF!</definedName>
    <definedName localSheetId="4" name="______pr40">#REF!</definedName>
    <definedName localSheetId="4" name="_________PJ50">#REF!</definedName>
    <definedName localSheetId="4" name="__pr07">#REF!</definedName>
    <definedName localSheetId="4" name="______pr31">#REF!</definedName>
    <definedName localSheetId="5" name="_pr72">#REF!</definedName>
    <definedName localSheetId="4" name="RES">#REF!</definedName>
    <definedName localSheetId="4" name="NOMBRE">#REF!</definedName>
    <definedName name="___pr57">#REF!</definedName>
    <definedName localSheetId="4" name="_250B">#REF!</definedName>
    <definedName name="resumen_final">#REF!</definedName>
    <definedName name="TOTSHE25">#REF!</definedName>
    <definedName name="___COM1">#REF!</definedName>
    <definedName localSheetId="5" name="CajDol8">#REF!</definedName>
    <definedName localSheetId="5" name="______pr26">#REF!</definedName>
    <definedName localSheetId="4" name="________MA2">#REF!</definedName>
    <definedName localSheetId="5" name="_Cod1">#REF!</definedName>
    <definedName name="Interest_Rate">#REF!</definedName>
    <definedName name="___key31">#REF!</definedName>
    <definedName name="vsp">#REF!</definedName>
    <definedName localSheetId="5" name="data2">#REF!</definedName>
    <definedName name="______pr59">#REF!</definedName>
    <definedName localSheetId="5" name="_213A">#REF!</definedName>
    <definedName localSheetId="5" name="__pr40">#REF!</definedName>
    <definedName localSheetId="4" name="data18">#REF!</definedName>
    <definedName name="_pr19">#REF!</definedName>
    <definedName localSheetId="5" name="__pr18">#REF!</definedName>
    <definedName localSheetId="5" name="_1">#REF!</definedName>
    <definedName localSheetId="5" name="_281A">#REF!</definedName>
    <definedName localSheetId="5" name="_181B">#REF!</definedName>
    <definedName localSheetId="5" name="RUT">#REF!</definedName>
    <definedName name="_tc1">#REF!</definedName>
    <definedName name="__PJ50">#REF!</definedName>
    <definedName name="P">#REF!</definedName>
    <definedName localSheetId="5" name="___TOP2">#REF!</definedName>
    <definedName name="HP_stg_Hz">#REF!</definedName>
    <definedName localSheetId="4" name="_IVA1">#REF!</definedName>
    <definedName name="_4210A">#REF!</definedName>
    <definedName localSheetId="4" name="Ubicación">#REF!</definedName>
    <definedName name="obras11">#REF!</definedName>
    <definedName name="_EST9">#REF!</definedName>
    <definedName localSheetId="5" name="ARP">#REF!</definedName>
    <definedName localSheetId="4" name="______pr30">#REF!</definedName>
    <definedName localSheetId="5" name="InvDol3">#REF!</definedName>
    <definedName localSheetId="4" name="___LEY80">#REF!</definedName>
    <definedName localSheetId="4" name="__pr36">#REF!</definedName>
    <definedName name="___COM10">#REF!</definedName>
    <definedName name="_____pr58">#REF!</definedName>
    <definedName localSheetId="5" name="___pr57">#REF!</definedName>
    <definedName name="_EXC3">#REF!</definedName>
    <definedName name="_num8">#REF!</definedName>
    <definedName localSheetId="5" name="_TOP10">#REF!</definedName>
    <definedName localSheetId="5" name="__COM1">#REF!</definedName>
    <definedName name="A_impresión_IM">#REF!</definedName>
    <definedName localSheetId="5" name="m">#REF!</definedName>
    <definedName localSheetId="4" name="__pr15">#REF!</definedName>
    <definedName name="____COM14">#REF!</definedName>
    <definedName name="Pay_Date">#REF!</definedName>
    <definedName localSheetId="5" name="resufi">#REF!</definedName>
    <definedName localSheetId="4" name="anex8">#REF!</definedName>
    <definedName name="ps">#REF!</definedName>
    <definedName localSheetId="5" name="MontoVigenciasA5">#REF!</definedName>
    <definedName localSheetId="5" name="SHEET23">#REF!</definedName>
    <definedName name="_4211A">#REF!</definedName>
    <definedName localSheetId="5" name="_EXC1">#REF!</definedName>
    <definedName localSheetId="4" name="__pr54">#REF!</definedName>
    <definedName localSheetId="4" name="blPerObraCantInf">#REF!</definedName>
    <definedName name="AIU_01">#REF!</definedName>
    <definedName name="rendimiento">#REF!</definedName>
    <definedName localSheetId="4" name="___pr23">#REF!</definedName>
    <definedName localSheetId="5" name="kj">#REF!</definedName>
    <definedName localSheetId="4" name="blFisico">#REF!</definedName>
    <definedName name="______MA2">#REF!</definedName>
    <definedName localSheetId="5" name="TOTSHE2">#REF!</definedName>
    <definedName name="total1">#REF!</definedName>
    <definedName localSheetId="5" name="QWE">#REF!</definedName>
    <definedName localSheetId="4" name="HTAS">#REF!</definedName>
    <definedName localSheetId="4" name="_216B">#REF!</definedName>
    <definedName localSheetId="5" name="_240A">#REF!</definedName>
    <definedName localSheetId="5" name="_pr66">#REF!</definedName>
    <definedName localSheetId="4" name="formularioCantidades">#REF!</definedName>
    <definedName localSheetId="5" name="_____pr55">#REF!</definedName>
    <definedName localSheetId="4" name="____pr31">#REF!</definedName>
    <definedName name="HTAS">#REF!</definedName>
    <definedName localSheetId="4" name="SECTOR">#REF!</definedName>
    <definedName localSheetId="4" name="_pr58">#REF!</definedName>
    <definedName localSheetId="5" name="_pr67">#REF!</definedName>
    <definedName name="GRAF3">#REF!</definedName>
    <definedName localSheetId="5" name="_260A">#REF!</definedName>
    <definedName localSheetId="5" name="_EST18">#REF!</definedName>
    <definedName localSheetId="4" name="TIR">#REF!</definedName>
    <definedName name="OD">#REF!</definedName>
    <definedName name="_192B">#REF!</definedName>
    <definedName localSheetId="5" name="COSTODIRECTO">#REF!</definedName>
    <definedName name="lb">#REF!</definedName>
    <definedName name="___pr17">#REF!</definedName>
    <definedName localSheetId="5" name="_____pr52">#REF!</definedName>
    <definedName localSheetId="5" name="TOTSHE8">#REF!</definedName>
    <definedName localSheetId="5" name="PW">#REF!</definedName>
    <definedName localSheetId="5" name="_123B">#REF!</definedName>
    <definedName localSheetId="5" name="A_1">#REF!</definedName>
    <definedName localSheetId="5" name="AIU">#REF!</definedName>
    <definedName localSheetId="5" name="______pr70">#REF!</definedName>
    <definedName localSheetId="4" name="Excel_BuiltIn_Print_Titles_15">#REF!</definedName>
    <definedName name="__COM18">#REF!</definedName>
    <definedName localSheetId="4" name="K2F2">#REF!</definedName>
    <definedName localSheetId="4" name="SHEET13">#REF!</definedName>
    <definedName localSheetId="4" name="____pr68">#REF!</definedName>
    <definedName localSheetId="5" name="data64">#REF!</definedName>
    <definedName localSheetId="5" name="_key3">#REF!</definedName>
    <definedName localSheetId="5" name="_____pr62">#REF!</definedName>
    <definedName localSheetId="4" name="_4207A">#REF!</definedName>
    <definedName name="SHEET9">#REF!</definedName>
    <definedName localSheetId="5" name="_____pr65">#REF!</definedName>
    <definedName localSheetId="5" name="_4257B">#REF!</definedName>
    <definedName localSheetId="5" name="TipoPro">#REF!</definedName>
    <definedName localSheetId="4" name="_____pr24">#REF!</definedName>
    <definedName name="_____pr28">#REF!</definedName>
    <definedName localSheetId="5" name="______pr63">#REF!</definedName>
    <definedName name="CAP">#REF!</definedName>
    <definedName localSheetId="5" name="___TOP4">#REF!</definedName>
    <definedName localSheetId="5" name="_175B">#REF!</definedName>
    <definedName localSheetId="4" name="_150A">#REF!</definedName>
    <definedName name="item210.3">#REF!</definedName>
    <definedName localSheetId="4" name="_125B">#REF!</definedName>
    <definedName localSheetId="4" name="FMD">#REF!</definedName>
    <definedName localSheetId="5" name="_185B">#REF!</definedName>
    <definedName name="Sched_Pay">#REF!</definedName>
    <definedName name="______pr25">#REF!</definedName>
    <definedName localSheetId="5" name="PPtoNorte">#REF!</definedName>
    <definedName localSheetId="5" name="__COM7">#REF!</definedName>
    <definedName localSheetId="4" name="_173A">#REF!</definedName>
    <definedName localSheetId="5" name="UK">#REF!</definedName>
    <definedName localSheetId="4" name="obras11">#REF!</definedName>
    <definedName localSheetId="4" name="__num8">#REF!</definedName>
    <definedName localSheetId="4" name="_tc2">#REF!</definedName>
    <definedName localSheetId="4" name="_274B">#REF!</definedName>
    <definedName name="SALID1">#REF!</definedName>
    <definedName localSheetId="5" name="BHT_F">#REF!</definedName>
    <definedName localSheetId="4" name="NombreDependencia">#REF!</definedName>
    <definedName localSheetId="5" name="EQUIPO1">#REF!</definedName>
    <definedName localSheetId="4" name="_4207B">#REF!</definedName>
    <definedName name="WQ">#REF!</definedName>
    <definedName localSheetId="4" name="WD">#REF!</definedName>
    <definedName name="___pr23">#REF!</definedName>
    <definedName localSheetId="4" name="CajDol9">#REF!</definedName>
    <definedName localSheetId="4" name="Ig">#REF!</definedName>
    <definedName name="____pr45">#REF!</definedName>
    <definedName name="SHEET18">#REF!</definedName>
    <definedName name="___pr43">#REF!</definedName>
    <definedName localSheetId="5" name="______pr47">#REF!</definedName>
    <definedName name="SOLD._4_">#REF!</definedName>
    <definedName localSheetId="5" name="blEqTiemiInf2">#REF!</definedName>
    <definedName localSheetId="4" name="ARS">#REF!</definedName>
    <definedName name="Excel_BuiltIn_Print_Titles_6">#REF!</definedName>
    <definedName localSheetId="4" name="_pr47">#REF!</definedName>
    <definedName localSheetId="4" name="_ref4">#REF!</definedName>
    <definedName localSheetId="4" name="valor_final">#REF!</definedName>
    <definedName name="data19">#REF!</definedName>
    <definedName name="___pj51">#REF!</definedName>
    <definedName name="______pr27">#REF!</definedName>
    <definedName localSheetId="5" name="PeriodoRepago">#REF!</definedName>
    <definedName localSheetId="4" name="_pr22">#REF!</definedName>
    <definedName localSheetId="4" name="____pr07">#REF!</definedName>
    <definedName name="____TOP8">#REF!</definedName>
    <definedName name="blPersonalObraInf">#REF!</definedName>
    <definedName localSheetId="4" name="__pr12">#REF!</definedName>
    <definedName localSheetId="4" name="wef">#REF!</definedName>
    <definedName localSheetId="4" name="lv">#REF!</definedName>
    <definedName localSheetId="5" name="___COM8">#REF!</definedName>
    <definedName localSheetId="4" name="_COM15">#REF!</definedName>
    <definedName localSheetId="4" name="_____pr47">#REF!</definedName>
    <definedName localSheetId="4" name="Breakers_y_Switches">#REF!</definedName>
    <definedName name="TEMA5">#REF!</definedName>
    <definedName name="Wtot">#REF!</definedName>
    <definedName name="DESCUNMI">#REF!</definedName>
    <definedName localSheetId="4" name="K2F1">#REF!</definedName>
    <definedName localSheetId="4" name="__pr71">#REF!</definedName>
    <definedName name="_____pr57">#REF!</definedName>
    <definedName localSheetId="5" name="___pr02">#REF!</definedName>
    <definedName localSheetId="5" name="SUP_VPR_GEC">#REF!</definedName>
    <definedName localSheetId="5" name="ETAP">#REF!</definedName>
    <definedName localSheetId="4" name="GRUPO123">#REF!</definedName>
    <definedName localSheetId="5" name="__pr62">#REF!</definedName>
    <definedName localSheetId="5" name="_250B">#REF!</definedName>
    <definedName localSheetId="4" name="___COM20">#REF!</definedName>
    <definedName localSheetId="4" name="vp">#REF!</definedName>
    <definedName name="InvDol8">#REF!</definedName>
    <definedName localSheetId="4" name="VEX_ON">#REF!</definedName>
    <definedName localSheetId="5" name="BQ">#REF!</definedName>
    <definedName name="MJU">#REF!</definedName>
    <definedName localSheetId="5" name="______pr45">#REF!</definedName>
    <definedName name="_pr26">#REF!</definedName>
    <definedName localSheetId="4" name="CajDol6">#REF!</definedName>
    <definedName localSheetId="5" name="_pr31">#REF!</definedName>
    <definedName localSheetId="4" name="TOPGENER">#REF!</definedName>
    <definedName localSheetId="5" name="vutil">#REF!</definedName>
    <definedName localSheetId="5" name="_272B">#REF!</definedName>
    <definedName localSheetId="5" name="TOTSHE19">#REF!</definedName>
    <definedName name="Tipoproceso">#REF!</definedName>
    <definedName name="EFA">#REF!</definedName>
    <definedName name="_EST1">#REF!</definedName>
    <definedName localSheetId="4" name="____pr54">#REF!</definedName>
    <definedName name="____pr18">#REF!</definedName>
    <definedName localSheetId="4" name="______pr35">#REF!</definedName>
    <definedName localSheetId="5" name="_122A">#REF!</definedName>
    <definedName localSheetId="5" name="__pr23">#REF!</definedName>
    <definedName name="___pr22">#REF!</definedName>
    <definedName localSheetId="4" name="______pr09">#REF!</definedName>
    <definedName name="_APU221">#REF!</definedName>
    <definedName name="K7F1">#REF!</definedName>
    <definedName localSheetId="4" name="qaz">#REF!</definedName>
    <definedName localSheetId="4" name="Dcacm">#REF!</definedName>
    <definedName name="Princ">#REF!</definedName>
    <definedName localSheetId="5" name="item310">#REF!</definedName>
    <definedName name="______pr26">#REF!</definedName>
    <definedName name="item700.1">#REF!</definedName>
    <definedName name="_________PJ50">#REF!</definedName>
    <definedName localSheetId="4" name="UK">#REF!</definedName>
    <definedName localSheetId="4" name="___pr10">#REF!</definedName>
    <definedName name="_123A">#REF!</definedName>
    <definedName localSheetId="4" name="Areatotal">#REF!</definedName>
    <definedName localSheetId="4" name="_213B">#REF!</definedName>
    <definedName localSheetId="5" name="_117B">#REF!</definedName>
    <definedName name="_______PJ50">#REF!</definedName>
    <definedName localSheetId="5" name="____pr14">#REF!</definedName>
    <definedName name="abc">#REF!</definedName>
    <definedName localSheetId="4" name="____pr10">#REF!</definedName>
    <definedName name="iwjer">#REF!</definedName>
    <definedName localSheetId="4" name="______pr68">#REF!</definedName>
    <definedName name="data65">#REF!</definedName>
    <definedName localSheetId="5" name="___key3">#REF!</definedName>
    <definedName name="SHEET1">#REF!</definedName>
    <definedName name="SBS">#REF!</definedName>
    <definedName name="_133A">#REF!</definedName>
    <definedName name="_266B">#REF!</definedName>
    <definedName localSheetId="5" name="_pr28">#REF!</definedName>
    <definedName name="mano_obra_apoyo">PRESUPUESTO!$AD$881</definedName>
    <definedName name="base2">#REF!</definedName>
    <definedName localSheetId="5" name="kk">#REF!</definedName>
    <definedName localSheetId="4" name="___key31">#REF!</definedName>
    <definedName localSheetId="5" name="SS">#REF!</definedName>
    <definedName name="Base_datos_IM">#REF!</definedName>
    <definedName localSheetId="5" name="_250A">#REF!</definedName>
    <definedName localSheetId="5" name="_pr08">#REF!</definedName>
    <definedName localSheetId="5" name="Trimestre4">#REF!</definedName>
    <definedName name="TOTSHE2">#REF!</definedName>
    <definedName name="_4265A">#REF!</definedName>
    <definedName localSheetId="4" name="___pr66">#REF!</definedName>
    <definedName localSheetId="5" name="rdq">#REF!</definedName>
    <definedName name="Unitarios">#REF!</definedName>
    <definedName localSheetId="5" name="_pr61">#REF!</definedName>
    <definedName localSheetId="5" name="_____pr20">#REF!</definedName>
    <definedName name="___pr63">#REF!</definedName>
    <definedName name="_242A">#REF!</definedName>
    <definedName name="_911A">#REF!</definedName>
    <definedName localSheetId="4" name="HOJA1">#REF!</definedName>
    <definedName localSheetId="4" name="______pr08">#REF!</definedName>
    <definedName name="MAT">#REF!</definedName>
    <definedName name="BC">#REF!</definedName>
    <definedName localSheetId="4" name="__COM11">#REF!</definedName>
    <definedName localSheetId="5" name="TOTSHE11">#REF!</definedName>
    <definedName localSheetId="5" name="data53">#REF!</definedName>
    <definedName localSheetId="5" name="___pr20">#REF!</definedName>
    <definedName localSheetId="4" name="ITEM3">#REF!</definedName>
    <definedName name="_pr21">#REF!</definedName>
    <definedName localSheetId="5" name="Excel_BuiltIn_Print_Titles_17">#REF!</definedName>
    <definedName localSheetId="4" name="K1F1">#REF!</definedName>
    <definedName name="____pr37">#REF!</definedName>
    <definedName localSheetId="5" name="_Key2">#REF!</definedName>
    <definedName localSheetId="5" name="data14">#REF!</definedName>
    <definedName localSheetId="4" name="AIU_01">#REF!</definedName>
    <definedName name="porc">#REF!</definedName>
    <definedName name="TOTALHH1">#REF!</definedName>
    <definedName name="____pr10">#REF!</definedName>
    <definedName localSheetId="4" name="_pr60">#REF!</definedName>
    <definedName localSheetId="4" name="data4">#REF!</definedName>
    <definedName name="__pr57">#REF!</definedName>
    <definedName localSheetId="4" name="ESTA">#REF!</definedName>
    <definedName localSheetId="4" name="CARGA">#REF!</definedName>
    <definedName localSheetId="4" name="____pr64">#REF!</definedName>
    <definedName localSheetId="4" name="_pr49">#REF!</definedName>
    <definedName localSheetId="4" name="_num3">#REF!</definedName>
    <definedName localSheetId="5" name="__COM8">#REF!</definedName>
    <definedName localSheetId="5" name="___pr10">#REF!</definedName>
    <definedName localSheetId="5" name="NH">#REF!</definedName>
    <definedName localSheetId="5" name="_____pr46">#REF!</definedName>
    <definedName localSheetId="5" name="GRS_ON_DIREC">#REF!</definedName>
    <definedName name="_pr08">#REF!</definedName>
    <definedName name="item320.2">#REF!</definedName>
    <definedName name="__pr35">#REF!</definedName>
    <definedName localSheetId="4" name="FMA">#REF!</definedName>
    <definedName localSheetId="5" name="____TOP3">#REF!</definedName>
    <definedName name="_194A">#REF!</definedName>
    <definedName localSheetId="5" name="____TOP5">#REF!</definedName>
    <definedName localSheetId="5" name="_COM5">#REF!</definedName>
    <definedName localSheetId="4" name="_____pr49">#REF!</definedName>
    <definedName localSheetId="5" name="EQUIPOS1">#REF!</definedName>
    <definedName localSheetId="5" name="RSS">#REF!</definedName>
    <definedName localSheetId="4" name="_____pr67">#REF!</definedName>
    <definedName localSheetId="4" name="Trimestre2">#REF!</definedName>
    <definedName name="TOTSHE16">#REF!</definedName>
    <definedName localSheetId="4" name="data67">#REF!</definedName>
    <definedName localSheetId="5" name="factor">#REF!</definedName>
    <definedName localSheetId="4" name="popu">#REF!</definedName>
    <definedName localSheetId="4" name="_263B">#REF!</definedName>
    <definedName localSheetId="5" name="End_Bal">#REF!</definedName>
    <definedName name="_162B">#REF!</definedName>
    <definedName localSheetId="4" name="blHoraPerIntInf">#REF!</definedName>
    <definedName name="dc">#REF!</definedName>
    <definedName localSheetId="5" name="__COM21">#REF!</definedName>
    <definedName localSheetId="4" name="jkl">#REF!</definedName>
    <definedName name="__pr17">#REF!</definedName>
    <definedName name="FMB">#REF!</definedName>
    <definedName localSheetId="5" name="_291A">#REF!</definedName>
    <definedName name="Scheduled_Monthly_Payment">#REF!</definedName>
    <definedName localSheetId="5" name="blHorasLluviaInf">#REF!</definedName>
    <definedName localSheetId="5" name="Excel_BuiltIn_Print_Titles_3">#REF!</definedName>
    <definedName localSheetId="4" name="_key31">#REF!</definedName>
    <definedName localSheetId="4" name="_214A">#REF!</definedName>
    <definedName name="display_area_2">#REF!</definedName>
    <definedName localSheetId="5" name="___pr38">#REF!</definedName>
    <definedName name="ACT">#REF!</definedName>
    <definedName name="AÑO">PRESUPUESTO!$D$13</definedName>
    <definedName name="__pr54">#REF!</definedName>
    <definedName localSheetId="5" name="_MA2">#REF!</definedName>
    <definedName localSheetId="5" name="_____pr12">#REF!</definedName>
    <definedName localSheetId="4" name="_4236A">#REF!</definedName>
    <definedName localSheetId="4" name="blFechaInicio">#REF!</definedName>
    <definedName localSheetId="4" name="ACT_COMP2">#REF!</definedName>
    <definedName localSheetId="4" name="____pr41">#REF!</definedName>
    <definedName name="data45">#REF!</definedName>
    <definedName localSheetId="4" name="______pr42">#REF!</definedName>
    <definedName localSheetId="5" name="CAMPO">#REF!</definedName>
    <definedName name="_170A">#REF!</definedName>
    <definedName localSheetId="5" name="_240B">#REF!</definedName>
    <definedName name="______pr20">#REF!</definedName>
    <definedName localSheetId="4" name="____COM4">#REF!</definedName>
    <definedName name="_____pr68">#REF!</definedName>
    <definedName localSheetId="5" name="diametros">#REF!</definedName>
    <definedName name="___COM8">#REF!</definedName>
    <definedName localSheetId="4" name="__pr08">#REF!</definedName>
    <definedName name="______pr05">#REF!</definedName>
    <definedName name="GRUPO1">#REF!</definedName>
    <definedName name="_pr54">#REF!</definedName>
    <definedName localSheetId="5" name="GMM_ON_DRIO">#REF!</definedName>
    <definedName localSheetId="5" name="_4221A">#REF!</definedName>
    <definedName localSheetId="4" name="_125A">#REF!</definedName>
    <definedName localSheetId="4" name="______pr61">#REF!</definedName>
    <definedName localSheetId="4" name="__pr09">#REF!</definedName>
    <definedName name="blComentarioInf2">#REF!</definedName>
    <definedName localSheetId="5" name="TEMAS_PACC">#REF!</definedName>
    <definedName name="_196B">#REF!</definedName>
    <definedName localSheetId="5" name="______pr06">#REF!</definedName>
    <definedName localSheetId="4" name="_TOP5">#REF!</definedName>
    <definedName localSheetId="5" name="diámetroft">#REF!</definedName>
    <definedName localSheetId="5" name="__pr71">#REF!</definedName>
    <definedName name="___pr21">#REF!</definedName>
    <definedName localSheetId="5" name="valor2">#REF!</definedName>
    <definedName localSheetId="5" name="SUP_VPR_GMM">#REF!</definedName>
    <definedName localSheetId="4" name="_____pr52">#REF!</definedName>
    <definedName name="_EST10">#REF!</definedName>
    <definedName name="DMxUS">#REF!</definedName>
    <definedName name="GEC_ON_GER">#REF!</definedName>
    <definedName name="_4245B">#REF!</definedName>
    <definedName localSheetId="4" name="___pr49">#REF!</definedName>
    <definedName localSheetId="4" name="____pr23">#REF!</definedName>
    <definedName localSheetId="4" name="resumen_final">#REF!</definedName>
    <definedName localSheetId="4" name="DERFE">#REF!</definedName>
    <definedName name="DAFT">#REF!</definedName>
    <definedName localSheetId="5" name="dd">#REF!</definedName>
    <definedName localSheetId="5" name="R._SECO">#REF!</definedName>
    <definedName localSheetId="4" name="_4235A">#REF!</definedName>
    <definedName localSheetId="4" name="__COM21">#REF!</definedName>
    <definedName localSheetId="5" name="_223B">#REF!</definedName>
    <definedName name="____pr09">#REF!</definedName>
    <definedName localSheetId="4" name="____pr57">#REF!</definedName>
    <definedName localSheetId="4" name="item671">#REF!</definedName>
    <definedName name="A_1">#REF!</definedName>
    <definedName name="_4236A">#REF!</definedName>
    <definedName name="materiales1">#REF!</definedName>
    <definedName localSheetId="5" name="VPNInversionCCP">#REF!</definedName>
    <definedName localSheetId="5" name="__pr01">#REF!</definedName>
    <definedName name="___pr42">#REF!</definedName>
    <definedName localSheetId="5" name="__TOP5">#REF!</definedName>
    <definedName name="_224B">#REF!</definedName>
    <definedName localSheetId="4" name="_264A">#REF!</definedName>
    <definedName localSheetId="4" name="DANODOFT">#REF!</definedName>
    <definedName name="_EST19">#REF!</definedName>
    <definedName localSheetId="4" name="_161A">#REF!</definedName>
    <definedName localSheetId="5" name="____pr52">#REF!</definedName>
    <definedName localSheetId="4" name="___COM8">#REF!</definedName>
    <definedName localSheetId="4" name="tri">#REF!</definedName>
    <definedName name="Wcut">#REF!</definedName>
    <definedName localSheetId="5" name="ene">#REF!</definedName>
    <definedName localSheetId="5" name="item661">#REF!</definedName>
    <definedName name="anexo12">#REF!</definedName>
    <definedName localSheetId="5" name="MICR">#REF!</definedName>
    <definedName localSheetId="5" name="_____pr04">#REF!</definedName>
    <definedName localSheetId="5" name="_pr46">#REF!</definedName>
    <definedName name="_183B">#REF!</definedName>
    <definedName name="___pr45">#REF!</definedName>
    <definedName name="K5F1">#REF!</definedName>
    <definedName name="_4208A">#REF!</definedName>
    <definedName localSheetId="5" name="___pr15">#REF!</definedName>
    <definedName localSheetId="5" name="IMPTOS1">#REF!</definedName>
    <definedName localSheetId="4" name="_4240A">#REF!</definedName>
    <definedName localSheetId="5" name="OUT">#REF!</definedName>
    <definedName localSheetId="4" name="__COM19">#REF!</definedName>
    <definedName localSheetId="5" name="__pr05">#REF!</definedName>
    <definedName localSheetId="5" name="APELLIDOS">#REF!</definedName>
    <definedName localSheetId="4" name="Estados">#REF!</definedName>
    <definedName name="data23">#REF!</definedName>
    <definedName localSheetId="5" name="data17">#REF!</definedName>
    <definedName name="FMD">#REF!</definedName>
    <definedName localSheetId="4" name="_120B">#REF!</definedName>
    <definedName localSheetId="5" name="___pr72">#REF!</definedName>
    <definedName localSheetId="5" name="_283A">#REF!</definedName>
    <definedName name="____pr32">#REF!</definedName>
    <definedName name="Fil_Fechas">#REF!</definedName>
    <definedName name="total_hh">PRESUPUESTO!$AC$327</definedName>
    <definedName name="_271A">#REF!</definedName>
    <definedName name="_270B">#REF!</definedName>
    <definedName name="PRUEBA2">#REF!</definedName>
    <definedName name="ghghy">#REF!</definedName>
    <definedName localSheetId="5" name="__123Graph_B">#REF!</definedName>
    <definedName name="R_2">#REF!</definedName>
    <definedName localSheetId="5" name="TITULO">#REF!</definedName>
    <definedName localSheetId="5" name="SHEET2">#REF!</definedName>
    <definedName localSheetId="5" name="Icct">#REF!</definedName>
    <definedName localSheetId="5" name="_EST6">#REF!</definedName>
    <definedName name="_921A">#REF!</definedName>
    <definedName localSheetId="5" name="_pr70">#REF!</definedName>
    <definedName localSheetId="5" name="EFA">#REF!</definedName>
    <definedName localSheetId="5" name="__num6">#REF!</definedName>
    <definedName localSheetId="5" name="Macroactividad">#REF!</definedName>
    <definedName localSheetId="4" name="_151B">#REF!</definedName>
    <definedName localSheetId="4" name="__pr62">#REF!</definedName>
    <definedName name="___pr51">#REF!</definedName>
    <definedName name="_COM5">#REF!</definedName>
    <definedName localSheetId="5" name="data61">#REF!</definedName>
    <definedName localSheetId="4" name="____pr29">#REF!</definedName>
    <definedName localSheetId="4" name="SUBSUELO">#REF!</definedName>
    <definedName localSheetId="5" name="_____pr36">#REF!</definedName>
    <definedName name="INDI1">#REF!</definedName>
    <definedName name="GRUPO13">#REF!</definedName>
    <definedName localSheetId="5" name="__pr09">#REF!</definedName>
    <definedName name="CTA">#REF!</definedName>
    <definedName name="_224A">#REF!</definedName>
    <definedName localSheetId="4" name="obras">#REF!</definedName>
    <definedName localSheetId="4" name="_pr53">#REF!</definedName>
    <definedName name="__LEY80">#REF!</definedName>
    <definedName localSheetId="4" name="_____pr01">#REF!</definedName>
    <definedName localSheetId="5" name="km">#REF!</definedName>
    <definedName localSheetId="5" name="_172A">#REF!</definedName>
    <definedName localSheetId="5" name="___pr24">#REF!</definedName>
    <definedName name="__pr20">#REF!</definedName>
    <definedName name="____pr49">#REF!</definedName>
    <definedName localSheetId="5" name="___pr48">#REF!</definedName>
    <definedName localSheetId="5" name="TOTSHE9">#REF!</definedName>
    <definedName localSheetId="4" name="__pr10">#REF!</definedName>
    <definedName localSheetId="4" name="_4201B">#REF!</definedName>
    <definedName localSheetId="5" name="COPIA2">#REF!</definedName>
    <definedName localSheetId="4" name="PROCESO">#REF!</definedName>
    <definedName localSheetId="5" name="BREAKER">#REF!</definedName>
    <definedName localSheetId="5" name="__pr45">#REF!</definedName>
    <definedName localSheetId="4" name="_EST9">#REF!</definedName>
    <definedName localSheetId="4" name="_pr01">#REF!</definedName>
    <definedName localSheetId="4" name="St">#REF!</definedName>
    <definedName localSheetId="4" name="CajDol4">#REF!</definedName>
    <definedName localSheetId="5" name="data40">#REF!</definedName>
    <definedName name="data29">#REF!</definedName>
    <definedName localSheetId="4" name="______pr71">#REF!</definedName>
    <definedName name="data37">#REF!</definedName>
    <definedName localSheetId="5" name="_255B">#REF!</definedName>
    <definedName localSheetId="5" name="SHEET12">#REF!</definedName>
    <definedName name="VALOR3">#REF!</definedName>
    <definedName localSheetId="4" name="_261A">#REF!</definedName>
    <definedName localSheetId="5" name="___pr32">#REF!</definedName>
    <definedName localSheetId="4" name="_pr51">#REF!</definedName>
    <definedName localSheetId="4" name="__pr39">#REF!</definedName>
    <definedName name="TOTSHE7">#REF!</definedName>
    <definedName localSheetId="5" name="____COM8">#REF!</definedName>
    <definedName name="_255A">#REF!</definedName>
    <definedName localSheetId="4" name="Tambores">#REF!</definedName>
    <definedName localSheetId="5" name="_____pr48">#REF!</definedName>
    <definedName localSheetId="4" name="item730.1">#REF!</definedName>
    <definedName localSheetId="4" name="data50">#REF!</definedName>
    <definedName localSheetId="5" name="Títulos_a_imprimir_IM">#REF!</definedName>
    <definedName localSheetId="4" name="____PJ50">#REF!</definedName>
    <definedName localSheetId="4" name="item900.2">#REF!</definedName>
    <definedName name="_COM1">#REF!</definedName>
    <definedName name="data10">#REF!</definedName>
    <definedName localSheetId="4" name="___pr56">#REF!</definedName>
    <definedName name="______pr31">#REF!</definedName>
    <definedName name="MANUAL">#REF!</definedName>
    <definedName name="Pay_Num">#REF!</definedName>
    <definedName localSheetId="4" name="lame">#REF!</definedName>
    <definedName localSheetId="4" name="SUP_VPR_GRM">#REF!</definedName>
    <definedName name="Trimestre3">#REF!</definedName>
    <definedName localSheetId="5" name="_APU221">#REF!</definedName>
    <definedName name="__pr24">#REF!</definedName>
    <definedName name="_4252A">#REF!</definedName>
    <definedName localSheetId="5" name="Excel_BuiltIn_Print_Titles_6">#REF!</definedName>
    <definedName name="DBASE1">#REF!</definedName>
    <definedName localSheetId="5" name="__pr12">#REF!</definedName>
    <definedName name="data70">#REF!</definedName>
    <definedName name="______pr13">#REF!</definedName>
    <definedName localSheetId="4" name="_4290A">#REF!</definedName>
    <definedName localSheetId="5" name="__pr48">#REF!</definedName>
    <definedName localSheetId="4" name="GERENCIA1">#REF!</definedName>
    <definedName localSheetId="4" name="TOTSHE9">#REF!</definedName>
    <definedName localSheetId="5" name="_174B">#REF!</definedName>
    <definedName name="_4245A">#REF!</definedName>
    <definedName name="_____pr69">#REF!</definedName>
    <definedName localSheetId="4" name="MOD">#REF!</definedName>
    <definedName localSheetId="5" name="IOU">#REF!</definedName>
    <definedName localSheetId="4" name="__TOP10">#REF!</definedName>
    <definedName localSheetId="4" name="ps">#REF!</definedName>
    <definedName localSheetId="5" name="EXCAV_1">#REF!</definedName>
    <definedName name="CajDol3">#REF!</definedName>
    <definedName localSheetId="5" name="___pr71">#REF!</definedName>
    <definedName name="_COM13">#REF!</definedName>
    <definedName localSheetId="4" name="GRUPO1">#REF!</definedName>
    <definedName localSheetId="4" name="item681">#REF!</definedName>
    <definedName localSheetId="4" name="_167B">#REF!</definedName>
    <definedName localSheetId="4" name="____pr22">#REF!</definedName>
    <definedName localSheetId="5" name="__pr27">#REF!</definedName>
    <definedName localSheetId="5" name="_120B">#REF!</definedName>
    <definedName localSheetId="4" name="PRODUCTO">#REF!</definedName>
    <definedName localSheetId="4" name="QS">#REF!</definedName>
    <definedName localSheetId="5" name="hxdfk">#REF!</definedName>
    <definedName localSheetId="4" name="___pr34">#REF!</definedName>
    <definedName name="__COM4">#REF!</definedName>
    <definedName localSheetId="4" name="_F10">#REF!</definedName>
    <definedName localSheetId="5" name="SECTOR">#REF!</definedName>
    <definedName localSheetId="4" name="BORDET">#REF!</definedName>
    <definedName localSheetId="5" name="_____pr02">#REF!</definedName>
    <definedName localSheetId="5" name="item673.1">#REF!</definedName>
    <definedName name="F._RETIRO">#REF!</definedName>
    <definedName name="____pr53">#REF!</definedName>
    <definedName localSheetId="5" name="__pr16">#REF!</definedName>
    <definedName name="TtCD">#REF!</definedName>
    <definedName localSheetId="5" name="_170A">#REF!</definedName>
    <definedName localSheetId="4" name="___pr22">#REF!</definedName>
    <definedName localSheetId="5" name="VRP_PETROQ">#REF!</definedName>
    <definedName name="Data">#REF!</definedName>
    <definedName localSheetId="4" name="_4203A">#REF!</definedName>
    <definedName name="Precio">#REF!</definedName>
    <definedName localSheetId="5" name="anexů7">#REF!</definedName>
    <definedName name="TABLA">#REF!</definedName>
    <definedName name="ABCD">#REF!</definedName>
    <definedName localSheetId="4" name="CajDol11">#REF!</definedName>
    <definedName name="____pr29">#REF!</definedName>
    <definedName localSheetId="4" name="item310">#REF!</definedName>
    <definedName localSheetId="5" name="QS">#REF!</definedName>
    <definedName localSheetId="5" name="_211B">#REF!</definedName>
    <definedName localSheetId="4" name="Excel_BuiltIn_Print_Titles_4">#REF!</definedName>
    <definedName localSheetId="5" name="___COM11">#REF!</definedName>
    <definedName localSheetId="4" name="VALOR3">#REF!</definedName>
    <definedName localSheetId="4" name="____pr33">#REF!</definedName>
    <definedName name="__pr02">#REF!</definedName>
    <definedName localSheetId="4" name="_EST5">#REF!</definedName>
    <definedName localSheetId="5" name="INDICE">#REF!</definedName>
    <definedName name="___pr06">#REF!</definedName>
    <definedName name="campamentos">PRESUPUESTO!$AD$883</definedName>
    <definedName localSheetId="5" name="_4294A">#REF!</definedName>
    <definedName localSheetId="4" name="__COM14">#REF!</definedName>
    <definedName name="SS_WELDING">#REF!</definedName>
    <definedName name="_195A">#REF!</definedName>
    <definedName localSheetId="4" name="TOTSHE19">#REF!</definedName>
    <definedName localSheetId="5" name="CODOS">#REF!</definedName>
    <definedName name="Requerimiento">#REF!</definedName>
    <definedName name="data20">#REF!</definedName>
    <definedName localSheetId="5" name="XXXXXXXXXX">#REF!</definedName>
    <definedName localSheetId="5" name="_4211B">#REF!</definedName>
    <definedName name="Database">#REF!</definedName>
    <definedName name="_123B">#REF!</definedName>
    <definedName localSheetId="5" name="____pr66">#REF!</definedName>
    <definedName name="___COM5">#REF!</definedName>
    <definedName name="PW">#REF!</definedName>
    <definedName name="___pr71">#REF!</definedName>
    <definedName localSheetId="4" name="dd">#REF!</definedName>
    <definedName name="_191A">#REF!</definedName>
    <definedName name="LOCALIZACION_Y_REPLANTEO">#REF!</definedName>
    <definedName localSheetId="5" name="_280B">#REF!</definedName>
    <definedName localSheetId="4" name="__pr61">#REF!</definedName>
    <definedName localSheetId="4" name="data54">#REF!</definedName>
    <definedName name="LANODO">#REF!</definedName>
    <definedName name="MESES">#REF!</definedName>
    <definedName name="aba_1">#REF!</definedName>
    <definedName localSheetId="4" name="____COM16">#REF!</definedName>
    <definedName localSheetId="5" name="_____pr23">#REF!</definedName>
    <definedName localSheetId="4" name="_MA2">#REF!</definedName>
    <definedName localSheetId="5" name="_4221B">#REF!</definedName>
    <definedName localSheetId="4" name="Transmisores">#REF!</definedName>
    <definedName localSheetId="5" name="CRIT_DOL1">#REF!</definedName>
    <definedName localSheetId="5" name="______pr40">#REF!</definedName>
    <definedName localSheetId="4" name="____pr50">#REF!</definedName>
    <definedName name="_pr31">#REF!</definedName>
    <definedName name="STAMPA">#REF!</definedName>
    <definedName localSheetId="4" name="__pr55">#REF!</definedName>
    <definedName localSheetId="4" name="blEqCantiInf1">#REF!</definedName>
    <definedName name="VPNCCP">#REF!</definedName>
    <definedName localSheetId="4" name="_174A">#REF!</definedName>
    <definedName localSheetId="5" name="Platinas">#REF!</definedName>
    <definedName localSheetId="5" name="anexo2">#REF!</definedName>
    <definedName localSheetId="4" name="_200B">#REF!</definedName>
    <definedName name="POSICIONES">#REF!</definedName>
    <definedName localSheetId="5" name="SUP_VPR_GRS">#REF!</definedName>
    <definedName localSheetId="4" name="___pr13">#REF!</definedName>
    <definedName localSheetId="5" name="NOMBRE">#REF!</definedName>
    <definedName localSheetId="4" name="______pr28">#REF!</definedName>
    <definedName name="_255B">#REF!</definedName>
    <definedName localSheetId="5" name="FIBER">#REF!</definedName>
    <definedName localSheetId="4" name="blPersonalAdminInf">#REF!</definedName>
    <definedName localSheetId="5" name="_pr15">#REF!</definedName>
    <definedName name="__TOP10">#REF!</definedName>
    <definedName localSheetId="5" name="___pr42">#REF!</definedName>
    <definedName localSheetId="5" name="_num3">#REF!</definedName>
    <definedName name="data8">#REF!</definedName>
    <definedName name="Excel_BuiltIn_Print_Titles_20">#REF!</definedName>
    <definedName localSheetId="4" name="_131A">#REF!</definedName>
    <definedName localSheetId="5" name="HP_stg_Hz">#REF!</definedName>
    <definedName localSheetId="4" name="CHP">#REF!</definedName>
    <definedName localSheetId="5" name="____pr22">#REF!</definedName>
    <definedName localSheetId="4" name="F._INGRESO">#REF!</definedName>
    <definedName localSheetId="4" name="_pr41">#REF!</definedName>
    <definedName localSheetId="5" name="______pr11">#REF!</definedName>
    <definedName localSheetId="5" name="TOTALHH1">#REF!</definedName>
    <definedName localSheetId="4" name="_____pr58">#REF!</definedName>
    <definedName localSheetId="4" name="NombreCoordinador">#REF!</definedName>
    <definedName localSheetId="5" name="_pr35">#REF!</definedName>
    <definedName name="GMM_ON_DMARES">#REF!</definedName>
    <definedName localSheetId="4" name="_pr23">#REF!</definedName>
    <definedName localSheetId="4" name="_FC">#REF!</definedName>
    <definedName name="SOLD._8_">#REF!</definedName>
    <definedName localSheetId="4" name="PeriodoRepago">#REF!</definedName>
    <definedName localSheetId="5" name="Detalle_Reserva">#REF!</definedName>
    <definedName localSheetId="5" name="IP">#REF!</definedName>
    <definedName name="Hazards">#REF!</definedName>
    <definedName name="K10ALO">#REF!</definedName>
    <definedName localSheetId="4" name="SHEET22">#REF!</definedName>
    <definedName name="_COM19">#REF!</definedName>
    <definedName localSheetId="5" name="______pr46">#REF!</definedName>
    <definedName localSheetId="5" name="item710.2">#REF!</definedName>
    <definedName name="______pr37">#REF!</definedName>
    <definedName localSheetId="4" name="_293B">#REF!</definedName>
    <definedName name="GRUPO2">#REF!</definedName>
    <definedName name="_166B">#REF!</definedName>
    <definedName localSheetId="4" name="TEMA8">#REF!</definedName>
    <definedName localSheetId="4" name="SUPERFICIE">#REF!</definedName>
    <definedName name="imprimir">#REF!</definedName>
    <definedName name="___TOP8">#REF!</definedName>
    <definedName localSheetId="4" name="Princ">#REF!</definedName>
    <definedName localSheetId="4" name="___pr09">#REF!</definedName>
    <definedName name="VVV">#REF!</definedName>
    <definedName localSheetId="5" name="_121A">#REF!</definedName>
    <definedName localSheetId="4" name="SHEET23">#REF!</definedName>
    <definedName name="_124A">#REF!</definedName>
    <definedName localSheetId="5" name="SUELDO">#REF!</definedName>
    <definedName name="Loan_Years">#REF!</definedName>
    <definedName localSheetId="4" name="_242B">#REF!</definedName>
    <definedName name="TB_EVENTOS_OTS_ANUAL">#REF!</definedName>
    <definedName localSheetId="5" name="auto123">#REF!</definedName>
    <definedName localSheetId="5" name="___COM15">#REF!</definedName>
    <definedName localSheetId="5" name="_212B">#REF!</definedName>
    <definedName name="_pr67">#REF!</definedName>
    <definedName localSheetId="5" name="_pr64">#REF!</definedName>
    <definedName localSheetId="4" name="VPN">#REF!</definedName>
    <definedName name="__pr11">#REF!</definedName>
    <definedName localSheetId="5" name="_181A">#REF!</definedName>
    <definedName localSheetId="5" name="______pr39">#REF!</definedName>
    <definedName localSheetId="5" name="_194A">#REF!</definedName>
    <definedName name="_4211B">#REF!</definedName>
    <definedName name="data21">#REF!</definedName>
    <definedName localSheetId="5" name="GERENCIA2">#REF!</definedName>
    <definedName name="_tax2">#REF!</definedName>
    <definedName name="_266A">#REF!</definedName>
    <definedName name="Tanques">#REF!</definedName>
    <definedName localSheetId="4" name="TOTSHE23">#REF!</definedName>
    <definedName localSheetId="4" name="_197B">#REF!</definedName>
    <definedName localSheetId="4" name="Codigos">#REF!</definedName>
    <definedName localSheetId="5" name="NombreDependencia">#REF!</definedName>
    <definedName localSheetId="5" name="__pr65">#REF!</definedName>
    <definedName localSheetId="5" name="precio2">#REF!</definedName>
    <definedName name="_pr18">#REF!</definedName>
    <definedName localSheetId="5" name="_153B">#REF!</definedName>
    <definedName localSheetId="4" name="item710.2">#REF!</definedName>
    <definedName name="_282B">#REF!</definedName>
    <definedName localSheetId="5" name="_192B">#REF!</definedName>
    <definedName name="__pj51">#REF!</definedName>
    <definedName localSheetId="5" name="TH">#REF!</definedName>
    <definedName localSheetId="5" name="___pr29">#REF!</definedName>
    <definedName localSheetId="4" name="TOTSHE5">#REF!</definedName>
    <definedName localSheetId="5" name="_EXC10">#REF!</definedName>
    <definedName name="CTE">#REF!</definedName>
    <definedName localSheetId="5" name="Wtot">#REF!</definedName>
    <definedName name="____COM6">#REF!</definedName>
    <definedName name="__pr42">#REF!</definedName>
    <definedName name="ValorEjecutado">#REF!</definedName>
    <definedName name="______pr55">#REF!</definedName>
    <definedName name="auto123">#REF!</definedName>
    <definedName localSheetId="5" name="InvDol1">#REF!</definedName>
    <definedName localSheetId="5" name="___pr49">#REF!</definedName>
    <definedName localSheetId="4" name="bi">#REF!</definedName>
    <definedName localSheetId="5" name="E">#REF!</definedName>
    <definedName name="CHP">#REF!</definedName>
    <definedName localSheetId="5" name="_EST9">#REF!</definedName>
    <definedName localSheetId="4" name="AIU_1">#REF!</definedName>
    <definedName localSheetId="4" name="______pr12">#REF!</definedName>
    <definedName localSheetId="4" name="UN_PRI">#REF!</definedName>
    <definedName name="item310">#REF!</definedName>
    <definedName localSheetId="4" name="anexo2">#REF!</definedName>
    <definedName localSheetId="4" name="_173B">#REF!</definedName>
    <definedName name="K4F2">#REF!</definedName>
    <definedName name="Pb">#REF!</definedName>
    <definedName name="______pr24">#REF!</definedName>
    <definedName localSheetId="4" name="Geotex">#REF!</definedName>
    <definedName localSheetId="5" name="_EXC4">#REF!</definedName>
    <definedName name="____pr51">#REF!</definedName>
    <definedName name="TOTSHE3">#REF!</definedName>
    <definedName localSheetId="4" name="_____pr40">#REF!</definedName>
    <definedName name="gastos_contrato">PRESUPUESTO!$AD$885</definedName>
    <definedName name="FechaTerminacion">#REF!</definedName>
    <definedName localSheetId="4" name="data40">#REF!</definedName>
    <definedName name="Facilidades">#REF!</definedName>
    <definedName localSheetId="5" name="_175A">#REF!</definedName>
    <definedName localSheetId="5" name="vct">#REF!</definedName>
    <definedName name="_4232A">#REF!</definedName>
    <definedName localSheetId="4" name="______pr67">#REF!</definedName>
    <definedName name="IVA">#REF!</definedName>
    <definedName localSheetId="4" name="_EST17">#REF!</definedName>
    <definedName localSheetId="5" name="Porcentaje">#REF!</definedName>
    <definedName localSheetId="4" name="____TOP10">#REF!</definedName>
    <definedName name="__TOP6">#REF!</definedName>
    <definedName localSheetId="5" name="do">#REF!</definedName>
    <definedName localSheetId="4" name="__pr59">#REF!</definedName>
    <definedName name="_270A">#REF!</definedName>
    <definedName name="_pr64">#REF!</definedName>
    <definedName localSheetId="4" name="tc">#REF!</definedName>
    <definedName name="_126B">#REF!</definedName>
    <definedName localSheetId="5" name="__pr29">#REF!</definedName>
    <definedName localSheetId="5" name="Fil_Fechas">#REF!</definedName>
    <definedName name="__COM6">#REF!</definedName>
    <definedName localSheetId="4" name="__COM8">#REF!</definedName>
    <definedName localSheetId="4" name="nmdlf">#REF!</definedName>
    <definedName name="____pr65">#REF!</definedName>
    <definedName localSheetId="4" name="__pr25">#REF!</definedName>
    <definedName localSheetId="5" name="_284B">#REF!</definedName>
    <definedName localSheetId="5" name="Básico">#REF!</definedName>
    <definedName localSheetId="5" name="blPerObraTiemInf">#REF!</definedName>
    <definedName localSheetId="5" name="_EXC2">#REF!</definedName>
    <definedName name="CAMPO">#REF!</definedName>
    <definedName localSheetId="4" name="__pr04">#REF!</definedName>
    <definedName name="CUBS">#REF!</definedName>
    <definedName localSheetId="4" name="Especificación">#REF!</definedName>
    <definedName name="_____pr08">#REF!</definedName>
    <definedName name="VigenciaPesos">#REF!</definedName>
    <definedName localSheetId="4" name="CRIT">#REF!</definedName>
    <definedName name="PRODUCTO">#REF!</definedName>
    <definedName name="data4">#REF!</definedName>
    <definedName localSheetId="4" name="_srn001">#REF!</definedName>
    <definedName localSheetId="5" name="VPR_GAS">#REF!</definedName>
    <definedName name="MaterialTub">#REF!</definedName>
    <definedName localSheetId="4" name="blCantidades1">#REF!</definedName>
    <definedName localSheetId="5" name="anexo5">#REF!</definedName>
    <definedName name="___pr41">#REF!</definedName>
    <definedName name="___MA2">#REF!</definedName>
    <definedName localSheetId="5" name="Breakers_y_Switches">#REF!</definedName>
    <definedName localSheetId="4" name="_4206B">#REF!</definedName>
    <definedName name="GRS_ON_HUIL">#REF!</definedName>
    <definedName localSheetId="4" name="_____pr29">#REF!</definedName>
    <definedName localSheetId="4" name="_tax4">#REF!</definedName>
    <definedName localSheetId="4" name="item730.2">#REF!</definedName>
    <definedName localSheetId="5" name="blFechaInforme">#REF!</definedName>
    <definedName localSheetId="5" name="Loan_Amount">#REF!</definedName>
    <definedName name="km">#REF!</definedName>
    <definedName localSheetId="5" name="Q_BRUTO">#REF!</definedName>
    <definedName name="G.Eo">#REF!</definedName>
    <definedName localSheetId="4" name="Amount">#REF!</definedName>
    <definedName localSheetId="5" name="InvDol6">#REF!</definedName>
    <definedName localSheetId="5" name="____pr29">#REF!</definedName>
    <definedName localSheetId="5" name="K1F1">#REF!</definedName>
    <definedName localSheetId="5" name="blHoraEqInf2">#REF!</definedName>
    <definedName localSheetId="4" name="__pr33">#REF!</definedName>
    <definedName name="DCorriente">#REF!</definedName>
    <definedName localSheetId="4" name="CajDol10">#REF!</definedName>
    <definedName localSheetId="4" name="_121B">#REF!</definedName>
    <definedName localSheetId="4" name="porc">#REF!</definedName>
    <definedName localSheetId="5" name="ALM">#REF!</definedName>
    <definedName localSheetId="4" name="TEMA6">#REF!</definedName>
    <definedName name="_160B">#REF!</definedName>
    <definedName localSheetId="4" name="TOTSHE14">#REF!</definedName>
    <definedName localSheetId="4" name="______pr21">#REF!</definedName>
    <definedName localSheetId="4" name="_260A">#REF!</definedName>
    <definedName localSheetId="4" name="TOTSHE8">#REF!</definedName>
    <definedName name="pkwsem">#REF!</definedName>
    <definedName name="CUAPRUEBAS">#REF!</definedName>
    <definedName localSheetId="4" name="TOTSHE4">#REF!</definedName>
    <definedName name="_Key2">#REF!</definedName>
    <definedName name="____pr43">#REF!</definedName>
    <definedName localSheetId="4" name="anexo11">#REF!</definedName>
    <definedName localSheetId="4" name="______pr49">#REF!</definedName>
    <definedName localSheetId="4" name="___pr51">#REF!</definedName>
    <definedName name="___pr28">#REF!</definedName>
    <definedName localSheetId="4" name="_4270B">#REF!</definedName>
    <definedName localSheetId="4" name="data28">#REF!</definedName>
    <definedName localSheetId="5" name="______pr27">#REF!</definedName>
    <definedName localSheetId="5" name="_274B">#REF!</definedName>
    <definedName name="____COM20">#REF!</definedName>
    <definedName name="_Key21">#REF!</definedName>
    <definedName name="___pr09">#REF!</definedName>
    <definedName localSheetId="4" name="_EST6">#REF!</definedName>
    <definedName localSheetId="4" name="___COM11">#REF!</definedName>
    <definedName name="_263B">#REF!</definedName>
    <definedName localSheetId="4" name="___pr01">#REF!</definedName>
    <definedName localSheetId="4" name="_130B">#REF!</definedName>
    <definedName name="_260A">#REF!</definedName>
    <definedName localSheetId="4" name="ACTV">#REF!</definedName>
    <definedName name="__pr60">#REF!</definedName>
    <definedName localSheetId="4" name="DEP_VPR_GRS">#REF!</definedName>
    <definedName name="_134A">#REF!</definedName>
    <definedName localSheetId="5" name="PORCENTAJE1">#REF!</definedName>
    <definedName localSheetId="4" name="____COM21">#REF!</definedName>
    <definedName localSheetId="5" name="G.Em">#REF!</definedName>
    <definedName localSheetId="5" name="SS_WELDING">#REF!</definedName>
    <definedName localSheetId="5" name="item450.2P">#REF!</definedName>
    <definedName localSheetId="5" name="data26">#REF!</definedName>
    <definedName localSheetId="5" name="____pr59">#REF!</definedName>
    <definedName name="____pr56">#REF!</definedName>
    <definedName localSheetId="4" name="COLON">#REF!</definedName>
    <definedName localSheetId="5" name="___COM20">#REF!</definedName>
    <definedName localSheetId="5" name="_265A">#REF!</definedName>
    <definedName localSheetId="4" name="_222B">#REF!</definedName>
    <definedName name="_____pr17">#REF!</definedName>
    <definedName name="ARANCEL">#REF!</definedName>
    <definedName name="_193B">#REF!</definedName>
    <definedName localSheetId="5" name="K5F2">#REF!</definedName>
    <definedName name="auto2">#REF!</definedName>
    <definedName localSheetId="5" name="data22">#REF!</definedName>
    <definedName localSheetId="4" name="C_">#REF!</definedName>
    <definedName localSheetId="4" name="__pr17">#REF!</definedName>
    <definedName name="fdwssf">#REF!</definedName>
    <definedName localSheetId="5" name="____pr04">#REF!</definedName>
    <definedName localSheetId="5" name="____pr67">#REF!</definedName>
    <definedName name="_185A">#REF!</definedName>
    <definedName localSheetId="4" name="Detalle_Reserva">#REF!</definedName>
    <definedName name="TrainSpec">#REF!</definedName>
    <definedName localSheetId="4" name="___COM19">#REF!</definedName>
    <definedName localSheetId="4" name="x">#REF!</definedName>
    <definedName localSheetId="5" name="PROGDES">#REF!</definedName>
    <definedName localSheetId="4" name="data9">#REF!</definedName>
    <definedName name="____VPR2">#REF!</definedName>
    <definedName localSheetId="5" name="GTO_ADMON">#REF!</definedName>
    <definedName name="data42">#REF!</definedName>
    <definedName localSheetId="5" name="_EXC3">#REF!</definedName>
    <definedName localSheetId="5" name="____TOP10">#REF!</definedName>
    <definedName localSheetId="4" name="CRIT_CHICHI1">#REF!</definedName>
    <definedName name="SHEET5">#REF!</definedName>
    <definedName name="_TOP8">#REF!</definedName>
    <definedName localSheetId="4" name="K6F1">#REF!</definedName>
    <definedName name="Icct">#REF!</definedName>
    <definedName localSheetId="5" name="_Key21">#REF!</definedName>
    <definedName localSheetId="5" name="_271B">#REF!</definedName>
    <definedName name="_240A">#REF!</definedName>
    <definedName name="_MOD1">#REF!</definedName>
    <definedName name="_____pr19">#REF!</definedName>
    <definedName name="___pr04">#REF!</definedName>
    <definedName localSheetId="4" name="alam">#REF!</definedName>
    <definedName localSheetId="4" name="_205B">#REF!</definedName>
    <definedName name="_261B">#REF!</definedName>
    <definedName localSheetId="4" name="_____pr22">#REF!</definedName>
    <definedName localSheetId="5" name="_266A">#REF!</definedName>
    <definedName localSheetId="5" name="ELIMINACIONPROYC">#REF!</definedName>
    <definedName localSheetId="5" name="bn">#REF!</definedName>
    <definedName localSheetId="4" name="PeriodoRepagoCCP">#REF!</definedName>
    <definedName localSheetId="5" name="Trimestre3">#REF!</definedName>
    <definedName localSheetId="5" name="MontoVigenciasA2">#REF!</definedName>
    <definedName localSheetId="4" name="TOTSHE1">#REF!</definedName>
    <definedName localSheetId="4" name="IVA">#REF!</definedName>
    <definedName localSheetId="5" name="VPR_CRUDO">#REF!</definedName>
    <definedName name="_254B">#REF!</definedName>
    <definedName localSheetId="4" name="_263A">#REF!</definedName>
    <definedName localSheetId="4" name="SHEET26">#REF!</definedName>
    <definedName name="ESTA">#REF!</definedName>
    <definedName name="_4234A">#REF!</definedName>
    <definedName name="º1">#REF!</definedName>
    <definedName name="_293A">#REF!</definedName>
    <definedName name="_EST13">#REF!</definedName>
    <definedName localSheetId="5" name="_EST4">#REF!</definedName>
    <definedName localSheetId="5" name="______pr12">#REF!</definedName>
    <definedName localSheetId="4" name="_271A">#REF!</definedName>
    <definedName localSheetId="4" name="____pr48">#REF!</definedName>
    <definedName localSheetId="4" name="SHEET21">#REF!</definedName>
    <definedName name="___pr07">#REF!</definedName>
    <definedName localSheetId="4" name="_183A">#REF!</definedName>
    <definedName localSheetId="4" name="_255B">#REF!</definedName>
    <definedName localSheetId="4" name="Excel_BuiltIn_Print_Area_1_1">#REF!</definedName>
    <definedName localSheetId="4" name="_4265B">#REF!</definedName>
    <definedName localSheetId="5" name="Trimestre2">#REF!</definedName>
    <definedName localSheetId="4" name="MontoVigenciasA1">#REF!</definedName>
    <definedName localSheetId="4" name="vct">#REF!</definedName>
    <definedName localSheetId="4" name="__PJ50">#REF!</definedName>
    <definedName localSheetId="4" name="_4232A">#REF!</definedName>
    <definedName localSheetId="5" name="_197B">#REF!</definedName>
    <definedName localSheetId="5" name="YA">#REF!</definedName>
    <definedName localSheetId="4" name="_EST14">#REF!</definedName>
    <definedName localSheetId="5" name="CajDol3">#REF!</definedName>
    <definedName name="_222B">#REF!</definedName>
    <definedName localSheetId="4" name="DEP_VPR_GRM">#REF!</definedName>
    <definedName localSheetId="5" name="Breakers_Switches">#REF!</definedName>
    <definedName localSheetId="5" name="L">#REF!</definedName>
    <definedName localSheetId="5" name="U">#REF!</definedName>
    <definedName localSheetId="5" name="_EXC12">#REF!</definedName>
    <definedName name="anexo10">#REF!</definedName>
    <definedName localSheetId="4" name="__COM9">#REF!</definedName>
    <definedName localSheetId="4" name="_____pr63">#REF!</definedName>
    <definedName localSheetId="5" name="base1">#REF!</definedName>
    <definedName localSheetId="5" name="__TOP2">#REF!</definedName>
    <definedName name="___pr54">#REF!</definedName>
    <definedName name="Mv">#REF!</definedName>
    <definedName localSheetId="5" name="___pr14">#REF!</definedName>
    <definedName localSheetId="4" name="_pr17">#REF!</definedName>
    <definedName localSheetId="4" name="rdq">#REF!</definedName>
    <definedName localSheetId="5" name="CRIT1">#REF!</definedName>
    <definedName localSheetId="4" name="_AND1">#REF!</definedName>
    <definedName localSheetId="4" name="_pr32">#REF!</definedName>
    <definedName localSheetId="5" name="__pr38">#REF!</definedName>
    <definedName name="VPR_CRUDO">#REF!</definedName>
    <definedName localSheetId="4" name="item610.2">#REF!</definedName>
    <definedName localSheetId="4" name="____pr63">#REF!</definedName>
    <definedName localSheetId="5" name="_____pr70">#REF!</definedName>
    <definedName localSheetId="5" name="Norte">#REF!</definedName>
    <definedName localSheetId="4" name="_EXC11">#REF!</definedName>
    <definedName name="_____PJ50">#REF!</definedName>
    <definedName localSheetId="5" name="Válvulas">#REF!</definedName>
    <definedName localSheetId="4" name="vsp">#REF!</definedName>
    <definedName localSheetId="4" name="Programa">#REF!</definedName>
    <definedName name="_COM8">#REF!</definedName>
    <definedName localSheetId="5" name="G1_">#REF!</definedName>
    <definedName localSheetId="4" name="___COM15">#REF!</definedName>
    <definedName localSheetId="4" name="____pr32">#REF!</definedName>
    <definedName localSheetId="4" name="_170A">#REF!</definedName>
    <definedName name="CANT">#REF!</definedName>
    <definedName localSheetId="5" name="jkl">#REF!</definedName>
    <definedName name="_180B">#REF!</definedName>
    <definedName name="MATRIZ_DE_DATOS">#REF!</definedName>
    <definedName localSheetId="4" name="____pr14">#REF!</definedName>
    <definedName localSheetId="5" name="_153A">#REF!</definedName>
    <definedName localSheetId="5" name="Rates">#REF!</definedName>
    <definedName localSheetId="4" name="____pr52">#REF!</definedName>
    <definedName name="UN_PRI">#REF!</definedName>
    <definedName name="__pr03">#REF!</definedName>
    <definedName localSheetId="4" name="______pr05">#REF!</definedName>
    <definedName name="_4283A">#REF!</definedName>
    <definedName name="mano_obra_directa">PRESUPUESTO!$AD$872</definedName>
    <definedName localSheetId="5" name="RG">#REF!</definedName>
    <definedName name="_194B">#REF!</definedName>
    <definedName localSheetId="4" name="SHEET14">#REF!</definedName>
    <definedName localSheetId="4" name="_4294A">#REF!</definedName>
    <definedName name="__pr63">#REF!</definedName>
    <definedName name="item730.1">#REF!</definedName>
    <definedName name="anexo13">#REF!</definedName>
    <definedName name="_pr46">#REF!</definedName>
    <definedName localSheetId="5" name="_121B">#REF!</definedName>
    <definedName name="__COM5">#REF!</definedName>
    <definedName localSheetId="5" name="__pr25">#REF!</definedName>
    <definedName name="Proponente">#REF!</definedName>
    <definedName localSheetId="4" name="Pwfd">#REF!</definedName>
    <definedName localSheetId="5" name="___TOP3">#REF!</definedName>
    <definedName localSheetId="4" name="_num9">#REF!</definedName>
    <definedName name="CRIT_DOL">#REF!</definedName>
    <definedName name="Total_Interest">#REF!</definedName>
    <definedName localSheetId="4" name="FMB">#REF!</definedName>
    <definedName name="data50">#REF!</definedName>
    <definedName localSheetId="5" name="INPU">#REF!</definedName>
    <definedName localSheetId="5" name="___pr22">#REF!</definedName>
    <definedName localSheetId="4" name="________PJ50">#REF!</definedName>
    <definedName localSheetId="4" name="ZDF">#REF!</definedName>
    <definedName name="DIA">PRESUPUESTO!$B$13</definedName>
    <definedName localSheetId="5" name="Tanques">#REF!</definedName>
    <definedName localSheetId="5" name="BaseDeDatos1">#REF!</definedName>
    <definedName localSheetId="4" name="_EXC8">#REF!</definedName>
    <definedName localSheetId="5" name="PRE">#REF!</definedName>
    <definedName name="______pr17">#REF!</definedName>
    <definedName localSheetId="5" name="_182A">#REF!</definedName>
    <definedName localSheetId="4" name="Excel_BuiltIn_Print_Area_3">#REF!</definedName>
    <definedName localSheetId="5" name="klklk">#REF!</definedName>
    <definedName localSheetId="5" name="K1F2">#REF!</definedName>
    <definedName localSheetId="4" name="_122B">#REF!</definedName>
    <definedName localSheetId="4" name="EDC">#REF!</definedName>
    <definedName localSheetId="5" name="_pr11">#REF!</definedName>
    <definedName localSheetId="5" name="___pr27">#REF!</definedName>
    <definedName name="_281A">#REF!</definedName>
    <definedName name="Tax">#REF!</definedName>
    <definedName localSheetId="4" name="hs">#REF!</definedName>
    <definedName name="__key31">#REF!</definedName>
    <definedName localSheetId="4" name="_272A">#REF!</definedName>
    <definedName localSheetId="4" name="_pr46">#REF!</definedName>
    <definedName localSheetId="5" name="SALID1">#REF!</definedName>
    <definedName name="_pr27">#REF!</definedName>
    <definedName name="_______MA2">#REF!</definedName>
    <definedName name="__pr01">#REF!</definedName>
    <definedName name="Excel_BuiltIn_Print_Area_1_1_1_1_1">#REF!</definedName>
    <definedName localSheetId="5" name="XX">#REF!</definedName>
    <definedName name="__COM19">#REF!</definedName>
    <definedName localSheetId="5" name="_____pr05">#REF!</definedName>
    <definedName localSheetId="5" name="_PRE1">#REF!</definedName>
    <definedName localSheetId="4" name="___COM9">#REF!</definedName>
    <definedName name="blPerAdmiCantInf">#REF!</definedName>
    <definedName localSheetId="4" name="PRUEBA2">#REF!</definedName>
    <definedName name="__num2">#REF!</definedName>
    <definedName localSheetId="4" name="SUP_VPR_GRC">#REF!</definedName>
    <definedName localSheetId="5" name="____pr53">#REF!</definedName>
    <definedName localSheetId="5" name="_192A">#REF!</definedName>
    <definedName localSheetId="4" name="_____pr72">#REF!</definedName>
    <definedName name="Trimestre2">#REF!</definedName>
    <definedName localSheetId="5" name="_COM4">#REF!</definedName>
    <definedName name="___pr25">#REF!</definedName>
    <definedName localSheetId="5" name="_264B">#REF!</definedName>
    <definedName name="U">#REF!</definedName>
    <definedName localSheetId="5" name="_COM1">#REF!</definedName>
    <definedName localSheetId="5" name="CAPAC._HSE">#REF!</definedName>
    <definedName localSheetId="5" name="___pr44">#REF!</definedName>
    <definedName localSheetId="4" name="_EXC5">#REF!</definedName>
    <definedName localSheetId="5" name="VPR">#REF!</definedName>
    <definedName localSheetId="5" name="ACT_CONT2">#REF!</definedName>
    <definedName localSheetId="5" name="_____pr26">#REF!</definedName>
    <definedName localSheetId="4" name="Torres">#REF!</definedName>
    <definedName localSheetId="4" name="item630.7">#REF!</definedName>
    <definedName localSheetId="5" name="_281B">#REF!</definedName>
    <definedName name="___pr32">#REF!</definedName>
    <definedName name="CodigoProyecto">#REF!</definedName>
    <definedName localSheetId="5" name="data54">#REF!</definedName>
    <definedName name="_126A">#REF!</definedName>
    <definedName localSheetId="4" name="_pr04">#REF!</definedName>
    <definedName localSheetId="4" name="________key3">#REF!</definedName>
    <definedName localSheetId="4" name="anexo13">#REF!</definedName>
    <definedName localSheetId="5" name="_4270A">#REF!</definedName>
    <definedName name="data58">#REF!</definedName>
    <definedName name="_____pr15">#REF!</definedName>
    <definedName name="_133B">#REF!</definedName>
    <definedName localSheetId="5" name="_123A">#REF!</definedName>
    <definedName name="_ref4">#REF!</definedName>
    <definedName localSheetId="5" name="SHEET15">#REF!</definedName>
    <definedName localSheetId="5" name="_204B">#REF!</definedName>
    <definedName localSheetId="5" name="______pr28">#REF!</definedName>
    <definedName localSheetId="4" name="Interest_Rate">#REF!</definedName>
    <definedName localSheetId="4" name="data69">#REF!</definedName>
    <definedName name="_243B">#REF!</definedName>
    <definedName localSheetId="5" name="_COM21">#REF!</definedName>
    <definedName name="____pr31">#REF!</definedName>
    <definedName localSheetId="5" name="____pr20">#REF!</definedName>
    <definedName name="_4235A">#REF!</definedName>
    <definedName name="ESPE">#REF!</definedName>
    <definedName localSheetId="5" name="_275A">#REF!</definedName>
    <definedName localSheetId="5" name="_pr09">#REF!</definedName>
    <definedName localSheetId="4" name="SMLMV">#REF!</definedName>
    <definedName name="__pr13">#REF!</definedName>
    <definedName localSheetId="5" name="___LEY80">#REF!</definedName>
    <definedName name="_pr15">#REF!</definedName>
    <definedName name="data15">#REF!</definedName>
    <definedName localSheetId="4" name="data7">#REF!</definedName>
    <definedName name="TOT">#REF!</definedName>
    <definedName name="_1ane_o10">#REF!</definedName>
    <definedName localSheetId="4" name="CBLES">#REF!</definedName>
    <definedName localSheetId="5" name="______pr69">#REF!</definedName>
    <definedName name="____pr57">#REF!</definedName>
    <definedName localSheetId="5" name="__TOP7">#REF!</definedName>
    <definedName name="data59">#REF!</definedName>
    <definedName localSheetId="4" name="XX">#REF!</definedName>
    <definedName localSheetId="4" name="Dsbcm">#REF!</definedName>
    <definedName localSheetId="4" name="L">#REF!</definedName>
    <definedName localSheetId="4" name="CMIBLE1">#REF!</definedName>
    <definedName name="DBASE2">#REF!</definedName>
    <definedName name="RG">#REF!</definedName>
    <definedName localSheetId="4" name="IMPTOS1">#REF!</definedName>
    <definedName localSheetId="5" name="Requerimientos">#REF!</definedName>
    <definedName localSheetId="5" name="_4232A">#REF!</definedName>
    <definedName localSheetId="5" name="opcion">#REF!</definedName>
    <definedName name="_____pr63">#REF!</definedName>
    <definedName localSheetId="4" name="____pr71">#REF!</definedName>
    <definedName localSheetId="5" name="Cod">#REF!</definedName>
    <definedName localSheetId="5" name="vsp">#REF!</definedName>
    <definedName localSheetId="5" name="______pr07">#REF!</definedName>
    <definedName name="Scheduled_Extra_Payments">#REF!</definedName>
    <definedName localSheetId="5" name="VPN">#REF!</definedName>
    <definedName localSheetId="4" name="______pr03">#REF!</definedName>
    <definedName localSheetId="4" name="opcion">#REF!</definedName>
    <definedName localSheetId="4" name="_____pr38">#REF!</definedName>
    <definedName name="_____pr29">#REF!</definedName>
    <definedName name="___pr56">#REF!</definedName>
    <definedName name="_4255B">#REF!</definedName>
    <definedName localSheetId="4" name="Excel_BuiltIn_Print_Titles_1_1">#REF!</definedName>
    <definedName localSheetId="5" name="TOTSHE23">#REF!</definedName>
    <definedName localSheetId="4" name="APU221.2">#REF!</definedName>
    <definedName localSheetId="5" name="___TOP6">#REF!</definedName>
    <definedName localSheetId="4" name="_2_5__TOTAL_DE_MATERIALES_A_EXPORTAR">#REF!</definedName>
    <definedName localSheetId="5" name="_290B">#REF!</definedName>
    <definedName localSheetId="5" name="_4209A">#REF!</definedName>
    <definedName localSheetId="4" name="__COM15">#REF!</definedName>
    <definedName localSheetId="5" name="TOTSHE4">#REF!</definedName>
    <definedName localSheetId="5" name="____pr49">#REF!</definedName>
    <definedName localSheetId="4" name="_150B">#REF!</definedName>
    <definedName localSheetId="4" name="_COM4">#REF!</definedName>
    <definedName localSheetId="4" name="___pr47">#REF!</definedName>
    <definedName name="_pr35">#REF!</definedName>
    <definedName localSheetId="4" name="_num4">#REF!</definedName>
    <definedName name="_171B">#REF!</definedName>
    <definedName name="_153A">#REF!</definedName>
    <definedName name="Piscinas">#REF!</definedName>
    <definedName name="SHEET26">#REF!</definedName>
    <definedName localSheetId="4" name="InvDol8">#REF!</definedName>
    <definedName name="ksogtk">#REF!</definedName>
    <definedName localSheetId="4" name="FME">#REF!</definedName>
    <definedName localSheetId="4" name="IP">#REF!</definedName>
    <definedName localSheetId="5" name="ACT">#REF!</definedName>
    <definedName name="INCR._PRODC.">#REF!</definedName>
    <definedName name="_pr41">#REF!</definedName>
    <definedName localSheetId="4" name="__COM2">#REF!</definedName>
    <definedName name="__TOP8">#REF!</definedName>
    <definedName name="__pr66">#REF!</definedName>
    <definedName localSheetId="4" name="rell">#REF!</definedName>
    <definedName localSheetId="4" name="Válvulas">#REF!</definedName>
    <definedName localSheetId="5" name="TOTSHE22">#REF!</definedName>
    <definedName localSheetId="5" name="Scheduled_Interest_Rate">#REF!</definedName>
    <definedName localSheetId="4" name="_4290B">#REF!</definedName>
    <definedName name="data46">#REF!</definedName>
    <definedName localSheetId="4" name="INPU">#REF!</definedName>
    <definedName localSheetId="5" name="SUP_VPR_GRN">#REF!</definedName>
    <definedName localSheetId="4" name="__num10">#REF!</definedName>
    <definedName localSheetId="4" name="data8">#REF!</definedName>
    <definedName localSheetId="4" name="__pr32">#REF!</definedName>
    <definedName localSheetId="5" name="_TOP9">#REF!</definedName>
    <definedName name="APU_directos">#REF!</definedName>
    <definedName localSheetId="5" name="_202A">#REF!</definedName>
    <definedName localSheetId="4" name="data1">#REF!</definedName>
    <definedName localSheetId="4" name="____pr03">#REF!</definedName>
    <definedName localSheetId="5" name="_pr43">#REF!</definedName>
    <definedName localSheetId="4" name="______pr50">#REF!</definedName>
    <definedName localSheetId="4" name="_____pr37">#REF!</definedName>
    <definedName localSheetId="4" name="PROGDES">#REF!</definedName>
    <definedName localSheetId="4" name="CajDol7">#REF!</definedName>
    <definedName name="K8F1">#REF!</definedName>
    <definedName name="_291B">#REF!</definedName>
    <definedName localSheetId="4" name="data30">#REF!</definedName>
    <definedName name="klklk">#REF!</definedName>
    <definedName name="_292A">#REF!</definedName>
    <definedName localSheetId="4" name="Listado">#REF!</definedName>
    <definedName localSheetId="4" name="km">#REF!</definedName>
    <definedName localSheetId="4" name="data34">#REF!</definedName>
    <definedName localSheetId="5" name="_162B">#REF!</definedName>
    <definedName name="Ch">#REF!</definedName>
    <definedName localSheetId="4" name="MCCs">#REF!</definedName>
    <definedName localSheetId="5" name="ORIGEN">#REF!</definedName>
    <definedName localSheetId="5" name="_IPC2002">#REF!</definedName>
    <definedName localSheetId="4" name="_____pr61">#REF!</definedName>
    <definedName localSheetId="4" name="ARANCEL">#REF!</definedName>
    <definedName localSheetId="4" name="_121A">#REF!</definedName>
    <definedName localSheetId="5" name="______pr10">#REF!</definedName>
    <definedName localSheetId="5" name="DANODOF">#REF!</definedName>
    <definedName localSheetId="5" name="Codigos">#REF!</definedName>
    <definedName name="Listado">#REF!</definedName>
    <definedName localSheetId="5" name="sdfsd">#REF!</definedName>
    <definedName localSheetId="5" name="data27">#REF!</definedName>
    <definedName name="___pr35">#REF!</definedName>
    <definedName localSheetId="4" name="GOR">#REF!</definedName>
    <definedName localSheetId="5" name="_pr06">#REF!</definedName>
    <definedName localSheetId="5" name="_151B">#REF!</definedName>
    <definedName localSheetId="5" name="SHEET6">#REF!</definedName>
    <definedName name="Excel_BuiltIn_Print_Titles_4">#REF!</definedName>
    <definedName name="ItemCodos">#REF!</definedName>
    <definedName localSheetId="5" name="____COM12">#REF!</definedName>
    <definedName localSheetId="4" name="____TOP8">#REF!</definedName>
    <definedName localSheetId="4" name="VigenciaDolares">#REF!</definedName>
    <definedName name="___TOP4">#REF!</definedName>
    <definedName localSheetId="5" name="porc">#REF!</definedName>
    <definedName localSheetId="4" name="__COM6">#REF!</definedName>
    <definedName localSheetId="5" name="____COM11">#REF!</definedName>
    <definedName localSheetId="4" name="_290B">#REF!</definedName>
    <definedName name="FILTROS">#REF!</definedName>
    <definedName localSheetId="4" name="data15">#REF!</definedName>
    <definedName name="____TOP3">#REF!</definedName>
    <definedName name="______pr72">#REF!</definedName>
    <definedName localSheetId="4" name="_COM6">#REF!</definedName>
    <definedName name="__num6">#REF!</definedName>
    <definedName name="_COM2">#REF!</definedName>
    <definedName localSheetId="5" name="__pr46">#REF!</definedName>
    <definedName localSheetId="5" name="___COM5">#REF!</definedName>
    <definedName localSheetId="5" name="iwjer">#REF!</definedName>
    <definedName localSheetId="4" name="_116B">#REF!</definedName>
    <definedName localSheetId="4" name="_key3">#REF!</definedName>
    <definedName localSheetId="5" name="_180B">#REF!</definedName>
    <definedName localSheetId="4" name="____pr65">#REF!</definedName>
    <definedName localSheetId="5" name="______pr14">#REF!</definedName>
    <definedName localSheetId="4" name="Pay_Date">#REF!</definedName>
    <definedName localSheetId="4" name="____pr25">#REF!</definedName>
    <definedName localSheetId="5" name="PRUEBA2">#REF!</definedName>
    <definedName localSheetId="4" name="TOTSHE15">#REF!</definedName>
    <definedName localSheetId="5" name="______pr57">#REF!</definedName>
    <definedName localSheetId="4" name="Breakers_Switches">#REF!</definedName>
    <definedName localSheetId="4" name="SUP_VPR_GMM">#REF!</definedName>
    <definedName localSheetId="5" name="_____pr67">#REF!</definedName>
    <definedName localSheetId="4" name="_pr71">#REF!</definedName>
    <definedName localSheetId="5" name="_163B">#REF!</definedName>
    <definedName localSheetId="4" name="ARP">#REF!</definedName>
    <definedName name="PeriodoRepagoCCP">#REF!</definedName>
    <definedName localSheetId="5" name="Vvmph">#REF!</definedName>
    <definedName name="GTO_OPERA">#REF!</definedName>
    <definedName localSheetId="5" name="______pr41">#REF!</definedName>
    <definedName name="blComentarioInf1">#REF!</definedName>
    <definedName name="PRINT_TITLES_MI">#REF!</definedName>
    <definedName name="_____pr16">#REF!</definedName>
    <definedName name="CUAESTRUCT">#REF!</definedName>
    <definedName localSheetId="5" name="_160B">#REF!</definedName>
    <definedName localSheetId="4" name="K0F2">#REF!</definedName>
    <definedName localSheetId="4" name="_TOP3">#REF!</definedName>
    <definedName localSheetId="4" name="VPR_GAS">#REF!</definedName>
    <definedName localSheetId="4" name="AIU_2">#REF!</definedName>
    <definedName name="___pr11">#REF!</definedName>
    <definedName localSheetId="4" name="Vvkmh">#REF!</definedName>
    <definedName localSheetId="4" name="_4251C">#REF!</definedName>
    <definedName name="G.Ew">#REF!</definedName>
    <definedName localSheetId="5" name="item730.1">#REF!</definedName>
    <definedName localSheetId="5" name="BGT">#REF!</definedName>
    <definedName localSheetId="5" name="_TOP1">#REF!</definedName>
    <definedName localSheetId="4" name="K5F1">#REF!</definedName>
    <definedName name="Meta3">#REF!</definedName>
    <definedName localSheetId="5" name="ListaItem">#REF!</definedName>
    <definedName localSheetId="5" name="IMPTOS">#REF!</definedName>
    <definedName localSheetId="4" name="PlazoAIU">#REF!</definedName>
    <definedName localSheetId="5" name="data65">#REF!</definedName>
    <definedName name="Obra">#REF!</definedName>
    <definedName name="Excel_BuiltIn_Print_Titles_23">#REF!</definedName>
    <definedName localSheetId="5" name="DEP_VPR_GRN">#REF!</definedName>
    <definedName localSheetId="5" name="kdmfm">#REF!</definedName>
    <definedName name="blCantidades1">#REF!</definedName>
    <definedName name="adasd">#REF!</definedName>
    <definedName name="blImagen2">#REF!</definedName>
    <definedName localSheetId="5" name="__pr30">#REF!</definedName>
    <definedName name="___pr13">#REF!</definedName>
    <definedName localSheetId="5" name="ZONA3">#REF!</definedName>
    <definedName name="___LEY80">#REF!</definedName>
    <definedName name="____MA2">#REF!</definedName>
    <definedName localSheetId="5" name="__pr04">#REF!</definedName>
    <definedName localSheetId="5" name="_pr07">#REF!</definedName>
    <definedName localSheetId="5" name="K2F1">#REF!</definedName>
    <definedName name="CARGOS">#REF!</definedName>
    <definedName localSheetId="5" name="DANODO">#REF!</definedName>
    <definedName localSheetId="4" name="_4212B">#REF!</definedName>
    <definedName localSheetId="5" name="EDC">#REF!</definedName>
    <definedName localSheetId="5" name="Summary">#REF!</definedName>
    <definedName localSheetId="4" name="data10">#REF!</definedName>
    <definedName localSheetId="4" name="_EST13">#REF!</definedName>
    <definedName name="TEMA3">#REF!</definedName>
    <definedName localSheetId="4" name="__pr65">#REF!</definedName>
    <definedName name="_pr48">#REF!</definedName>
    <definedName localSheetId="5" name="_4236A">#REF!</definedName>
    <definedName localSheetId="5" name="anex8">#REF!</definedName>
    <definedName localSheetId="4" name="_____pr13">#REF!</definedName>
    <definedName localSheetId="4" name="___pr27">#REF!</definedName>
    <definedName localSheetId="4" name="___pr33">#REF!</definedName>
    <definedName name="_150A">#REF!</definedName>
    <definedName name="item730.2.4">#REF!</definedName>
    <definedName localSheetId="4" name="__pr72">#REF!</definedName>
    <definedName name="_EST18">#REF!</definedName>
    <definedName localSheetId="4" name="DEP_VPR_GRN">#REF!</definedName>
    <definedName localSheetId="5" name="data21">#REF!</definedName>
    <definedName localSheetId="4" name="hut">#REF!</definedName>
    <definedName localSheetId="5" name="TEMA10">#REF!</definedName>
    <definedName name="_____pr23">#REF!</definedName>
    <definedName localSheetId="5" name="_COM16">#REF!</definedName>
    <definedName name="__pr46">#REF!</definedName>
    <definedName name="GRAF2">#REF!</definedName>
    <definedName name="GMM_ON_DRIO">#REF!</definedName>
    <definedName localSheetId="4" name="Tasa">#REF!</definedName>
    <definedName localSheetId="5" name="SHEET4">#REF!</definedName>
    <definedName localSheetId="5" name="____pr27">#REF!</definedName>
    <definedName localSheetId="4" name="_num10">#REF!</definedName>
    <definedName name="__pr37">#REF!</definedName>
    <definedName localSheetId="4" name="_____pr66">#REF!</definedName>
    <definedName localSheetId="5" name="PREST">#REF!</definedName>
    <definedName name="_COM7">#REF!</definedName>
    <definedName localSheetId="4" name="MICR">#REF!</definedName>
    <definedName localSheetId="5" name="dc">#REF!</definedName>
    <definedName name="______pr38">#REF!</definedName>
    <definedName name="_241B">#REF!</definedName>
    <definedName localSheetId="4" name="_____pr69">#REF!</definedName>
    <definedName name="data24">#REF!</definedName>
    <definedName name="Especificación">#REF!</definedName>
    <definedName localSheetId="5" name="_4208A">#REF!</definedName>
    <definedName name="SHEET12">#REF!</definedName>
    <definedName localSheetId="4" name="_195A">#REF!</definedName>
    <definedName localSheetId="5" name="_____pr08">#REF!</definedName>
    <definedName localSheetId="5" name="___pr30">#REF!</definedName>
    <definedName name="_4212B">#REF!</definedName>
    <definedName localSheetId="4" name="Recorder">#REF!</definedName>
    <definedName name="_pr52">#REF!</definedName>
    <definedName localSheetId="4" name="anexo14">#REF!</definedName>
    <definedName name="INDICE">#REF!</definedName>
    <definedName name="qaz">#REF!</definedName>
    <definedName localSheetId="5" name="CDE">#REF!</definedName>
    <definedName localSheetId="5" name="EX">#REF!</definedName>
    <definedName localSheetId="4" name="_pr39">#REF!</definedName>
    <definedName localSheetId="5" name="_____pr49">#REF!</definedName>
    <definedName name="GRM_ON_DMARES">#REF!</definedName>
    <definedName localSheetId="4" name="_223B">#REF!</definedName>
    <definedName localSheetId="5" name="____pr55">#REF!</definedName>
    <definedName localSheetId="5" name="NombreVicepresidencia">#REF!</definedName>
    <definedName localSheetId="5" name="_134A">#REF!</definedName>
    <definedName localSheetId="5" name="_4206B">#REF!</definedName>
    <definedName localSheetId="5" name="Proponente">#REF!</definedName>
    <definedName localSheetId="5" name="___pr64">#REF!</definedName>
    <definedName localSheetId="5" name="SHEET19">#REF!</definedName>
    <definedName localSheetId="4" name="______pr04">#REF!</definedName>
    <definedName name="_260B">#REF!</definedName>
    <definedName name="Subtotal">#REF!</definedName>
    <definedName name="BLPH1">#REF!</definedName>
    <definedName name="_124B">#REF!</definedName>
    <definedName localSheetId="4" name="______pr33">#REF!</definedName>
    <definedName name="TIR">#REF!</definedName>
    <definedName localSheetId="5" name="__pr49">#REF!</definedName>
    <definedName name="__ref4">#REF!</definedName>
    <definedName localSheetId="4" name="Intercambiadores">#REF!</definedName>
    <definedName name="MIN_MAX_sma">#REF!</definedName>
    <definedName localSheetId="4" name="API">#REF!</definedName>
    <definedName name="GRS_ON_DIREC">#REF!</definedName>
    <definedName name="kh">#REF!</definedName>
    <definedName name="DERFE">#REF!</definedName>
    <definedName name="SUP_VPR_GRS">#REF!</definedName>
    <definedName localSheetId="5" name="TOTSHE10">#REF!</definedName>
    <definedName name="_____pr04">#REF!</definedName>
    <definedName localSheetId="4" name="SHEET7">#REF!</definedName>
    <definedName localSheetId="4" name="__pr02">#REF!</definedName>
    <definedName localSheetId="4" name="__pj51">#REF!</definedName>
    <definedName localSheetId="5" name="blReferenciaInforme">#REF!</definedName>
    <definedName name="______pr62">#REF!</definedName>
    <definedName localSheetId="4" name="_pr50">#REF!</definedName>
    <definedName localSheetId="4" name="___pr02">#REF!</definedName>
    <definedName localSheetId="5" name="_pr56">#REF!</definedName>
    <definedName localSheetId="5" name="______pr09">#REF!</definedName>
    <definedName localSheetId="5" name="___pr13">#REF!</definedName>
    <definedName localSheetId="5" name="item640.3">#REF!</definedName>
    <definedName localSheetId="4" name="______pr01">#REF!</definedName>
    <definedName localSheetId="5" name="ITEM2">#REF!</definedName>
    <definedName localSheetId="5" name="______pr53">#REF!</definedName>
    <definedName localSheetId="4" name="LICITACION">#REF!</definedName>
    <definedName name="Reactores">#REF!</definedName>
    <definedName localSheetId="5" name="__num8">#REF!</definedName>
    <definedName localSheetId="5" name="data60">#REF!</definedName>
    <definedName name="_pr24">#REF!</definedName>
    <definedName localSheetId="5" name="______pr22">#REF!</definedName>
    <definedName localSheetId="4" name="SHEET19">#REF!</definedName>
    <definedName localSheetId="4" name="DAFT">#REF!</definedName>
    <definedName localSheetId="5" name="_pr04">#REF!</definedName>
    <definedName name="SHEET25">#REF!</definedName>
    <definedName localSheetId="5" name="__num7">#REF!</definedName>
    <definedName localSheetId="5" name="VPR_ON">#REF!</definedName>
    <definedName name="PMP">#REF!</definedName>
    <definedName localSheetId="4" name="____pr67">#REF!</definedName>
    <definedName name="_____pr07">#REF!</definedName>
    <definedName localSheetId="4" name="titu2">#REF!</definedName>
    <definedName localSheetId="5" name="resumen_final1">#REF!</definedName>
    <definedName localSheetId="4" name="_COM1">#REF!</definedName>
    <definedName localSheetId="5" name="MontoVigenciasA4">#REF!</definedName>
    <definedName name="Num_Pmt_Per_Year">#REF!</definedName>
    <definedName localSheetId="5" name="Dsbcm">#REF!</definedName>
    <definedName localSheetId="5" name="_271A">#REF!</definedName>
    <definedName name="anexo3">#REF!</definedName>
    <definedName localSheetId="5" name="_pr52">#REF!</definedName>
    <definedName localSheetId="5" name="____COM2">#REF!</definedName>
    <definedName localSheetId="5" name="_242A">#REF!</definedName>
    <definedName localSheetId="4" name="_170B">#REF!</definedName>
    <definedName name="Codigos">#REF!</definedName>
    <definedName localSheetId="4" name="Base_datos_IM">#REF!</definedName>
    <definedName localSheetId="4" name="_4246B">#REF!</definedName>
    <definedName localSheetId="4" name="_160A">#REF!</definedName>
    <definedName localSheetId="4" name="Scheduled_Interest_Rate">#REF!</definedName>
    <definedName localSheetId="5" name="_tax1">#REF!</definedName>
    <definedName localSheetId="5" name="_164B">#REF!</definedName>
    <definedName name="__pr10">#REF!</definedName>
    <definedName localSheetId="4" name="DETAIL">#REF!</definedName>
    <definedName localSheetId="4" name="______pr14">#REF!</definedName>
    <definedName localSheetId="4" name="CajDol5">#REF!</definedName>
    <definedName localSheetId="5" name="_EST10">#REF!</definedName>
    <definedName localSheetId="5" name="____COM9">#REF!</definedName>
    <definedName name="_____pr18">#REF!</definedName>
    <definedName localSheetId="5" name="_216B">#REF!</definedName>
    <definedName localSheetId="4" name="___TOP8">#REF!</definedName>
    <definedName localSheetId="4" name="____pr38">#REF!</definedName>
    <definedName localSheetId="4" name="______pr16">#REF!</definedName>
    <definedName localSheetId="4" name="Meta3">#REF!</definedName>
    <definedName name="Meta1">#REF!</definedName>
    <definedName localSheetId="4" name="item610.1">#REF!</definedName>
    <definedName localSheetId="5" name="Sched_Pay">#REF!</definedName>
    <definedName localSheetId="4" name="___VPR2">#REF!</definedName>
    <definedName localSheetId="4" name="AREA">#REF!</definedName>
    <definedName localSheetId="5" name="THP">#REF!</definedName>
    <definedName localSheetId="4" name="TOTSHE24">#REF!</definedName>
    <definedName localSheetId="4" name="___COM5">#REF!</definedName>
    <definedName localSheetId="4" name="___pr39">#REF!</definedName>
    <definedName localSheetId="4" name="_tc1">#REF!</definedName>
    <definedName localSheetId="4" name="Extracción_IM">#REF!</definedName>
    <definedName name="_EST7">#REF!</definedName>
    <definedName localSheetId="4" name="_pj51">#REF!</definedName>
    <definedName localSheetId="5" name="_____pr40">#REF!</definedName>
    <definedName name="___COM20">#REF!</definedName>
    <definedName localSheetId="4" name="_TOP4">#REF!</definedName>
    <definedName name="ACTV">#REF!</definedName>
    <definedName localSheetId="4" name="ListaCantidad">#REF!</definedName>
    <definedName name="item710.2">#REF!</definedName>
    <definedName localSheetId="4" name="_202A">#REF!</definedName>
    <definedName localSheetId="4" name="___TOP1">#REF!</definedName>
    <definedName localSheetId="4" name="_COM8">#REF!</definedName>
    <definedName name="_151A">#REF!</definedName>
    <definedName localSheetId="5" name="blHoraEqInf1">#REF!</definedName>
    <definedName localSheetId="5" name="___pr04">#REF!</definedName>
    <definedName localSheetId="4" name="____COM15">#REF!</definedName>
    <definedName name="GTO_ADMON">#REF!</definedName>
    <definedName localSheetId="5" name="______pr01">#REF!</definedName>
    <definedName localSheetId="5" name="titu2">#REF!</definedName>
    <definedName name="__num7">#REF!</definedName>
    <definedName name="data13">#REF!</definedName>
    <definedName localSheetId="4" name="____COM11">#REF!</definedName>
    <definedName localSheetId="4" name="GEC_ON_DAPIAY">#REF!</definedName>
    <definedName localSheetId="4" name="ELIMINACIONPROYC">#REF!</definedName>
    <definedName name="K4F1">#REF!</definedName>
    <definedName localSheetId="5" name="GEC_ON_DAPIAY">#REF!</definedName>
    <definedName name="____COM16">#REF!</definedName>
    <definedName localSheetId="5" name="_4283B">#REF!</definedName>
    <definedName localSheetId="4" name="_4211B">#REF!</definedName>
    <definedName localSheetId="5" name="___pr46">#REF!</definedName>
    <definedName localSheetId="5" name="GRUPO13">#REF!</definedName>
    <definedName localSheetId="5" name="_252A">#REF!</definedName>
    <definedName localSheetId="4" name="SHEET20">#REF!</definedName>
    <definedName localSheetId="5" name="blFechaInicio">#REF!</definedName>
    <definedName name="POCETAS">#REF!</definedName>
    <definedName localSheetId="4" name="VPNInversion">#REF!</definedName>
    <definedName localSheetId="4" name="CRIT_APIAY">#REF!</definedName>
    <definedName localSheetId="5" name="_201B">#REF!</definedName>
    <definedName localSheetId="5" name="_EST16">#REF!</definedName>
    <definedName localSheetId="5" name="EX_1">#REF!</definedName>
    <definedName localSheetId="4" name="_____pr05">#REF!</definedName>
    <definedName localSheetId="5" name="_num9">#REF!</definedName>
    <definedName name="___pr20">#REF!</definedName>
    <definedName localSheetId="4" name="_166B">#REF!</definedName>
    <definedName localSheetId="4" name="item661">#REF!</definedName>
    <definedName localSheetId="5" name="__COM10">#REF!</definedName>
    <definedName localSheetId="5" name="_EST5">#REF!</definedName>
    <definedName name="_4206B">#REF!</definedName>
    <definedName name="SHEET24">#REF!</definedName>
    <definedName localSheetId="4" name="____TOP1">#REF!</definedName>
    <definedName name="St">#REF!</definedName>
    <definedName localSheetId="5" name="FMA">#REF!</definedName>
    <definedName localSheetId="5" name="K8F2">#REF!</definedName>
    <definedName name="PORCENTAJE1">#REF!</definedName>
    <definedName name="_pr36">#REF!</definedName>
    <definedName name="MOD">#REF!</definedName>
    <definedName name="InvDol1">#REF!</definedName>
    <definedName localSheetId="5" name="TGB">#REF!</definedName>
    <definedName localSheetId="4" name="MESES">#REF!</definedName>
    <definedName name="TOTSHE24">#REF!</definedName>
    <definedName name="TEMA1">#REF!</definedName>
    <definedName localSheetId="5" name="_4210B">#REF!</definedName>
    <definedName localSheetId="5" name="DEX">#REF!</definedName>
    <definedName name="Diámetro">#REF!</definedName>
    <definedName localSheetId="4" name="_921A">#REF!</definedName>
    <definedName name="_____pr60">#REF!</definedName>
    <definedName localSheetId="5" name="______pr56">#REF!</definedName>
    <definedName name="PROC">#REF!</definedName>
    <definedName localSheetId="4" name="_204A">#REF!</definedName>
    <definedName localSheetId="5" name="Print_Area_MI">#REF!</definedName>
    <definedName name="_253B">#REF!</definedName>
    <definedName name="Q">#REF!</definedName>
    <definedName localSheetId="5" name="__pr52">#REF!</definedName>
    <definedName localSheetId="5" name="Excel_BuiltIn_Print_Titles_20">#REF!</definedName>
    <definedName localSheetId="5" name="______pr04">#REF!</definedName>
    <definedName name="rdq">#REF!</definedName>
    <definedName localSheetId="5" name="Excel_BuiltIn_Print_Area_1_1_1">#REF!</definedName>
    <definedName localSheetId="4" name="_4202A">#REF!</definedName>
    <definedName name="_1">#REF!</definedName>
    <definedName localSheetId="5" name="____pr56">#REF!</definedName>
    <definedName name="_____pr49">#REF!</definedName>
    <definedName name="WD">#REF!</definedName>
    <definedName name="_217B">#REF!</definedName>
    <definedName localSheetId="4" name="QWE">#REF!</definedName>
    <definedName localSheetId="5" name="_TOP8">#REF!</definedName>
    <definedName name="_4236B">#REF!</definedName>
    <definedName localSheetId="5" name="_290A">#REF!</definedName>
    <definedName localSheetId="4" name="_______MA2">#REF!</definedName>
    <definedName localSheetId="5" name="Resistividad">#REF!</definedName>
    <definedName name="_____pr64">#REF!</definedName>
    <definedName localSheetId="5" name="____COM18">#REF!</definedName>
    <definedName localSheetId="4" name="Loan_Start">#REF!</definedName>
    <definedName localSheetId="4" name="_912A">#REF!</definedName>
    <definedName localSheetId="5" name="imprimir">#REF!</definedName>
    <definedName localSheetId="4" name="CAP">#REF!</definedName>
    <definedName localSheetId="4" name="blFechaInforme">#REF!</definedName>
    <definedName localSheetId="5" name="anexo6">#REF!</definedName>
    <definedName name="_pr58">#REF!</definedName>
    <definedName name="____pr72">#REF!</definedName>
    <definedName localSheetId="5" name="Mtz_Avance">#REF!</definedName>
    <definedName name="_4240B">#REF!</definedName>
    <definedName localSheetId="4" name="kdmfm">#REF!</definedName>
    <definedName localSheetId="5" name="_126A">#REF!</definedName>
    <definedName name="_pr03">#REF!</definedName>
    <definedName name="L">#REF!</definedName>
    <definedName localSheetId="5" name="_pr32">#REF!</definedName>
    <definedName localSheetId="5" name="data38">#REF!</definedName>
    <definedName localSheetId="4" name="data2">#REF!</definedName>
    <definedName localSheetId="5" name="_num10">#REF!</definedName>
    <definedName localSheetId="5" name="data62">#REF!</definedName>
    <definedName name="data38">#REF!</definedName>
    <definedName localSheetId="4" name="data11">#REF!</definedName>
    <definedName localSheetId="5" name="______pr44">#REF!</definedName>
    <definedName localSheetId="4" name="______pr22">#REF!</definedName>
    <definedName localSheetId="4" name="_124B">#REF!</definedName>
    <definedName name="GOR">#REF!</definedName>
    <definedName localSheetId="5" name="anexo8">#REF!</definedName>
    <definedName localSheetId="4" name="_pr48">#REF!</definedName>
    <definedName name="Page____1____of____2">#REF!</definedName>
    <definedName localSheetId="4" name="Basica_Centro_costo_2001">#REF!</definedName>
    <definedName name="___pr37">#REF!</definedName>
    <definedName name="AjustDelAIU">#REF!</definedName>
    <definedName localSheetId="4" name="K9ALO">#REF!</definedName>
    <definedName localSheetId="5" name="CS_WELDING">#REF!</definedName>
    <definedName localSheetId="4" name="_____pr08">#REF!</definedName>
    <definedName localSheetId="4" name="_tax3">#REF!</definedName>
    <definedName name="OBJ">PRESUPUESTO!$C$10</definedName>
    <definedName name="_EXC5">#REF!</definedName>
    <definedName localSheetId="4" name="vutil">#REF!</definedName>
    <definedName localSheetId="5" name="_num6">#REF!</definedName>
    <definedName name="______pr54">#REF!</definedName>
    <definedName localSheetId="5" name="TOTSHE21">#REF!</definedName>
    <definedName name="___pr16">#REF!</definedName>
    <definedName localSheetId="5" name="CCT">#REF!</definedName>
    <definedName localSheetId="5" name="_275B">#REF!</definedName>
    <definedName localSheetId="4" name="Reactores">#REF!</definedName>
    <definedName name="item610.2">#REF!</definedName>
    <definedName localSheetId="5" name="__pr64">#REF!</definedName>
    <definedName localSheetId="4" name="_pr10">#REF!</definedName>
    <definedName name="Estados">#REF!</definedName>
    <definedName name="Summary">#REF!</definedName>
    <definedName localSheetId="4" name="____pr45">#REF!</definedName>
    <definedName localSheetId="5" name="___COM18">#REF!</definedName>
    <definedName localSheetId="4" name="___pr24">#REF!</definedName>
    <definedName localSheetId="5" name="_4201A">#REF!</definedName>
    <definedName name="_SUM2">#REF!</definedName>
    <definedName localSheetId="5" name="___COM6">#REF!</definedName>
    <definedName name="FIBER">#REF!</definedName>
    <definedName localSheetId="5" name="TEMA3">#REF!</definedName>
    <definedName localSheetId="5" name="data44">#REF!</definedName>
    <definedName name="TH">#REF!</definedName>
    <definedName localSheetId="4" name="_PRE1">#REF!</definedName>
    <definedName name="_COM20">#REF!</definedName>
    <definedName localSheetId="5" name="_282B">#REF!</definedName>
    <definedName name="__pr22">#REF!</definedName>
    <definedName localSheetId="4" name="TASA_DE_CAMBIO">#REF!</definedName>
    <definedName localSheetId="4" name="_COM3">#REF!</definedName>
    <definedName localSheetId="5" name="data25">#REF!</definedName>
    <definedName localSheetId="5" name="DERFE">#REF!</definedName>
    <definedName localSheetId="4" name="_Sort">#REF!</definedName>
    <definedName localSheetId="5" name="ITEM1">#REF!</definedName>
    <definedName localSheetId="4" name="BHT_F">#REF!</definedName>
    <definedName localSheetId="5" name="____COM10">#REF!</definedName>
    <definedName localSheetId="5" name="_241B">#REF!</definedName>
    <definedName localSheetId="5" name="item420">#REF!</definedName>
    <definedName name="AIU_1">#REF!</definedName>
    <definedName localSheetId="4" name="____pr09">#REF!</definedName>
    <definedName localSheetId="4" name="RENDIMIENTO____CARGA">#REF!</definedName>
    <definedName name="______pr58">#REF!</definedName>
    <definedName name="TUBERIA1">#REF!</definedName>
    <definedName name="_tax3">#REF!</definedName>
    <definedName localSheetId="4" name="GTRE">#REF!</definedName>
    <definedName localSheetId="5" name="AIU_2">#REF!</definedName>
    <definedName localSheetId="5" name="Wage0200">#REF!</definedName>
    <definedName localSheetId="4" name="__MA2">#REF!</definedName>
    <definedName localSheetId="4" name="resumen_final1">#REF!</definedName>
    <definedName name="OTROS1">#REF!</definedName>
    <definedName name="_____pr51">#REF!</definedName>
    <definedName localSheetId="4" name="_pr03">#REF!</definedName>
    <definedName localSheetId="5" name="_____pr10">#REF!</definedName>
    <definedName localSheetId="5" name="TEMA1">#REF!</definedName>
    <definedName localSheetId="4" name="___COM16">#REF!</definedName>
    <definedName localSheetId="4" name="data16">#REF!</definedName>
    <definedName name="IMPTOS">#REF!</definedName>
    <definedName localSheetId="5" name="COMIDA">#REF!</definedName>
    <definedName name="____pr26">#REF!</definedName>
    <definedName localSheetId="5" name="_152A">#REF!</definedName>
    <definedName localSheetId="5" name="anexo10">#REF!</definedName>
    <definedName name="MontoVigenciasA2">#REF!</definedName>
    <definedName name="C._C.">#REF!</definedName>
    <definedName localSheetId="4" name="dolar">#REF!</definedName>
    <definedName localSheetId="5" name="_pr12">#REF!</definedName>
    <definedName localSheetId="4" name="E">#REF!</definedName>
    <definedName localSheetId="4" name="_TOP8">#REF!</definedName>
    <definedName localSheetId="5" name="_164A">#REF!</definedName>
    <definedName localSheetId="5" name="_4204A">#REF!</definedName>
    <definedName localSheetId="5" name="__pr42">#REF!</definedName>
    <definedName name="TOTSHE21">#REF!</definedName>
    <definedName name="_____pr22">#REF!</definedName>
    <definedName localSheetId="4" name="I">#REF!</definedName>
    <definedName localSheetId="4" name="TEMA3">#REF!</definedName>
    <definedName name="Programa">#REF!</definedName>
    <definedName localSheetId="4" name="_4294B">#REF!</definedName>
    <definedName localSheetId="4" name="adasd">#REF!</definedName>
    <definedName localSheetId="5" name="PROC">#REF!</definedName>
    <definedName localSheetId="5" name="Database">#REF!</definedName>
    <definedName localSheetId="4" name="Num_Pmt_Per_Year">#REF!</definedName>
    <definedName name="_____pr01">#REF!</definedName>
    <definedName name="ZONA4">#REF!</definedName>
    <definedName localSheetId="4" name="_217A">#REF!</definedName>
    <definedName name="_117B">#REF!</definedName>
    <definedName localSheetId="5" name="_____pr24">#REF!</definedName>
    <definedName localSheetId="4" name="EFA">#REF!</definedName>
    <definedName localSheetId="4" name="PIP">#REF!</definedName>
    <definedName localSheetId="4" name="blPDT">#REF!</definedName>
    <definedName name="____pr68">#REF!</definedName>
    <definedName name="______pr46">#REF!</definedName>
    <definedName name="_290A">#REF!</definedName>
    <definedName localSheetId="5" name="____pr16">#REF!</definedName>
    <definedName localSheetId="5" name="data42">#REF!</definedName>
    <definedName localSheetId="5" name="_EXC7">#REF!</definedName>
    <definedName localSheetId="5" name="TEMA4">#REF!</definedName>
    <definedName localSheetId="4" name="______MA2">#REF!</definedName>
    <definedName name="_183A">#REF!</definedName>
    <definedName name="_211B">#REF!</definedName>
    <definedName name="_184B">#REF!</definedName>
    <definedName localSheetId="5" name="_260B">#REF!</definedName>
    <definedName name="_COM9">#REF!</definedName>
    <definedName name="EXC">#REF!</definedName>
    <definedName name="_180A">#REF!</definedName>
    <definedName localSheetId="5" name="____TOP4">#REF!</definedName>
    <definedName name="_4294A">#REF!</definedName>
    <definedName localSheetId="5" name="______pr60">#REF!</definedName>
    <definedName name="subcontratos">PRESUPUESTO!$AD$877</definedName>
    <definedName localSheetId="4" name="AUTOMOTOR">#REF!</definedName>
    <definedName name="______pr68">#REF!</definedName>
    <definedName localSheetId="4" name="___pr08">#REF!</definedName>
    <definedName localSheetId="4" name="lt">#REF!</definedName>
    <definedName localSheetId="5" name="___pr59">#REF!</definedName>
    <definedName localSheetId="4" name="_EST8">#REF!</definedName>
    <definedName localSheetId="4" name="data58">#REF!</definedName>
    <definedName localSheetId="4" name="anex7">#REF!</definedName>
    <definedName name="TOTSHE10">#REF!</definedName>
    <definedName localSheetId="4" name="hxdfk">#REF!</definedName>
    <definedName localSheetId="5" name="_pr02">#REF!</definedName>
    <definedName localSheetId="4" name="_num5">#REF!</definedName>
    <definedName localSheetId="5" name="Excel_BuiltIn_Print_Titles_1_1_1">#REF!</definedName>
    <definedName localSheetId="4" name="ESPECIFICACION">#REF!</definedName>
    <definedName localSheetId="4" name="__pr29">#REF!</definedName>
    <definedName name="SHEET19">#REF!</definedName>
    <definedName localSheetId="5" name="K6F1">#REF!</definedName>
    <definedName localSheetId="4" name="cv">#REF!</definedName>
    <definedName localSheetId="4" name="__COM17">#REF!</definedName>
    <definedName localSheetId="5" name="_LEY80">#REF!</definedName>
    <definedName localSheetId="4" name="_____pr64">#REF!</definedName>
    <definedName localSheetId="4" name="lp">#REF!</definedName>
    <definedName localSheetId="4" name="Full_Print">#REF!</definedName>
    <definedName name="___COM13">#REF!</definedName>
    <definedName localSheetId="4" name="Dbgcm">#REF!</definedName>
    <definedName localSheetId="5" name="K2F2">#REF!</definedName>
    <definedName localSheetId="4" name="G.Eo">#REF!</definedName>
    <definedName localSheetId="4" name="U">#REF!</definedName>
    <definedName localSheetId="4" name="data46">#REF!</definedName>
    <definedName localSheetId="4" name="RFV">#REF!</definedName>
    <definedName localSheetId="4" name="_126B">#REF!</definedName>
    <definedName localSheetId="4" name="_130A">#REF!</definedName>
    <definedName name="Listado1">#REF!</definedName>
    <definedName name="item630.7">#REF!</definedName>
    <definedName localSheetId="4" name="___pr12">#REF!</definedName>
    <definedName name="_COM16">#REF!</definedName>
    <definedName localSheetId="5" name="_EST3">#REF!</definedName>
    <definedName localSheetId="5" name="_292B">#REF!</definedName>
    <definedName name="fill1">#REF!</definedName>
    <definedName localSheetId="5" name="ENTRADASP">#REF!</definedName>
    <definedName localSheetId="5" name="DEP_VPR_GRS">#REF!</definedName>
    <definedName localSheetId="4" name="___pr59">#REF!</definedName>
    <definedName localSheetId="5" name="_293B">#REF!</definedName>
    <definedName name="_____pr65">#REF!</definedName>
    <definedName name="__COM17">#REF!</definedName>
    <definedName localSheetId="4" name="_1">#REF!</definedName>
    <definedName localSheetId="5" name="wef">#REF!</definedName>
    <definedName localSheetId="4" name="_pr67">#REF!</definedName>
    <definedName localSheetId="5" name="____COM4">#REF!</definedName>
    <definedName localSheetId="4" name="VPR_ON">#REF!</definedName>
    <definedName name="__pr36">#REF!</definedName>
    <definedName localSheetId="5" name="____pr41">#REF!</definedName>
    <definedName localSheetId="5" name="INDI1">#REF!</definedName>
    <definedName localSheetId="5" name="TOTSHE12">#REF!</definedName>
    <definedName name="TARIFA">#REF!</definedName>
    <definedName name="RD">#REF!</definedName>
    <definedName localSheetId="5" name="ESPECIFICACION">#REF!</definedName>
    <definedName name="___pr12">#REF!</definedName>
    <definedName localSheetId="4" name="data26">#REF!</definedName>
    <definedName name="__TOP4">#REF!</definedName>
    <definedName localSheetId="5" name="MontoVigenciasA1">#REF!</definedName>
    <definedName localSheetId="5" name="_____pr57">#REF!</definedName>
    <definedName localSheetId="5" name="anexo14">#REF!</definedName>
    <definedName name="_242B">#REF!</definedName>
    <definedName localSheetId="4" name="INDICE">#REF!</definedName>
    <definedName name="_174A">#REF!</definedName>
    <definedName localSheetId="5" name="____COM7">#REF!</definedName>
    <definedName localSheetId="4" name="GTO_OPERA">#REF!</definedName>
    <definedName localSheetId="4" name="vc">#REF!</definedName>
    <definedName localSheetId="5" name="___pr63">#REF!</definedName>
    <definedName name="_tc3">#REF!</definedName>
    <definedName localSheetId="5" name="_____pr71">#REF!</definedName>
    <definedName localSheetId="5" name="Transmisores">#REF!</definedName>
    <definedName localSheetId="5" name="x">#REF!</definedName>
    <definedName localSheetId="4" name="DEX">#REF!</definedName>
    <definedName localSheetId="4" name="_ALM1">#REF!</definedName>
    <definedName localSheetId="4" name="_4252B">#REF!</definedName>
    <definedName localSheetId="5" name="INCR._PRODC.">#REF!</definedName>
    <definedName localSheetId="5" name="_pr14">#REF!</definedName>
    <definedName localSheetId="4" name="___COM10">#REF!</definedName>
    <definedName name="PROCESO">#REF!</definedName>
    <definedName localSheetId="5" name="_122B">#REF!</definedName>
    <definedName name="_4234B">#REF!</definedName>
    <definedName name="___VPR2">#REF!</definedName>
    <definedName localSheetId="4" name="___TOP4">#REF!</definedName>
    <definedName name="INPU">#REF!</definedName>
    <definedName localSheetId="5" name="GENERAL">#REF!</definedName>
    <definedName name="_tax4">#REF!</definedName>
    <definedName localSheetId="5" name="_pr65">#REF!</definedName>
    <definedName name="blEqTiemiInf2">#REF!</definedName>
    <definedName localSheetId="5" name="____pr57">#REF!</definedName>
    <definedName localSheetId="5" name="_COM3">#REF!</definedName>
    <definedName localSheetId="4" name="INDI1">#REF!</definedName>
    <definedName localSheetId="4" name="_4209A">#REF!</definedName>
    <definedName name="_pr69">#REF!</definedName>
    <definedName localSheetId="5" name="__pr07">#REF!</definedName>
    <definedName localSheetId="5" name="__key31">#REF!</definedName>
    <definedName localSheetId="5" name="MATRIZ">#REF!</definedName>
    <definedName localSheetId="5" name="P_Yacimiento">#REF!</definedName>
    <definedName localSheetId="5" name="OR">#REF!</definedName>
    <definedName name="herramientas">PRESUPUESTO!$AD$878</definedName>
    <definedName localSheetId="5" name="dolar">#REF!</definedName>
    <definedName localSheetId="5" name="_130A">#REF!</definedName>
    <definedName name="INC">#REF!</definedName>
    <definedName localSheetId="5" name="TEMA8">#REF!</definedName>
    <definedName localSheetId="5" name="__ref4">#REF!</definedName>
    <definedName localSheetId="4" name="_tc3">#REF!</definedName>
    <definedName localSheetId="5" name="_tc2">#REF!</definedName>
    <definedName localSheetId="4" name="_175B">#REF!</definedName>
    <definedName name="TOTSHE20">#REF!</definedName>
    <definedName localSheetId="4" name="NH">#REF!</definedName>
    <definedName name="___key3">#REF!</definedName>
    <definedName localSheetId="4" name="_162A">#REF!</definedName>
    <definedName localSheetId="5" name="_____MA2">#REF!</definedName>
    <definedName name="____pr50">#REF!</definedName>
    <definedName localSheetId="5" name="____pr38">#REF!</definedName>
    <definedName localSheetId="5" name="nmdlf">#REF!</definedName>
    <definedName localSheetId="5" name="blPDT">#REF!</definedName>
    <definedName localSheetId="5" name="DBASE2">#REF!</definedName>
    <definedName localSheetId="5" name="STRESS_RELIEVIN">#REF!</definedName>
    <definedName name="_171A">#REF!</definedName>
    <definedName localSheetId="5" name="_____pr14">#REF!</definedName>
    <definedName name="ABCDE">#REF!</definedName>
    <definedName name="CRIT">#REF!</definedName>
    <definedName name="_ALM1">#REF!</definedName>
    <definedName localSheetId="4" name="blEqTiemiInf1">#REF!</definedName>
    <definedName localSheetId="4" name="SUP_VPR_GRS">#REF!</definedName>
    <definedName name="data56">#REF!</definedName>
    <definedName name="apaiy">#REF!</definedName>
    <definedName name="TITULO">#REF!</definedName>
    <definedName name="___pr67">#REF!</definedName>
    <definedName name="blEqTiemiInf1">#REF!</definedName>
    <definedName localSheetId="4" name="_pr14">#REF!</definedName>
    <definedName localSheetId="4" name="_____pr35">#REF!</definedName>
    <definedName localSheetId="5" name="TARIFA">#REF!</definedName>
    <definedName localSheetId="5" name="__pr66">#REF!</definedName>
    <definedName name="__pr58">#REF!</definedName>
    <definedName name="_TOP1">#REF!</definedName>
    <definedName localSheetId="5" name="valor_final">#REF!</definedName>
    <definedName localSheetId="4" name="____pr08">#REF!</definedName>
    <definedName localSheetId="4" name="CUBS">#REF!</definedName>
    <definedName localSheetId="4" name="_205A">#REF!</definedName>
    <definedName name="CBLES">#REF!</definedName>
    <definedName name="PRIVADO">#REF!</definedName>
    <definedName localSheetId="5" name="_pr54">#REF!</definedName>
    <definedName localSheetId="5" name="CBLES1">#REF!</definedName>
    <definedName localSheetId="4" name="_4232B">#REF!</definedName>
    <definedName name="WSX">#REF!</definedName>
    <definedName localSheetId="5" name="__123Graph_A">#REF!</definedName>
    <definedName name="Resistividad">#REF!</definedName>
    <definedName localSheetId="5" name="____pr24">#REF!</definedName>
    <definedName localSheetId="5" name="____pr30">#REF!</definedName>
    <definedName localSheetId="5" name="SHEET9">#REF!</definedName>
    <definedName name="blEqClaseInf1">#REF!</definedName>
    <definedName name="CS_AVG_SIZE">#REF!</definedName>
    <definedName name="_250A">#REF!</definedName>
    <definedName name="______pr08">#REF!</definedName>
    <definedName name="_____pr52">#REF!</definedName>
    <definedName localSheetId="4" name="_____pr62">#REF!</definedName>
    <definedName name="___COM9">#REF!</definedName>
    <definedName name="jvv">#REF!</definedName>
    <definedName localSheetId="4" name="__COM7">#REF!</definedName>
    <definedName localSheetId="5" name="display_area_2">#REF!</definedName>
    <definedName localSheetId="5" name="data29">#REF!</definedName>
    <definedName localSheetId="4" name="__num5">#REF!</definedName>
    <definedName localSheetId="5" name="__pr33">#REF!</definedName>
    <definedName localSheetId="5" name="_273B">#REF!</definedName>
    <definedName localSheetId="5" name="_pr17">#REF!</definedName>
    <definedName localSheetId="4" name="_____pr28">#REF!</definedName>
    <definedName name="__123Graph_A">#REF!</definedName>
    <definedName name="___pr69">#REF!</definedName>
    <definedName name="CajDol7">#REF!</definedName>
    <definedName localSheetId="4" name="G">#REF!</definedName>
    <definedName name="dt">#REF!</definedName>
    <definedName localSheetId="4" name="_124A">#REF!</definedName>
    <definedName localSheetId="4" name="_pr20">#REF!</definedName>
    <definedName localSheetId="4" name="_911A">#REF!</definedName>
    <definedName name="auto1">#REF!</definedName>
    <definedName name="SHEET23">#REF!</definedName>
    <definedName localSheetId="5" name="_MAT1">#REF!</definedName>
    <definedName name="___pr24">#REF!</definedName>
    <definedName localSheetId="5" name="Tax">#REF!</definedName>
    <definedName localSheetId="5" name="ValorRecursosComprometidos">#REF!</definedName>
    <definedName name="____pr05">#REF!</definedName>
    <definedName localSheetId="4" name="______pr39">#REF!</definedName>
    <definedName localSheetId="4" name="item230.1">#REF!</definedName>
    <definedName localSheetId="5" name="_131A">#REF!</definedName>
    <definedName localSheetId="5" name="___pr28">#REF!</definedName>
    <definedName localSheetId="4" name="_166A">#REF!</definedName>
    <definedName name="_EST12">#REF!</definedName>
    <definedName localSheetId="4" name="___pr11">#REF!</definedName>
    <definedName name="MATRIZ">#REF!</definedName>
    <definedName name="_162A">#REF!</definedName>
    <definedName localSheetId="5" name="SHEET1">#REF!</definedName>
    <definedName name="_172B">#REF!</definedName>
    <definedName localSheetId="5" name="_172B">#REF!</definedName>
    <definedName localSheetId="4" name="ESA">#REF!</definedName>
    <definedName localSheetId="5" name="_173A">#REF!</definedName>
    <definedName name="XD">#REF!</definedName>
    <definedName localSheetId="4" name="Diámetro">#REF!</definedName>
    <definedName localSheetId="4" name="Macroactividad">#REF!</definedName>
    <definedName localSheetId="5" name="G">#REF!</definedName>
    <definedName name="____pr47">#REF!</definedName>
    <definedName localSheetId="5" name="data10">#REF!</definedName>
    <definedName localSheetId="5" name="_4203B">#REF!</definedName>
    <definedName name="_TOP7">#REF!</definedName>
    <definedName localSheetId="4" name="Print_Area_MI">#REF!</definedName>
    <definedName localSheetId="5" name="rendimiento">#REF!</definedName>
    <definedName localSheetId="4" name="VPNInversionCCP">#REF!</definedName>
    <definedName localSheetId="4" name="____pr55">#REF!</definedName>
    <definedName name="__pr33">#REF!</definedName>
    <definedName localSheetId="5" name="ps">#REF!</definedName>
    <definedName localSheetId="4" name="F._RETIRO">#REF!</definedName>
    <definedName localSheetId="4" name="DEP_VPR_NA">#REF!</definedName>
    <definedName localSheetId="5" name="__COM11">#REF!</definedName>
    <definedName localSheetId="5" name="VPNCCP">#REF!</definedName>
    <definedName name="__COM14">#REF!</definedName>
    <definedName name="Intercambiadores">#REF!</definedName>
    <definedName localSheetId="5" name="data58">#REF!</definedName>
    <definedName localSheetId="4" name="Total_Pay">#REF!</definedName>
    <definedName name="__COM12">#REF!</definedName>
    <definedName localSheetId="5" name="_pr68">#REF!</definedName>
    <definedName localSheetId="4" name="__pr48">#REF!</definedName>
    <definedName name="ValorProyecto">#REF!</definedName>
    <definedName localSheetId="5" name="______pr68">#REF!</definedName>
    <definedName name="____COM8">#REF!</definedName>
    <definedName localSheetId="5" name="Ch">#REF!</definedName>
    <definedName localSheetId="4" name="STAMPA">#REF!</definedName>
    <definedName localSheetId="5" name="_____pr11">#REF!</definedName>
    <definedName localSheetId="4" name="_4202B">#REF!</definedName>
    <definedName localSheetId="4" name="POSICIONES">#REF!</definedName>
    <definedName localSheetId="4" name="_282B">#REF!</definedName>
    <definedName localSheetId="4" name="TEMAS_PACC">#REF!</definedName>
    <definedName name="_____pr36">#REF!</definedName>
    <definedName localSheetId="5" name="data48">#REF!</definedName>
    <definedName name="Excel_BuiltIn_Print_Titles_16">#REF!</definedName>
    <definedName localSheetId="5" name="INTERMEDIA_I">#REF!</definedName>
    <definedName localSheetId="4" name="_pr29">#REF!</definedName>
    <definedName localSheetId="5" name="GRUPO1">#REF!</definedName>
    <definedName name="__num8">#REF!</definedName>
    <definedName localSheetId="5" name="_pr42">#REF!</definedName>
    <definedName name="GRM_ON_DRIO">#REF!</definedName>
    <definedName localSheetId="4" name="_COM2">#REF!</definedName>
    <definedName localSheetId="4" name="__pr52">#REF!</definedName>
    <definedName localSheetId="5" name="___pr31">#REF!</definedName>
    <definedName name="Basica_Centro_costo_2001">#REF!</definedName>
    <definedName name="SHEET15">#REF!</definedName>
    <definedName localSheetId="5" name="_PJ50">#REF!</definedName>
    <definedName localSheetId="5" name="_pr36">#REF!</definedName>
    <definedName name="USxCOL">#REF!</definedName>
    <definedName localSheetId="5" name="_Key1">#REF!</definedName>
    <definedName name="Detalle_Reserva">#REF!</definedName>
    <definedName localSheetId="4" name="HP_stg_Hz">#REF!</definedName>
    <definedName localSheetId="4" name="__COM5">#REF!</definedName>
    <definedName name="_____pr45">#REF!</definedName>
    <definedName localSheetId="4" name="_260B">#REF!</definedName>
    <definedName localSheetId="4" name="Rates">#REF!</definedName>
    <definedName localSheetId="5" name="__pr44">#REF!</definedName>
    <definedName localSheetId="5" name="exCEL">#REF!</definedName>
    <definedName name="SUELDO">#REF!</definedName>
    <definedName name="__pr08">#REF!</definedName>
    <definedName localSheetId="5" name="_pr24">#REF!</definedName>
    <definedName localSheetId="4" name="_____pr02">#REF!</definedName>
    <definedName localSheetId="5" name="___pr18">#REF!</definedName>
    <definedName name="____pr08">#REF!</definedName>
    <definedName localSheetId="5" name="GTO_INVEST">#REF!</definedName>
    <definedName name="blHorasLluviaInf">#REF!</definedName>
    <definedName localSheetId="4" name="Int">#REF!</definedName>
    <definedName localSheetId="5" name="_COM11">#REF!</definedName>
    <definedName localSheetId="5" name="data34">#REF!</definedName>
    <definedName localSheetId="4" name="_EST16">#REF!</definedName>
    <definedName localSheetId="5" name="data30">#REF!</definedName>
    <definedName localSheetId="5" name="anexo3">#REF!</definedName>
    <definedName name="REPXXX">#REF!</definedName>
    <definedName name="ene">#REF!</definedName>
    <definedName name="____pr23">#REF!</definedName>
    <definedName localSheetId="4" name="EMPLEADO">#REF!</definedName>
    <definedName name="item630.6">#REF!</definedName>
    <definedName localSheetId="4" name="____pr04">#REF!</definedName>
    <definedName name="_COM21">#REF!</definedName>
    <definedName name="anexo6">#REF!</definedName>
    <definedName name="_196A">#REF!</definedName>
    <definedName localSheetId="5" name="__COM20">#REF!</definedName>
    <definedName localSheetId="5" name="data33">#REF!</definedName>
    <definedName name="____pr55">#REF!</definedName>
    <definedName name="_COM17">#REF!</definedName>
    <definedName localSheetId="5" name="TABLA">#REF!</definedName>
    <definedName localSheetId="4" name="_EST4">#REF!</definedName>
    <definedName name="_4265B">#REF!</definedName>
    <definedName localSheetId="4" name="_EXC9">#REF!</definedName>
    <definedName name="_____pr61">#REF!</definedName>
    <definedName name="_pr17">#REF!</definedName>
    <definedName name="_132B">#REF!</definedName>
    <definedName localSheetId="5" name="________PJ50">#REF!</definedName>
    <definedName name="ELIMINACIONPROYC">#REF!</definedName>
    <definedName name="CajDol9">#REF!</definedName>
    <definedName localSheetId="5" name="Trenes">#REF!</definedName>
    <definedName name="BGT">#REF!</definedName>
    <definedName localSheetId="5" name="_4212B">#REF!</definedName>
    <definedName localSheetId="4" name="YJ">#REF!</definedName>
    <definedName name="data43">#REF!</definedName>
    <definedName localSheetId="5" name="_4255A">#REF!</definedName>
    <definedName localSheetId="4" name="data55">#REF!</definedName>
    <definedName localSheetId="5" name="data15">#REF!</definedName>
    <definedName localSheetId="4" name="_280B">#REF!</definedName>
    <definedName localSheetId="5" name="______pr31">#REF!</definedName>
    <definedName localSheetId="5" name="_____pr41">#REF!</definedName>
    <definedName name="h">#REF!</definedName>
    <definedName name="_222A">#REF!</definedName>
    <definedName localSheetId="5" name="Excel_BuiltIn_Print_Titles_1_1_1_1">#REF!</definedName>
    <definedName localSheetId="5" name="______pr18">#REF!</definedName>
    <definedName localSheetId="4" name="RSS">#REF!</definedName>
    <definedName localSheetId="4" name="______pr45">#REF!</definedName>
    <definedName localSheetId="5" name="_pr27">#REF!</definedName>
    <definedName name="__pr62">#REF!</definedName>
    <definedName localSheetId="4" name="_192A">#REF!</definedName>
    <definedName name="IMPTOS1">#REF!</definedName>
    <definedName name="TOTSHE23">#REF!</definedName>
    <definedName name="_154B">#REF!</definedName>
    <definedName localSheetId="5" name="____pr68">#REF!</definedName>
    <definedName localSheetId="4" name="IOU">#REF!</definedName>
    <definedName localSheetId="4" name="______pr10">#REF!</definedName>
    <definedName name="______pr40">#REF!</definedName>
    <definedName name="SHEET10">#REF!</definedName>
    <definedName name="_____pr03">#REF!</definedName>
    <definedName localSheetId="4" name="TOTSHE11">#REF!</definedName>
    <definedName name="______pr63">#REF!</definedName>
    <definedName name="IL">#REF!</definedName>
    <definedName localSheetId="4" name="_292B">#REF!</definedName>
    <definedName localSheetId="5" name="____pr63">#REF!</definedName>
    <definedName name="Int">#REF!</definedName>
    <definedName localSheetId="5" name="_pr45">#REF!</definedName>
    <definedName name="Dcacm">#REF!</definedName>
    <definedName localSheetId="5" name="______pr51">#REF!</definedName>
    <definedName name="AQW">#REF!</definedName>
    <definedName localSheetId="5" name="STAMPA">#REF!</definedName>
    <definedName localSheetId="4" name="SHEET1">#REF!</definedName>
    <definedName localSheetId="5" name="_4236B">#REF!</definedName>
    <definedName localSheetId="5" name="_IMP1">#REF!</definedName>
    <definedName name="_193A">#REF!</definedName>
    <definedName localSheetId="4" name="____pr44">#REF!</definedName>
    <definedName localSheetId="5" name="BC">#REF!</definedName>
    <definedName name="_____pr40">#REF!</definedName>
    <definedName localSheetId="4" name="_____pr19">#REF!</definedName>
    <definedName localSheetId="5" name="_num8">#REF!</definedName>
    <definedName localSheetId="5" name="Trimestre1">#REF!</definedName>
    <definedName localSheetId="4" name="do">#REF!</definedName>
    <definedName localSheetId="5" name="_pr50">#REF!</definedName>
    <definedName name="___TOP6">#REF!</definedName>
    <definedName localSheetId="4" name="_123B">#REF!</definedName>
    <definedName name="_213A">#REF!</definedName>
    <definedName name="GENERAL">#REF!</definedName>
    <definedName name="____pr33">#REF!</definedName>
    <definedName localSheetId="5" name="_____pr60">#REF!</definedName>
    <definedName name="_181B">#REF!</definedName>
    <definedName localSheetId="4" name="____pr01">#REF!</definedName>
    <definedName name="_4270A">#REF!</definedName>
    <definedName name="_154A">#REF!</definedName>
    <definedName localSheetId="4" name="_____pr12">#REF!</definedName>
    <definedName name="datos">#REF!</definedName>
    <definedName name="__pr71">#REF!</definedName>
    <definedName name="CODOS">#REF!</definedName>
    <definedName localSheetId="5" name="anexo12">#REF!</definedName>
    <definedName name="_pr02">#REF!</definedName>
    <definedName localSheetId="4" name="_204B">#REF!</definedName>
    <definedName localSheetId="4" name="anexů7">#REF!</definedName>
    <definedName localSheetId="5" name="__pr61">#REF!</definedName>
    <definedName name="___pr48">#REF!</definedName>
    <definedName localSheetId="4" name="Tubería">#REF!</definedName>
    <definedName name="_nrf10">#REF!</definedName>
    <definedName localSheetId="4" name="_____pr14">#REF!</definedName>
    <definedName name="_TOP3">#REF!</definedName>
    <definedName localSheetId="5" name="vpt">#REF!</definedName>
    <definedName localSheetId="4" name="______pr07">#REF!</definedName>
    <definedName localSheetId="4" name="______pr64">#REF!</definedName>
    <definedName localSheetId="5" name="___pr54">#REF!</definedName>
    <definedName localSheetId="5" name="_EXC6">#REF!</definedName>
    <definedName localSheetId="4" name="FaseProyecto">#REF!</definedName>
    <definedName localSheetId="5" name="___COM13">#REF!</definedName>
    <definedName localSheetId="5" name="_151A">#REF!</definedName>
    <definedName name="_____pr43">#REF!</definedName>
    <definedName localSheetId="4" name="TOTALHH">#REF!</definedName>
    <definedName localSheetId="4" name="Aref">#REF!</definedName>
    <definedName localSheetId="5" name="_pr38">#REF!</definedName>
    <definedName localSheetId="5" name="item673.3">#REF!</definedName>
    <definedName name="____pr21">#REF!</definedName>
    <definedName localSheetId="4" name="______pr29">#REF!</definedName>
    <definedName localSheetId="4" name="_____PJ50">#REF!</definedName>
    <definedName name="_263A">#REF!</definedName>
    <definedName name="_274A">#REF!</definedName>
    <definedName localSheetId="5" name="_4262B">#REF!</definedName>
    <definedName localSheetId="4" name="vpt">#REF!</definedName>
    <definedName localSheetId="4" name="__TOP1">#REF!</definedName>
    <definedName localSheetId="4" name="data36">#REF!</definedName>
    <definedName localSheetId="5" name="kjj">#REF!</definedName>
    <definedName localSheetId="5" name="SUP_VPR_GRC">#REF!</definedName>
    <definedName name="Excel_BuiltIn_Print_Titles_3">#REF!</definedName>
    <definedName localSheetId="5" name="_____pr53">#REF!</definedName>
    <definedName localSheetId="5" name="data68">#REF!</definedName>
    <definedName name="Trimestre1">#REF!</definedName>
    <definedName localSheetId="4" name="_214B">#REF!</definedName>
    <definedName name="Wage0100">#REF!</definedName>
    <definedName localSheetId="5" name="DBASE1">#REF!</definedName>
    <definedName localSheetId="4" name="____LEY80">#REF!</definedName>
    <definedName localSheetId="4" name="K3F1">#REF!</definedName>
    <definedName name="blPerObraTiemInf">#REF!</definedName>
    <definedName localSheetId="4" name="SHEET11">#REF!</definedName>
    <definedName localSheetId="4" name="______pr51">#REF!</definedName>
    <definedName localSheetId="4" name="item730.2.4">#REF!</definedName>
    <definedName localSheetId="5" name="VIA">#REF!</definedName>
    <definedName name="MICR">#REF!</definedName>
    <definedName localSheetId="5" name="COPIA1">#REF!</definedName>
    <definedName localSheetId="4" name="______pr48">#REF!</definedName>
    <definedName localSheetId="4" name="DCorriente">#REF!</definedName>
    <definedName localSheetId="5" name="SHEET24">#REF!</definedName>
    <definedName name="H_pump">#REF!</definedName>
    <definedName localSheetId="5" name="_130B">#REF!</definedName>
    <definedName localSheetId="5" name="_EXC5">#REF!</definedName>
    <definedName localSheetId="5" name="Excel_BuiltIn_Print_Titles_16">#REF!</definedName>
    <definedName localSheetId="5" name="____pr28">#REF!</definedName>
    <definedName localSheetId="5" name="VPR_COMBUS">#REF!</definedName>
    <definedName localSheetId="5" name="___pr19">#REF!</definedName>
    <definedName localSheetId="4" name="XXXX">#REF!</definedName>
    <definedName localSheetId="4" name="__pr06">#REF!</definedName>
    <definedName localSheetId="5" name="_263A">#REF!</definedName>
    <definedName localSheetId="5" name="TOTSHE3">#REF!</definedName>
    <definedName localSheetId="5" name="TtCD">#REF!</definedName>
    <definedName name="TERR">PRESUPUESTO!$I$7</definedName>
    <definedName localSheetId="4" name="_pr52">#REF!</definedName>
    <definedName localSheetId="5" name="__num5">#REF!</definedName>
    <definedName localSheetId="5" name="___pr25">#REF!</definedName>
    <definedName localSheetId="4" name="_182B">#REF!</definedName>
    <definedName localSheetId="4" name="_COM18">#REF!</definedName>
    <definedName localSheetId="5" name="OD">#REF!</definedName>
    <definedName localSheetId="4" name="_210A">#REF!</definedName>
    <definedName localSheetId="4" name="_EST18">#REF!</definedName>
    <definedName localSheetId="4" name="___pr29">#REF!</definedName>
    <definedName name="YT">#REF!</definedName>
    <definedName localSheetId="5" name="Base">#REF!</definedName>
    <definedName localSheetId="4" name="____pr05">#REF!</definedName>
    <definedName localSheetId="4" name="___pr30">#REF!</definedName>
    <definedName localSheetId="5" name="_pr19">#REF!</definedName>
    <definedName localSheetId="4" name="costo2">#REF!</definedName>
    <definedName name="__TOP1">#REF!</definedName>
    <definedName localSheetId="5" name="GENERAL1">#REF!</definedName>
    <definedName localSheetId="5" name="_____pr69">#REF!</definedName>
    <definedName localSheetId="5" name="__pr02">#REF!</definedName>
    <definedName localSheetId="5" name="fill1">#REF!</definedName>
    <definedName name="C_">#REF!</definedName>
    <definedName localSheetId="4" name="__pr27">#REF!</definedName>
    <definedName localSheetId="4" name="______pr27">#REF!</definedName>
    <definedName localSheetId="5" name="IMPRESSION">#REF!</definedName>
    <definedName localSheetId="4" name="GRS_ON_DIREC">#REF!</definedName>
    <definedName name="factor">#REF!</definedName>
    <definedName name="_pr71">#REF!</definedName>
    <definedName name="lame">#REF!</definedName>
    <definedName name="_4221B">#REF!</definedName>
    <definedName localSheetId="4" name="DESCUNMI">#REF!</definedName>
    <definedName localSheetId="5" name="Excel_BuiltIn_Print_Area_1_1">#REF!</definedName>
    <definedName localSheetId="4" name="____pr19">#REF!</definedName>
    <definedName localSheetId="4" name="ccto210">#REF!</definedName>
    <definedName localSheetId="4" name="_EXC12">#REF!</definedName>
    <definedName localSheetId="5" name="_____pr44">#REF!</definedName>
    <definedName localSheetId="4" name="TEMA7">#REF!</definedName>
    <definedName name="_COM14">#REF!</definedName>
    <definedName name="_EXC11">#REF!</definedName>
    <definedName localSheetId="5" name="_196B">#REF!</definedName>
    <definedName localSheetId="4" name="DBASE3">#REF!</definedName>
    <definedName name="___pr14">#REF!</definedName>
    <definedName localSheetId="5" name="popu">#REF!</definedName>
    <definedName localSheetId="5" name="data46">#REF!</definedName>
    <definedName localSheetId="4" name="_281A">#REF!</definedName>
    <definedName localSheetId="4" name="FMC">#REF!</definedName>
    <definedName name="data64">#REF!</definedName>
    <definedName localSheetId="4" name="____COM19">#REF!</definedName>
    <definedName localSheetId="4" name="____pr46">#REF!</definedName>
    <definedName name="TipoPro">#REF!</definedName>
    <definedName localSheetId="5" name="SMLMV">#REF!</definedName>
    <definedName localSheetId="4" name="_4208A">#REF!</definedName>
    <definedName localSheetId="4" name="PRIVADO">#REF!</definedName>
    <definedName localSheetId="5" name="__COM9">#REF!</definedName>
    <definedName name="_4255A">#REF!</definedName>
    <definedName name="anexo8">#REF!</definedName>
    <definedName localSheetId="5" name="______pr13">#REF!</definedName>
    <definedName localSheetId="4" name="data13">#REF!</definedName>
    <definedName localSheetId="4" name="_240A">#REF!</definedName>
    <definedName localSheetId="5" name="data11">#REF!</definedName>
    <definedName localSheetId="4" name="_252A">#REF!</definedName>
    <definedName localSheetId="4" name="___pr64">#REF!</definedName>
    <definedName localSheetId="4" name="_291A">#REF!</definedName>
    <definedName localSheetId="4" name="_132A">#REF!</definedName>
    <definedName localSheetId="4" name="______pr32">#REF!</definedName>
    <definedName localSheetId="5" name="_pr26">#REF!</definedName>
    <definedName name="TOTSHE26">#REF!</definedName>
    <definedName localSheetId="5" name="____pr37">#REF!</definedName>
    <definedName localSheetId="4" name="data41">#REF!</definedName>
    <definedName localSheetId="4" name="_EXC2">#REF!</definedName>
    <definedName name="_125A">#REF!</definedName>
    <definedName name="data3">#REF!</definedName>
    <definedName localSheetId="4" name="TOTSHE22">#REF!</definedName>
    <definedName name="____COM11">#REF!</definedName>
    <definedName localSheetId="4" name="SHEET6">#REF!</definedName>
    <definedName name="jfç">#REF!</definedName>
    <definedName name="_pr62">#REF!</definedName>
    <definedName localSheetId="5" name="___COM17">#REF!</definedName>
    <definedName localSheetId="5" name="_4252B">#REF!</definedName>
    <definedName localSheetId="4" name="_pr33">#REF!</definedName>
    <definedName localSheetId="5" name="WAGE_RATE">#REF!</definedName>
    <definedName localSheetId="5" name="CRIT_CHICHI">#REF!</definedName>
    <definedName localSheetId="4" name="_pr27">#REF!</definedName>
    <definedName localSheetId="5" name="MCCs">#REF!</definedName>
    <definedName localSheetId="4" name="Excel_BuiltIn_Print_Titles_3">#REF!</definedName>
    <definedName name="anexo1">#REF!</definedName>
    <definedName localSheetId="5" name="__pr58">#REF!</definedName>
    <definedName localSheetId="4" name="_4251B">#REF!</definedName>
    <definedName localSheetId="4" name="_pr31">#REF!</definedName>
    <definedName localSheetId="4" name="_240B">#REF!</definedName>
    <definedName name="HM">#REF!</definedName>
    <definedName localSheetId="5" name="ng">#REF!</definedName>
    <definedName localSheetId="5" name="SHEET22">#REF!</definedName>
    <definedName name="irng">#REF!</definedName>
    <definedName name="PeriodoRepago">#REF!</definedName>
    <definedName localSheetId="5" name="Excel_BuiltIn_Print_Titles_23">#REF!</definedName>
    <definedName name="MCCs">#REF!</definedName>
    <definedName name="_4201A">#REF!</definedName>
    <definedName localSheetId="5" name="_____pr34">#REF!</definedName>
    <definedName localSheetId="5" name="R_c">#REF!</definedName>
    <definedName localSheetId="4" name="data27">#REF!</definedName>
    <definedName name="EJEC">PRESUPUESTO!$E$7</definedName>
    <definedName localSheetId="4" name="MontoVigenciasA5">#REF!</definedName>
    <definedName name="Trenes">#REF!</definedName>
    <definedName localSheetId="4" name="______pr18">#REF!</definedName>
    <definedName localSheetId="4" name="__pr35">#REF!</definedName>
    <definedName localSheetId="5" name="Mi_Salida1">#REF!</definedName>
    <definedName localSheetId="5" name="INC">#REF!</definedName>
    <definedName name="_pr38">#REF!</definedName>
    <definedName localSheetId="5" name="____pr23">#REF!</definedName>
    <definedName localSheetId="4" name="TARIFA">#REF!</definedName>
    <definedName localSheetId="4" name="____pr30">#REF!</definedName>
    <definedName localSheetId="5" name="_124B">#REF!</definedName>
    <definedName name="Geotex">#REF!</definedName>
    <definedName name="______pr28">#REF!</definedName>
    <definedName localSheetId="5" name="___pr65">#REF!</definedName>
    <definedName localSheetId="4" name="_COM9">#REF!</definedName>
    <definedName localSheetId="4" name="K10ALO">#REF!</definedName>
    <definedName name="______pr44">#REF!</definedName>
    <definedName name="______pr41">#REF!</definedName>
    <definedName name="anexo15">#REF!</definedName>
    <definedName localSheetId="4" name="_____MA2">#REF!</definedName>
    <definedName localSheetId="4" name="___pr42">#REF!</definedName>
    <definedName localSheetId="5" name="____TOP6">#REF!</definedName>
    <definedName localSheetId="4" name="_____pr31">#REF!</definedName>
    <definedName localSheetId="5" name="_911A">#REF!</definedName>
    <definedName name="_4209B">#REF!</definedName>
    <definedName name="Recorder">#REF!</definedName>
    <definedName localSheetId="4" name="_pr45">#REF!</definedName>
    <definedName localSheetId="4" name="Basica_Facturacion_2001">#REF!</definedName>
    <definedName localSheetId="5" name="rell">#REF!</definedName>
    <definedName localSheetId="5" name="PROCEDIM_SELECC">#REF!</definedName>
    <definedName localSheetId="5" name="anexo11">#REF!</definedName>
    <definedName name="Loan_Start">#REF!</definedName>
    <definedName localSheetId="4" name="CRIT_DOL1">#REF!</definedName>
    <definedName localSheetId="4" name="K1F2">#REF!</definedName>
    <definedName localSheetId="4" name="YHN">#REF!</definedName>
    <definedName localSheetId="5" name="Q">#REF!</definedName>
    <definedName name="____TOP6">#REF!</definedName>
    <definedName name="_273B">#REF!</definedName>
    <definedName name="__pr39">#REF!</definedName>
    <definedName localSheetId="5" name="º1">#REF!</definedName>
    <definedName name="_MAT1">#REF!</definedName>
    <definedName localSheetId="5" name="MontoVigenciasA3">#REF!</definedName>
    <definedName name="data9">#REF!</definedName>
    <definedName localSheetId="5" name="_pr33">#REF!</definedName>
    <definedName name="la">#REF!</definedName>
    <definedName localSheetId="5" name="__pr21">#REF!</definedName>
    <definedName localSheetId="5" name="_____pr25">#REF!</definedName>
    <definedName localSheetId="4" name="item420">#REF!</definedName>
    <definedName name="_EXC6">#REF!</definedName>
    <definedName name="_262B">#REF!</definedName>
    <definedName localSheetId="4" name="INC">#REF!</definedName>
    <definedName localSheetId="5" name="GEC_ON_GER">#REF!</definedName>
    <definedName localSheetId="4" name="_250A">#REF!</definedName>
    <definedName name="wef">#REF!</definedName>
    <definedName localSheetId="4" name="datos">#REF!</definedName>
    <definedName localSheetId="5" name="blEqCantiInf2">#REF!</definedName>
    <definedName localSheetId="4" name="_220B">#REF!</definedName>
    <definedName name="FMA">#REF!</definedName>
    <definedName localSheetId="4" name="_____pr54">#REF!</definedName>
    <definedName localSheetId="5" name="__pr39">#REF!</definedName>
    <definedName name="F.L">#REF!</definedName>
    <definedName localSheetId="5" name="______pr65">#REF!</definedName>
    <definedName localSheetId="4" name="___COM7">#REF!</definedName>
    <definedName name="COSTODIRECTO">#REF!</definedName>
    <definedName localSheetId="4" name="CAPAC._HSE">#REF!</definedName>
    <definedName name="TAREAS_INICIALES">#REF!</definedName>
    <definedName localSheetId="4" name="EXCAV_2">#REF!</definedName>
    <definedName name="__pr72">#REF!</definedName>
    <definedName name="Ubicación">#REF!</definedName>
    <definedName localSheetId="5" name="______pr59">#REF!</definedName>
    <definedName localSheetId="5" name="_154B">#REF!</definedName>
    <definedName localSheetId="4" name="______pr46">#REF!</definedName>
    <definedName name="data32">#REF!</definedName>
    <definedName localSheetId="5" name="__Cod1">#REF!</definedName>
    <definedName localSheetId="5" name="K3F1">#REF!</definedName>
    <definedName localSheetId="4" name="__pr50">#REF!</definedName>
    <definedName name="__pr06">#REF!</definedName>
    <definedName localSheetId="4" name="BREAKER">#REF!</definedName>
    <definedName localSheetId="5" name="YHN">#REF!</definedName>
    <definedName localSheetId="4" name="____COM12">#REF!</definedName>
    <definedName name="_srn001">#REF!</definedName>
    <definedName localSheetId="4" name="_196B">#REF!</definedName>
    <definedName localSheetId="5" name="__pr15">#REF!</definedName>
    <definedName localSheetId="4" name="m">#REF!</definedName>
    <definedName localSheetId="4" name="MontoVigenciasA4">#REF!</definedName>
    <definedName name="_265B">#REF!</definedName>
    <definedName localSheetId="5" name="Wcut">#REF!</definedName>
    <definedName localSheetId="4" name="__COM13">#REF!</definedName>
    <definedName localSheetId="4" name="__pr37">#REF!</definedName>
    <definedName localSheetId="4" name="_____pr71">#REF!</definedName>
    <definedName localSheetId="5" name="data36">#REF!</definedName>
    <definedName localSheetId="5" name="____pr13">#REF!</definedName>
    <definedName localSheetId="4" name="data68">#REF!</definedName>
    <definedName localSheetId="5" name="_FC">#REF!</definedName>
    <definedName localSheetId="5" name="_220A">#REF!</definedName>
    <definedName localSheetId="4" name="data19">#REF!</definedName>
    <definedName localSheetId="5" name="_165B">#REF!</definedName>
    <definedName localSheetId="4" name="____pr61">#REF!</definedName>
    <definedName name="sdfsd">#REF!</definedName>
    <definedName localSheetId="5" name="____COM5">#REF!</definedName>
    <definedName localSheetId="4" name="___MA2">#REF!</definedName>
    <definedName localSheetId="4" name="CANT">#REF!</definedName>
    <definedName name="blHoraPerObraInf">#REF!</definedName>
    <definedName name="data57">#REF!</definedName>
    <definedName name="K6F2">#REF!</definedName>
    <definedName localSheetId="4" name="Precio">#REF!</definedName>
    <definedName localSheetId="5" name="Pindis">#REF!</definedName>
    <definedName localSheetId="5" name="item630.7">#REF!</definedName>
    <definedName localSheetId="5" name="item730.2">#REF!</definedName>
    <definedName localSheetId="5" name="_912A">#REF!</definedName>
    <definedName localSheetId="5" name="____pr58">#REF!</definedName>
    <definedName name="___pr30">#REF!</definedName>
    <definedName localSheetId="4" name="_IMP1">#REF!</definedName>
    <definedName localSheetId="5" name="ld">#REF!</definedName>
    <definedName localSheetId="4" name="anexo4">#REF!</definedName>
    <definedName name="___pr44">#REF!</definedName>
    <definedName localSheetId="4" name="____pr35">#REF!</definedName>
    <definedName localSheetId="5" name="mono">#REF!</definedName>
    <definedName localSheetId="4" name="___COM4">#REF!</definedName>
    <definedName localSheetId="5" name="VentaAiu">#REF!</definedName>
    <definedName localSheetId="5" name="_EST14">#REF!</definedName>
    <definedName localSheetId="4" name="__COM12">#REF!</definedName>
    <definedName localSheetId="4" name="resufi1">#REF!</definedName>
    <definedName name="APU221.2">#REF!</definedName>
    <definedName localSheetId="4" name="boxes">#REF!</definedName>
    <definedName localSheetId="4" name="SOLD._8_">#REF!</definedName>
    <definedName name="aiu_mat">PRESUPUESTO!$AD$891</definedName>
    <definedName name="Mi_Salida">#REF!</definedName>
    <definedName name="_PJ50">#REF!</definedName>
    <definedName localSheetId="5" name="ESA">#REF!</definedName>
    <definedName name="_pr33">#REF!</definedName>
    <definedName localSheetId="4" name="_EXC7">#REF!</definedName>
    <definedName localSheetId="5" name="lt">#REF!</definedName>
    <definedName localSheetId="5" name="Amount">#REF!</definedName>
    <definedName localSheetId="4" name="TOTALHH1">#REF!</definedName>
    <definedName name="_241A">#REF!</definedName>
    <definedName localSheetId="4" name="_203A">#REF!</definedName>
    <definedName name="ERRORE">#REF!</definedName>
    <definedName localSheetId="5" name="data45">#REF!</definedName>
    <definedName localSheetId="5" name="AIU_01">#REF!</definedName>
    <definedName name="_170B">#REF!</definedName>
    <definedName localSheetId="5" name="Excel_BuiltIn_Print_Titles_1_1">#REF!</definedName>
    <definedName name="vutil">#REF!</definedName>
    <definedName localSheetId="4" name="Loan_Years">#REF!</definedName>
    <definedName name="______pr71">#REF!</definedName>
    <definedName localSheetId="4" name="anexo12">#REF!</definedName>
    <definedName localSheetId="4" name="CS_AVG_SIZE">#REF!</definedName>
    <definedName localSheetId="5" name="AREA">#REF!</definedName>
    <definedName localSheetId="5" name="OTROS1">#REF!</definedName>
    <definedName name="BREAKER">#REF!</definedName>
    <definedName localSheetId="5" name="anexo9">#REF!</definedName>
    <definedName localSheetId="5" name="aida1">#REF!</definedName>
    <definedName name="_EST4">#REF!</definedName>
    <definedName name="_pr16">#REF!</definedName>
    <definedName name="data53">#REF!</definedName>
    <definedName name="K1F1">#REF!</definedName>
    <definedName name="TOTSHE8">#REF!</definedName>
    <definedName name="_172A">#REF!</definedName>
    <definedName name="FaseProyecto">#REF!</definedName>
    <definedName localSheetId="4" name="data33">#REF!</definedName>
    <definedName name="anex7">#REF!</definedName>
    <definedName localSheetId="5" name="__pr20">#REF!</definedName>
    <definedName localSheetId="4" name="_TOP10">#REF!</definedName>
    <definedName localSheetId="5" name="SHEET20">#REF!</definedName>
    <definedName localSheetId="4" name="Proponente">#REF!</definedName>
    <definedName name="K2F2">#REF!</definedName>
    <definedName localSheetId="5" name="_4203A">#REF!</definedName>
    <definedName name="ESA">#REF!</definedName>
    <definedName localSheetId="4" name="MaterialTub">#REF!</definedName>
    <definedName localSheetId="5" name="_QTY1">#REF!</definedName>
    <definedName localSheetId="4" name="VARIACION1">#REF!</definedName>
    <definedName localSheetId="4" name="_EXC3">#REF!</definedName>
    <definedName name="_____pr12">#REF!</definedName>
    <definedName localSheetId="4" name="InvDol2">#REF!</definedName>
    <definedName name="blImagen1">#REF!</definedName>
    <definedName localSheetId="5" name="_COM14">#REF!</definedName>
    <definedName name="___pr03">#REF!</definedName>
    <definedName localSheetId="5" name="SHEET18">#REF!</definedName>
    <definedName localSheetId="4" name="VVV">#REF!</definedName>
    <definedName localSheetId="4" name="_223A">#REF!</definedName>
    <definedName name="_153B">#REF!</definedName>
    <definedName name="AIU_2">#REF!</definedName>
    <definedName localSheetId="5" name="titu">#REF!</definedName>
    <definedName localSheetId="4" name="_TOP1">#REF!</definedName>
    <definedName localSheetId="4" name="ObjetivoProyecto">#REF!</definedName>
    <definedName name="TEMA10">#REF!</definedName>
    <definedName localSheetId="5" name="_150A">#REF!</definedName>
    <definedName localSheetId="5" name="SHEET10">#REF!</definedName>
    <definedName name="_COM3">#REF!</definedName>
    <definedName localSheetId="4" name="___pr41">#REF!</definedName>
    <definedName name="____TOP1">#REF!</definedName>
    <definedName localSheetId="5" name="__pr63">#REF!</definedName>
    <definedName name="______pr50">#REF!</definedName>
    <definedName name="_EST2">#REF!</definedName>
    <definedName name="costo2">#REF!</definedName>
    <definedName localSheetId="5" name="___COM3">#REF!</definedName>
    <definedName localSheetId="4" name="_____pr65">#REF!</definedName>
    <definedName localSheetId="4" name="ExtensionCoordinador">#REF!</definedName>
    <definedName localSheetId="4" name="__pr31">#REF!</definedName>
    <definedName localSheetId="5" name="___pr67">#REF!</definedName>
    <definedName localSheetId="5" name="_____pr32">#REF!</definedName>
    <definedName name="BaseDeDatos1">#REF!</definedName>
    <definedName localSheetId="4" name="blHoraEqInf2">#REF!</definedName>
    <definedName localSheetId="5" name="____pr15">#REF!</definedName>
    <definedName name="_182B">#REF!</definedName>
    <definedName localSheetId="4" name="_4221A">#REF!</definedName>
    <definedName localSheetId="4" name="_____pr50">#REF!</definedName>
    <definedName name="YA">#REF!</definedName>
    <definedName localSheetId="4" name="total1">#REF!</definedName>
    <definedName name="_4246B">#REF!</definedName>
    <definedName name="data1">#REF!</definedName>
    <definedName localSheetId="4" name="__pr13">#REF!</definedName>
    <definedName localSheetId="4" name="_pr25">#REF!</definedName>
    <definedName name="__TOP5">#REF!</definedName>
    <definedName localSheetId="5" name="_____pr64">#REF!</definedName>
    <definedName name="TOTSHE9">#REF!</definedName>
    <definedName localSheetId="4" name="_TOP6">#REF!</definedName>
    <definedName localSheetId="4" name="GRM_ON_DMARES">#REF!</definedName>
    <definedName localSheetId="4" name="_pr68">#REF!</definedName>
    <definedName name="VARIACION1">#REF!</definedName>
    <definedName localSheetId="4" name="___COM6">#REF!</definedName>
    <definedName localSheetId="5" name="DOTACIÓN">#REF!</definedName>
    <definedName localSheetId="5" name="___pr05">#REF!</definedName>
    <definedName localSheetId="5" name="item320.2">#REF!</definedName>
    <definedName name="data16">#REF!</definedName>
    <definedName name="CajDol12">#REF!</definedName>
    <definedName localSheetId="4" name="___pr63">#REF!</definedName>
    <definedName name="GERENCIA1">#REF!</definedName>
    <definedName localSheetId="5" name="auto1">#REF!</definedName>
    <definedName localSheetId="5" name="K9ALO">#REF!</definedName>
    <definedName name="_COM6">#REF!</definedName>
    <definedName localSheetId="5" name="_____pr50">#REF!</definedName>
    <definedName name="_EXC8">#REF!</definedName>
    <definedName localSheetId="5" name="SUP_VPR">#REF!</definedName>
    <definedName localSheetId="5" name="_195A">#REF!</definedName>
    <definedName name="Wage0200">#REF!</definedName>
    <definedName localSheetId="4" name="_4257A">#REF!</definedName>
    <definedName localSheetId="5" name="__pr67">#REF!</definedName>
    <definedName name="_QTY1">#REF!</definedName>
    <definedName localSheetId="4" name="GENERAL">#REF!</definedName>
    <definedName localSheetId="4" name="_pr09">#REF!</definedName>
    <definedName name="_pr61">#REF!</definedName>
    <definedName name="_COM10">#REF!</definedName>
    <definedName localSheetId="4" name="Requerimiento">#REF!</definedName>
    <definedName localSheetId="4" name="__pr19">#REF!</definedName>
    <definedName localSheetId="4" name="______pr06">#REF!</definedName>
    <definedName localSheetId="5" name="___key31">#REF!</definedName>
    <definedName localSheetId="4" name="_211A">#REF!</definedName>
    <definedName name="__COM7">#REF!</definedName>
    <definedName localSheetId="4" name="____COM8">#REF!</definedName>
    <definedName name="___COM21">#REF!</definedName>
    <definedName localSheetId="5" name="FechaTerminacion">#REF!</definedName>
    <definedName localSheetId="4" name="__TOP4">#REF!</definedName>
    <definedName localSheetId="5" name="DESCUNMI">#REF!</definedName>
    <definedName name="NH">#REF!</definedName>
    <definedName localSheetId="4" name="K8ALO">#REF!</definedName>
    <definedName localSheetId="4" name="___pr40">#REF!</definedName>
    <definedName name="Aref">#REF!</definedName>
    <definedName localSheetId="5" name="_lar03">#REF!</definedName>
    <definedName name="_pr70">#REF!</definedName>
    <definedName name="_4251C">#REF!</definedName>
    <definedName localSheetId="5" name="K6F2">#REF!</definedName>
    <definedName localSheetId="5" name="lame">#REF!</definedName>
    <definedName localSheetId="5" name="data37">#REF!</definedName>
    <definedName localSheetId="5" name="_____pr38">#REF!</definedName>
    <definedName name="COPIA1">#REF!</definedName>
    <definedName name="InvDol2">#REF!</definedName>
    <definedName localSheetId="5" name="__COM6">#REF!</definedName>
    <definedName localSheetId="4" name="__pr58">#REF!</definedName>
    <definedName localSheetId="5" name="_224B">#REF!</definedName>
    <definedName localSheetId="5" name="_pr13">#REF!</definedName>
    <definedName localSheetId="5" name="Mi_Salida">#REF!</definedName>
    <definedName localSheetId="5" name="MORON">#REF!</definedName>
    <definedName localSheetId="5" name="_283B">#REF!</definedName>
    <definedName localSheetId="4" name="______pr11">#REF!</definedName>
    <definedName localSheetId="5" name="__pr53">#REF!</definedName>
    <definedName localSheetId="5" name="data49">#REF!</definedName>
    <definedName name="_____pr27">#REF!</definedName>
    <definedName localSheetId="5" name="_pr05">#REF!</definedName>
    <definedName name="InvDol3">#REF!</definedName>
    <definedName name="_num10">#REF!</definedName>
    <definedName localSheetId="4" name="_num2">#REF!</definedName>
    <definedName localSheetId="4" name="___pr04">#REF!</definedName>
    <definedName name="data34">#REF!</definedName>
    <definedName localSheetId="4" name="_152B">#REF!</definedName>
    <definedName name="RESU">#REF!</definedName>
    <definedName localSheetId="5" name="_125B">#REF!</definedName>
    <definedName name="____pr66">#REF!</definedName>
    <definedName name="__pr45">#REF!</definedName>
    <definedName localSheetId="4" name="__pr45">#REF!</definedName>
    <definedName name="data47">#REF!</definedName>
    <definedName name="__pr67">#REF!</definedName>
    <definedName name="TOTSHE13">#REF!</definedName>
    <definedName localSheetId="4" name="CARGOS">#REF!</definedName>
    <definedName localSheetId="5" name="____pr35">#REF!</definedName>
    <definedName localSheetId="5" name="_4231B">#REF!</definedName>
    <definedName name="_3ane_o10">#REF!</definedName>
    <definedName localSheetId="4" name="TREM">#REF!</definedName>
    <definedName name="CodigoInversion">#REF!</definedName>
    <definedName localSheetId="4" name="_pr07">#REF!</definedName>
    <definedName name="BREAKERS">#REF!</definedName>
    <definedName name="_pr45">#REF!</definedName>
    <definedName localSheetId="5" name="item630.4">#REF!</definedName>
    <definedName name="___TOP10">#REF!</definedName>
    <definedName localSheetId="4" name="K11ALO">#REF!</definedName>
    <definedName localSheetId="4" name="_____pr60">#REF!</definedName>
    <definedName name="_131A">#REF!</definedName>
    <definedName localSheetId="4" name="_196A">#REF!</definedName>
    <definedName localSheetId="4" name="______pr72">#REF!</definedName>
    <definedName localSheetId="5" name="_____pr18">#REF!</definedName>
    <definedName localSheetId="5" name="_4283A">#REF!</definedName>
    <definedName name="_____pr46">#REF!</definedName>
    <definedName localSheetId="5" name="data32">#REF!</definedName>
    <definedName localSheetId="5" name="data8">#REF!</definedName>
    <definedName name="_4246A">#REF!</definedName>
    <definedName localSheetId="5" name="_4231A">#REF!</definedName>
    <definedName localSheetId="5" name="CHP">#REF!</definedName>
    <definedName name="____COM10">#REF!</definedName>
    <definedName localSheetId="4" name="TIPO_GRUPO">#REF!</definedName>
    <definedName localSheetId="4" name="_184B">#REF!</definedName>
    <definedName name="_pr04">#REF!</definedName>
    <definedName localSheetId="5" name="_224A">#REF!</definedName>
    <definedName name="kdmfm">#REF!</definedName>
    <definedName localSheetId="5" name="_241A">#REF!</definedName>
    <definedName localSheetId="5" name="____pr45">#REF!</definedName>
    <definedName localSheetId="5" name="bi">#REF!</definedName>
    <definedName localSheetId="4" name="_pr56">#REF!</definedName>
    <definedName name="_____pr72">#REF!</definedName>
    <definedName localSheetId="5" name="______pr38">#REF!</definedName>
    <definedName name="___COM15">#REF!</definedName>
    <definedName name="CajDol11">#REF!</definedName>
    <definedName name="Transmisores">#REF!</definedName>
    <definedName name="____pr42">#REF!</definedName>
    <definedName localSheetId="4" name="____TOP3">#REF!</definedName>
    <definedName localSheetId="5" name="TEMA6">#REF!</definedName>
    <definedName name="__pr61">#REF!</definedName>
    <definedName localSheetId="5" name="_167B">#REF!</definedName>
    <definedName localSheetId="5" name="K8ALO">#REF!</definedName>
    <definedName name="DEP_VPR_NA">#REF!</definedName>
    <definedName name="K1F2">#REF!</definedName>
    <definedName name="item671">#REF!</definedName>
    <definedName localSheetId="4" name="GRN_ON_DIREC">#REF!</definedName>
    <definedName localSheetId="4" name="DANODO">#REF!</definedName>
    <definedName localSheetId="4" name="PROC">#REF!</definedName>
    <definedName localSheetId="5" name="__COM14">#REF!</definedName>
    <definedName name="SUP_VPR">#REF!</definedName>
    <definedName name="SHEET17">#REF!</definedName>
    <definedName localSheetId="5" name="_214A">#REF!</definedName>
    <definedName localSheetId="4" name="_pr66">#REF!</definedName>
    <definedName name="item610.1">#REF!</definedName>
    <definedName name="__COM21">#REF!</definedName>
    <definedName localSheetId="5" name="SHEET5">#REF!</definedName>
    <definedName localSheetId="4" name="AlcanceProyecto">#REF!</definedName>
    <definedName name="________PJ50">#REF!</definedName>
    <definedName localSheetId="5" name="Data">#REF!</definedName>
    <definedName localSheetId="5" name="Subtotal">#REF!</definedName>
    <definedName localSheetId="5" name="jvv">#REF!</definedName>
    <definedName localSheetId="5" name="data41">#REF!</definedName>
    <definedName localSheetId="5" name="____pr33">#REF!</definedName>
    <definedName name="ac">#REF!</definedName>
    <definedName localSheetId="5" name="CajDol12">#REF!</definedName>
    <definedName localSheetId="4" name="Base">#REF!</definedName>
    <definedName name="_163A">#REF!</definedName>
    <definedName name="____pr30">#REF!</definedName>
    <definedName localSheetId="4" name="blEqTiemiInf2">#REF!</definedName>
    <definedName localSheetId="5" name="CUBS">#REF!</definedName>
    <definedName name="_213B">#REF!</definedName>
    <definedName name="_pr05">#REF!</definedName>
    <definedName name="VPNInversionCCP">#REF!</definedName>
    <definedName localSheetId="5" name="_____pr56">#REF!</definedName>
    <definedName name="_key31">#REF!</definedName>
    <definedName localSheetId="5" name="data39">#REF!</definedName>
    <definedName name="IMPRESSION">#REF!</definedName>
    <definedName name="SHEET6">#REF!</definedName>
    <definedName localSheetId="5" name="_214B">#REF!</definedName>
    <definedName localSheetId="5" name="SHEET14">#REF!</definedName>
    <definedName localSheetId="5" name="______MA2">#REF!</definedName>
    <definedName localSheetId="5" name="Pay_Num">#REF!</definedName>
    <definedName localSheetId="5" name="_IVA1">#REF!</definedName>
    <definedName localSheetId="4" name="_224B">#REF!</definedName>
    <definedName name="item900.2">#REF!</definedName>
    <definedName localSheetId="5" name="Excel_BuiltIn_Print_Area_1_1_1_1">#REF!</definedName>
    <definedName localSheetId="5" name="_4246A">#REF!</definedName>
    <definedName localSheetId="5" name="TOTSHE24">#REF!</definedName>
    <definedName localSheetId="4" name="data49">#REF!</definedName>
    <definedName localSheetId="5" name="_254A">#REF!</definedName>
    <definedName localSheetId="5" name="Meta1">#REF!</definedName>
    <definedName localSheetId="5" name="__pr72">#REF!</definedName>
    <definedName localSheetId="4" name="_270B">#REF!</definedName>
    <definedName name="F._INGRESO">#REF!</definedName>
    <definedName localSheetId="5" name="_4243A">#REF!</definedName>
    <definedName name="SMLMV">#REF!</definedName>
    <definedName localSheetId="5" name="Dbgcm">#REF!</definedName>
    <definedName localSheetId="5" name="HERRERO">#REF!</definedName>
    <definedName name="__pr48">#REF!</definedName>
    <definedName localSheetId="5" name="data19">#REF!</definedName>
    <definedName localSheetId="4" name="Informe_semanal">#REF!</definedName>
    <definedName localSheetId="4" name="_____pr44">#REF!</definedName>
    <definedName localSheetId="5" name="_4232B">#REF!</definedName>
    <definedName localSheetId="5" name="______pr29">#REF!</definedName>
    <definedName localSheetId="4" name="HTAS1">#REF!</definedName>
    <definedName localSheetId="5" name="CBLES">#REF!</definedName>
    <definedName localSheetId="5" name="_COM19">#REF!</definedName>
    <definedName localSheetId="5" name="TOTSHE15">#REF!</definedName>
    <definedName localSheetId="5" name="_4222B">#REF!</definedName>
    <definedName name="_____pr66">#REF!</definedName>
    <definedName localSheetId="5" name="___pr37">#REF!</definedName>
    <definedName name="_____pr21">#REF!</definedName>
    <definedName name="___pr15">#REF!</definedName>
    <definedName localSheetId="5" name="SHEET11">#REF!</definedName>
    <definedName name="_EXC1">#REF!</definedName>
    <definedName localSheetId="4" name="Fil_Fechas">#REF!</definedName>
    <definedName name="Insumos_basicos">#REF!</definedName>
    <definedName localSheetId="5" name="cjsa">#REF!</definedName>
    <definedName name="___COM19">#REF!</definedName>
    <definedName name="__pr15">#REF!</definedName>
    <definedName localSheetId="4" name="_LEY80">#REF!</definedName>
    <definedName name="blHoraEqInf2">#REF!</definedName>
    <definedName localSheetId="5" name="___TOP1">#REF!</definedName>
    <definedName name="Excel_BuiltIn_Print_Area_1_1_1">#REF!</definedName>
    <definedName localSheetId="4" name="__pr14">#REF!</definedName>
    <definedName name="___pr38">#REF!</definedName>
    <definedName name="TEMA4">#REF!</definedName>
    <definedName localSheetId="4" name="THP">#REF!</definedName>
    <definedName localSheetId="4" name="_4240B">#REF!</definedName>
    <definedName name="______pr69">#REF!</definedName>
    <definedName name="HERRERO">#REF!</definedName>
    <definedName localSheetId="5" name="_pr40">#REF!</definedName>
    <definedName localSheetId="5" name="K0F1">#REF!</definedName>
    <definedName localSheetId="5" name="TEMA2">#REF!</definedName>
    <definedName name="__123Graph_B">#REF!</definedName>
    <definedName localSheetId="5" name="A_impresión_IM">#REF!</definedName>
    <definedName localSheetId="4" name="data12">#REF!</definedName>
    <definedName name="_pr34">#REF!</definedName>
    <definedName name="Actividades">#REF!</definedName>
    <definedName localSheetId="4" name="ValorProyecto">#REF!</definedName>
    <definedName localSheetId="5" name="_tc1">#REF!</definedName>
    <definedName localSheetId="5" name="anexo13">#REF!</definedName>
    <definedName name="_274B">#REF!</definedName>
    <definedName localSheetId="5" name="______pr43">#REF!</definedName>
    <definedName localSheetId="5" name="hut">#REF!</definedName>
    <definedName name="item710.1">#REF!</definedName>
    <definedName localSheetId="4" name="TOTSHE3">#REF!</definedName>
    <definedName name="____pr03">#REF!</definedName>
    <definedName name="_____pr55">#REF!</definedName>
    <definedName localSheetId="4" name="INGENIERIA11">#REF!</definedName>
    <definedName localSheetId="5" name="InvDol4">#REF!</definedName>
    <definedName name="__pr18">#REF!</definedName>
    <definedName name="TEMA7">#REF!</definedName>
    <definedName name="BENEF.UNIT.">#REF!</definedName>
    <definedName name="Beg_Bal">#REF!</definedName>
    <definedName localSheetId="4" name="___pr31">#REF!</definedName>
    <definedName localSheetId="4" name="_COM20">#REF!</definedName>
    <definedName localSheetId="5" name="BONO">#REF!</definedName>
    <definedName localSheetId="5" name="Rs">#REF!</definedName>
    <definedName name="____pr06">#REF!</definedName>
    <definedName localSheetId="4" name="_____pr32">#REF!</definedName>
    <definedName name="DEX">#REF!</definedName>
    <definedName name="GERENCIA2">#REF!</definedName>
    <definedName localSheetId="5" name="Actividades">#REF!</definedName>
    <definedName localSheetId="4" name="MATRIZ_DE_DATOS">#REF!</definedName>
    <definedName localSheetId="4" name="EXC">#REF!</definedName>
    <definedName name="______pr11">#REF!</definedName>
    <definedName localSheetId="5" name="CajDol11">#REF!</definedName>
    <definedName name="CISNEROS">#REF!</definedName>
    <definedName localSheetId="4" name="_4245A">#REF!</definedName>
    <definedName name="_4202A">#REF!</definedName>
    <definedName localSheetId="4" name="Excel_BuiltIn_Print_Area_1_1_1_1_1_1">#REF!</definedName>
    <definedName localSheetId="4" name="GEC_ON_GER">#REF!</definedName>
    <definedName localSheetId="5" name="base2">#REF!</definedName>
    <definedName name="emanto">#REF!</definedName>
    <definedName name="THP">#REF!</definedName>
    <definedName localSheetId="4" name="_pr59">#REF!</definedName>
    <definedName localSheetId="5" name="Unitarios">#REF!</definedName>
    <definedName localSheetId="5" name="_196A">#REF!</definedName>
    <definedName localSheetId="4" name="_4208B">#REF!</definedName>
    <definedName localSheetId="4" name="____pr16">#REF!</definedName>
    <definedName name="TOTSHE5">#REF!</definedName>
    <definedName localSheetId="5" name="_pr63">#REF!</definedName>
    <definedName localSheetId="5" name="P">#REF!</definedName>
    <definedName localSheetId="5" name="blCantidades2">#REF!</definedName>
    <definedName localSheetId="5" name="__pr28">#REF!</definedName>
    <definedName localSheetId="5" name="_EXC8">#REF!</definedName>
    <definedName name="____COM19">#REF!</definedName>
    <definedName localSheetId="5" name="___pr12">#REF!</definedName>
    <definedName localSheetId="5" name="_____pr16">#REF!</definedName>
    <definedName localSheetId="5" name="_160A">#REF!</definedName>
    <definedName localSheetId="5" name="cv">#REF!</definedName>
    <definedName localSheetId="5" name="_____pr58">#REF!</definedName>
    <definedName localSheetId="4" name="TUBERIA1">#REF!</definedName>
    <definedName localSheetId="5" name="_____pr13">#REF!</definedName>
    <definedName localSheetId="4" name="End_Bal">#REF!</definedName>
    <definedName localSheetId="5" name="blHoraPerIntInf">#REF!</definedName>
    <definedName localSheetId="5" name="__COM19">#REF!</definedName>
    <definedName name="_264B">#REF!</definedName>
    <definedName localSheetId="4" name="___pr53">#REF!</definedName>
    <definedName localSheetId="4" name="la">#REF!</definedName>
    <definedName localSheetId="5" name="__pr60">#REF!</definedName>
    <definedName localSheetId="5" name="GRM_ON_DRIO">#REF!</definedName>
    <definedName localSheetId="4" name="VentaAiu">#REF!</definedName>
    <definedName localSheetId="4" name="_lar03">#REF!</definedName>
    <definedName localSheetId="5" name="____COM15">#REF!</definedName>
    <definedName name="_244A">#REF!</definedName>
    <definedName name="_215A">#REF!</definedName>
    <definedName localSheetId="4" name="materiales1">#REF!</definedName>
    <definedName localSheetId="4" name="data25">#REF!</definedName>
    <definedName localSheetId="5" name="kuyhgbe">#REF!</definedName>
    <definedName name="dd">#REF!</definedName>
    <definedName localSheetId="5" name="USxCOL">#REF!</definedName>
    <definedName localSheetId="5" name="____pr07">#REF!</definedName>
    <definedName localSheetId="4" name="_122A">#REF!</definedName>
    <definedName name="_____MA2">#REF!</definedName>
    <definedName localSheetId="4" name="_264B">#REF!</definedName>
    <definedName name="_num4">#REF!</definedName>
    <definedName localSheetId="5" name="Excel_BuiltIn_Print_Titles_4">#REF!</definedName>
    <definedName localSheetId="5" name="GERENCIA">#REF!</definedName>
    <definedName localSheetId="5" name="item330.1">#REF!</definedName>
    <definedName localSheetId="5" name="__pr56">#REF!</definedName>
    <definedName localSheetId="4" name="_____pr33">#REF!</definedName>
    <definedName localSheetId="5" name="_tax3">#REF!</definedName>
    <definedName localSheetId="5" name="_pr22">#REF!</definedName>
    <definedName name="_202A">#REF!</definedName>
    <definedName name="_195B">#REF!</definedName>
    <definedName name="_num3">#REF!</definedName>
    <definedName localSheetId="4" name="_pr16">#REF!</definedName>
    <definedName localSheetId="4" name="_TOP2">#REF!</definedName>
    <definedName localSheetId="4" name="IL">#REF!</definedName>
    <definedName name="__pr30">#REF!</definedName>
    <definedName localSheetId="5" name="FaseProyecto">#REF!</definedName>
    <definedName localSheetId="4" name="_283B">#REF!</definedName>
    <definedName name="______pr18">#REF!</definedName>
    <definedName localSheetId="4" name="ksogtk">#REF!</definedName>
    <definedName name="___pr18">#REF!</definedName>
    <definedName localSheetId="5" name="PMP">#REF!</definedName>
    <definedName localSheetId="4" name="__LEY80">#REF!</definedName>
    <definedName localSheetId="5" name="_____pr09">#REF!</definedName>
    <definedName localSheetId="4" name="D_1">#REF!</definedName>
    <definedName name="vct">#REF!</definedName>
    <definedName localSheetId="4" name="Ensayos">#REF!</definedName>
    <definedName localSheetId="5" name="_4207B">#REF!</definedName>
    <definedName localSheetId="4" name="ITEM15">#REF!</definedName>
    <definedName localSheetId="5" name="____TOP9">#REF!</definedName>
    <definedName localSheetId="4" name="_167A">#REF!</definedName>
    <definedName name="___pr08">#REF!</definedName>
    <definedName localSheetId="4" name="_185A">#REF!</definedName>
    <definedName name="TEMA9">#REF!</definedName>
    <definedName name="________key3">#REF!</definedName>
    <definedName localSheetId="5" name="Obra">#REF!</definedName>
    <definedName localSheetId="4" name="CRIT1">#REF!</definedName>
    <definedName localSheetId="5" name="_4234B">#REF!</definedName>
    <definedName name="__pr44">#REF!</definedName>
    <definedName localSheetId="5" name="_TOP7">#REF!</definedName>
    <definedName localSheetId="5" name="ItemCodos">#REF!</definedName>
    <definedName localSheetId="5" name="ABCDE">#REF!</definedName>
    <definedName localSheetId="5" name="_EST17">#REF!</definedName>
    <definedName name="_COM12">#REF!</definedName>
    <definedName name="_lar03">#REF!</definedName>
    <definedName localSheetId="5" name="_SUM1">#REF!</definedName>
    <definedName localSheetId="4" name="____pr69">#REF!</definedName>
    <definedName localSheetId="4" name="____MA2">#REF!</definedName>
    <definedName localSheetId="4" name="__num6">#REF!</definedName>
    <definedName localSheetId="4" name="_pr38">#REF!</definedName>
    <definedName name="CS_WELDING">#REF!</definedName>
    <definedName name="PIP">#REF!</definedName>
    <definedName localSheetId="5" name="FILTROS">#REF!</definedName>
    <definedName localSheetId="5" name="__TOT1">#REF!</definedName>
    <definedName name="_____pr13">#REF!</definedName>
    <definedName name="____COM17">#REF!</definedName>
    <definedName name="Vvkmh">#REF!</definedName>
    <definedName name="GENERAL1">#REF!</definedName>
    <definedName localSheetId="5" name="Basica_Centro_costo_2001">#REF!</definedName>
    <definedName name="____pr11">#REF!</definedName>
    <definedName localSheetId="5" name="_116B">#REF!</definedName>
    <definedName localSheetId="4" name="TOTSHE7">#REF!</definedName>
    <definedName name="_____pr67">#REF!</definedName>
    <definedName localSheetId="4" name="______pr37">#REF!</definedName>
    <definedName name="__num9">#REF!</definedName>
    <definedName name="TIPO">#REF!</definedName>
    <definedName name="AUTOMOTOR">#REF!</definedName>
    <definedName name="MORON">#REF!</definedName>
    <definedName localSheetId="5" name="______pr25">#REF!</definedName>
    <definedName name="cjsa">#REF!</definedName>
    <definedName localSheetId="4" name="rendimiento">#REF!</definedName>
    <definedName localSheetId="5" name="____pr69">#REF!</definedName>
    <definedName localSheetId="4" name="__pr51">#REF!</definedName>
    <definedName name="_210B">#REF!</definedName>
    <definedName name="_131B">#REF!</definedName>
    <definedName localSheetId="5" name="___pr06">#REF!</definedName>
    <definedName localSheetId="5" name="_194B">#REF!</definedName>
    <definedName name="___pr10">#REF!</definedName>
    <definedName localSheetId="4" name="item330.1">#REF!</definedName>
    <definedName localSheetId="4" name="SUP_VPR">#REF!</definedName>
    <definedName localSheetId="4" name="display_area_2">#REF!</definedName>
    <definedName localSheetId="4" name="Excel_BuiltIn_Print_Titles_8">#REF!</definedName>
    <definedName name="UK">#REF!</definedName>
    <definedName name="COMIDA">#REF!</definedName>
    <definedName localSheetId="5" name="aba_2">#REF!</definedName>
    <definedName localSheetId="5" name="______pr37">#REF!</definedName>
    <definedName localSheetId="5" name="_pr39">#REF!</definedName>
    <definedName name="item681">#REF!</definedName>
    <definedName localSheetId="4" name="_174B">#REF!</definedName>
    <definedName localSheetId="5" name="_197A">#REF!</definedName>
    <definedName name="AlcanceProyecto">#REF!</definedName>
    <definedName name="______pr64">#REF!</definedName>
    <definedName localSheetId="4" name="____pr17">#REF!</definedName>
    <definedName name="_pr40">#REF!</definedName>
    <definedName name="EXCAV_1">#REF!</definedName>
    <definedName localSheetId="4" name="__key31">#REF!</definedName>
    <definedName name="TOTSHE14">#REF!</definedName>
    <definedName localSheetId="5" name="__COM12">#REF!</definedName>
    <definedName name="Cableado">#REF!</definedName>
    <definedName localSheetId="4" name="____COM14">#REF!</definedName>
    <definedName localSheetId="5" name="data43">#REF!</definedName>
    <definedName localSheetId="4" name="_163B">#REF!</definedName>
    <definedName localSheetId="4" name="_265B">#REF!</definedName>
    <definedName name="_____pr33">#REF!</definedName>
    <definedName localSheetId="5" name="___COM14">#REF!</definedName>
    <definedName localSheetId="4" name="data52">#REF!</definedName>
    <definedName localSheetId="5" name="OÑ">#REF!</definedName>
    <definedName name="_221B">#REF!</definedName>
    <definedName localSheetId="5" name="_244B">#REF!</definedName>
    <definedName localSheetId="5" name="ValorEjecutado">#REF!</definedName>
    <definedName localSheetId="5" name="______pr33">#REF!</definedName>
    <definedName localSheetId="4" name="Resistividad">#REF!</definedName>
    <definedName name="valor1">#REF!</definedName>
    <definedName localSheetId="5" name="ADMON1">#REF!</definedName>
    <definedName name="item673.3">#REF!</definedName>
    <definedName name="__COM13">#REF!</definedName>
    <definedName name="_EST8">#REF!</definedName>
    <definedName name="data52">#REF!</definedName>
    <definedName name="_TOP4">#REF!</definedName>
    <definedName name="______pr22">#REF!</definedName>
    <definedName name="__pr16">#REF!</definedName>
    <definedName localSheetId="5" name="____pr62">#REF!</definedName>
    <definedName localSheetId="5" name="PIP">#REF!</definedName>
    <definedName localSheetId="5" name="_SUM2">#REF!</definedName>
    <definedName localSheetId="5" name="_pr53">#REF!</definedName>
    <definedName localSheetId="4" name="Platinas">#REF!</definedName>
    <definedName localSheetId="4" name="MAT">#REF!</definedName>
    <definedName localSheetId="4" name="IMPTOS">#REF!</definedName>
    <definedName localSheetId="5" name="item730.2.4">#REF!</definedName>
    <definedName localSheetId="4" name="data53">#REF!</definedName>
    <definedName localSheetId="4" name="CodigoProyecto">#REF!</definedName>
    <definedName localSheetId="4" name="_190B">#REF!</definedName>
    <definedName localSheetId="4" name="_241A">#REF!</definedName>
    <definedName name="_205A">#REF!</definedName>
    <definedName name="____pr44">#REF!</definedName>
    <definedName name="__COM9">#REF!</definedName>
    <definedName name="Platinas">#REF!</definedName>
    <definedName localSheetId="4" name="blActividadesDiarias">#REF!</definedName>
    <definedName localSheetId="4" name="_4257B">#REF!</definedName>
    <definedName name="_pr20">#REF!</definedName>
    <definedName name="ld">#REF!</definedName>
    <definedName localSheetId="4" name="TOTSHE17">#REF!</definedName>
    <definedName localSheetId="4" name="Meta1">#REF!</definedName>
    <definedName localSheetId="5" name="ESE">#REF!</definedName>
    <definedName localSheetId="5" name="_pr30">#REF!</definedName>
    <definedName localSheetId="4" name="data38">#REF!</definedName>
    <definedName name="____pr27">#REF!</definedName>
    <definedName localSheetId="4" name="ABCD">#REF!</definedName>
    <definedName localSheetId="5" name="AIU_1">#REF!</definedName>
    <definedName localSheetId="5" name="ETAPA_PACC">#REF!</definedName>
    <definedName localSheetId="5" name="H_pump">#REF!</definedName>
    <definedName localSheetId="5" name="____pr10">#REF!</definedName>
    <definedName localSheetId="4" name="_4235B">#REF!</definedName>
    <definedName localSheetId="4" name="___pr06">#REF!</definedName>
    <definedName localSheetId="5" name="_264A">#REF!</definedName>
    <definedName localSheetId="5" name="_4202B">#REF!</definedName>
    <definedName localSheetId="5" name="PROCESO">#REF!</definedName>
    <definedName name="TASA_DE_CAMBIO">#REF!</definedName>
    <definedName name="__pr59">#REF!</definedName>
    <definedName name="item661">#REF!</definedName>
    <definedName localSheetId="4" name="_153A">#REF!</definedName>
    <definedName localSheetId="4" name="_____pr68">#REF!</definedName>
    <definedName name="____pr02">#REF!</definedName>
    <definedName localSheetId="4" name="CRIT_CHICHI">#REF!</definedName>
    <definedName localSheetId="4" name="INTERMEDIA_I">#REF!</definedName>
    <definedName name="blPDT">#REF!</definedName>
    <definedName localSheetId="5" name="SHEET25">#REF!</definedName>
    <definedName localSheetId="5" name="SUBSUELO">#REF!</definedName>
    <definedName localSheetId="4" name="_254A">#REF!</definedName>
    <definedName name="_215B">#REF!</definedName>
    <definedName localSheetId="4" name="BC">#REF!</definedName>
    <definedName localSheetId="5" name="TOTSHE13">#REF!</definedName>
    <definedName localSheetId="5" name="K7F2">#REF!</definedName>
    <definedName localSheetId="5" name="NUEVO">#REF!</definedName>
    <definedName name="_COM11">#REF!</definedName>
    <definedName localSheetId="5" name="F.L">#REF!</definedName>
    <definedName name="___TOP9">#REF!</definedName>
    <definedName localSheetId="5" name="Meta2">#REF!</definedName>
    <definedName name="blPersonalAdminInf">#REF!</definedName>
    <definedName localSheetId="4" name="__pr69">#REF!</definedName>
    <definedName localSheetId="4" name="_180B">#REF!</definedName>
    <definedName localSheetId="5" name="Varios">#REF!</definedName>
    <definedName localSheetId="5" name="PSTRESS_RELIEVI">#REF!</definedName>
    <definedName name="SHEET21">#REF!</definedName>
    <definedName localSheetId="5" name="CodigoInversion">#REF!</definedName>
    <definedName name="______pr70">#REF!</definedName>
    <definedName name="Excel_BuiltIn_Print_Area_3_X">#REF!</definedName>
    <definedName localSheetId="4" name="_4234A">#REF!</definedName>
    <definedName localSheetId="4" name="Wtot">#REF!</definedName>
    <definedName localSheetId="5" name="Tipoproceso">#REF!</definedName>
    <definedName localSheetId="4" name="____pr53">#REF!</definedName>
    <definedName name="blObservacionesInf">#REF!</definedName>
    <definedName name="tc">#REF!</definedName>
    <definedName localSheetId="4" name="CUAPRUEBAS">#REF!</definedName>
    <definedName localSheetId="4" name="data43">#REF!</definedName>
    <definedName localSheetId="5" name="_pr47">#REF!</definedName>
    <definedName localSheetId="4" name="_tax2">#REF!</definedName>
    <definedName localSheetId="4" name="_126A">#REF!</definedName>
    <definedName localSheetId="4" name="ALM">#REF!</definedName>
    <definedName name="_4203B">#REF!</definedName>
    <definedName localSheetId="5" name="data31">#REF!</definedName>
    <definedName localSheetId="4" name="lb">#REF!</definedName>
    <definedName localSheetId="5" name="data23">#REF!</definedName>
    <definedName localSheetId="4" name="SHEET8">#REF!</definedName>
    <definedName name="XXXXXXXXXX">#REF!</definedName>
    <definedName name="___pr36">#REF!</definedName>
    <definedName name="DEP_VPR_GRM">#REF!</definedName>
    <definedName localSheetId="5" name="____pr51">#REF!</definedName>
    <definedName localSheetId="4" name="______pr57">#REF!</definedName>
    <definedName localSheetId="4" name="_COM13">#REF!</definedName>
    <definedName localSheetId="4" name="_pr42">#REF!</definedName>
    <definedName localSheetId="4" name="_292A">#REF!</definedName>
    <definedName localSheetId="4" name="___TOP10">#REF!</definedName>
    <definedName localSheetId="5" name="______pr23">#REF!</definedName>
    <definedName localSheetId="4" name="InvDol7">#REF!</definedName>
    <definedName localSheetId="4" name="__pr42">#REF!</definedName>
    <definedName name="____pr04">#REF!</definedName>
    <definedName localSheetId="5" name="_120A">#REF!</definedName>
    <definedName localSheetId="5" name="__pr08">#REF!</definedName>
    <definedName localSheetId="5" name="___pr40">#REF!</definedName>
    <definedName name="G1_">#REF!</definedName>
    <definedName localSheetId="5" name="_261B">#REF!</definedName>
    <definedName localSheetId="4" name="_4209B">#REF!</definedName>
    <definedName localSheetId="4" name="_171B">#REF!</definedName>
    <definedName localSheetId="5" name="item630.6">#REF!</definedName>
    <definedName localSheetId="5" name="__pr43">#REF!</definedName>
    <definedName name="____COM2">#REF!</definedName>
    <definedName localSheetId="5" name="_____pr43">#REF!</definedName>
    <definedName name="__TOP2">#REF!</definedName>
    <definedName name="TOTSHE1">#REF!</definedName>
    <definedName name="Válvulas">#REF!</definedName>
    <definedName localSheetId="4" name="_____pr06">#REF!</definedName>
    <definedName name="HTAS1">#REF!</definedName>
    <definedName localSheetId="5" name="_EST2">#REF!</definedName>
    <definedName name="BONO">#REF!</definedName>
    <definedName localSheetId="5" name="anex7">#REF!</definedName>
    <definedName localSheetId="5" name="_166A">#REF!</definedName>
    <definedName localSheetId="5" name="ARS">#REF!</definedName>
    <definedName localSheetId="5" name="QTIES">#REF!</definedName>
    <definedName localSheetId="4" name="TAREAS_INICIALES">#REF!</definedName>
    <definedName localSheetId="4" name="____pr15">#REF!</definedName>
    <definedName localSheetId="4" name="Mtz_Avance">#REF!</definedName>
    <definedName localSheetId="5" name="_253A">#REF!</definedName>
    <definedName localSheetId="4" name="COSTODIRECTO">#REF!</definedName>
    <definedName localSheetId="4" name="K4F2">#REF!</definedName>
    <definedName localSheetId="4" name="_tax1">#REF!</definedName>
    <definedName localSheetId="4" name="ListaItem">#REF!</definedName>
    <definedName name="_EST15">#REF!</definedName>
    <definedName name="______pr06">#REF!</definedName>
    <definedName name="XZS">#REF!</definedName>
    <definedName localSheetId="5" name="____pr47">#REF!</definedName>
    <definedName localSheetId="5" name="___MA2">#REF!</definedName>
    <definedName localSheetId="5" name="__pr37">#REF!</definedName>
    <definedName localSheetId="5" name="GTRE">#REF!</definedName>
    <definedName name="____TOP10">#REF!</definedName>
    <definedName localSheetId="4" name="_Key21">#REF!</definedName>
    <definedName localSheetId="5" name="_pr44">#REF!</definedName>
    <definedName localSheetId="5" name="TABLEPRI">#REF!</definedName>
    <definedName name="_164A">#REF!</definedName>
    <definedName localSheetId="5" name="LANODO">#REF!</definedName>
    <definedName localSheetId="4" name="____pr56">#REF!</definedName>
    <definedName name="_PRE1">#REF!</definedName>
    <definedName localSheetId="4" name="__pr44">#REF!</definedName>
    <definedName localSheetId="4" name="CL">#REF!</definedName>
    <definedName name="End_Bal">#REF!</definedName>
    <definedName name="___pr39">#REF!</definedName>
    <definedName localSheetId="5" name="___pr53">#REF!</definedName>
    <definedName localSheetId="5" name="_4298A">#REF!</definedName>
    <definedName localSheetId="5" name="_EST8">#REF!</definedName>
    <definedName localSheetId="5" name="__COM15">#REF!</definedName>
    <definedName name="__pr12">#REF!</definedName>
    <definedName name="_____pr20">#REF!</definedName>
    <definedName localSheetId="4" name="_MOD1">#REF!</definedName>
    <definedName localSheetId="5" name="___COM4">#REF!</definedName>
    <definedName name="_252B">#REF!</definedName>
    <definedName localSheetId="4" name="TITLE">#REF!</definedName>
    <definedName name="lt">#REF!</definedName>
    <definedName name="__TOT1">#REF!</definedName>
    <definedName localSheetId="5" name="_243B">#REF!</definedName>
    <definedName localSheetId="4" name="ENTRADASP">#REF!</definedName>
    <definedName localSheetId="5" name="___pr45">#REF!</definedName>
    <definedName localSheetId="5" name="_191A">#REF!</definedName>
    <definedName localSheetId="4" name="_4270A">#REF!</definedName>
    <definedName localSheetId="4" name="TITULO">#REF!</definedName>
    <definedName localSheetId="5" name="_4245B">#REF!</definedName>
    <definedName localSheetId="4" name="_4255B">#REF!</definedName>
    <definedName name="_pr72">#REF!</definedName>
    <definedName localSheetId="4" name="TOT">#REF!</definedName>
    <definedName localSheetId="4" name="PPtoNorte">#REF!</definedName>
    <definedName localSheetId="5" name="TOTSHE5">#REF!</definedName>
    <definedName localSheetId="4" name="Data">#REF!</definedName>
    <definedName localSheetId="5" name="Excel_BuiltIn_Print_Area_1_1_1_1_1">#REF!</definedName>
    <definedName localSheetId="4" name="_QTY1">#REF!</definedName>
    <definedName localSheetId="5" name="SHEET17">#REF!</definedName>
    <definedName localSheetId="4" name="TipoPro">#REF!</definedName>
    <definedName localSheetId="4" name="_183B">#REF!</definedName>
    <definedName name="RENDIMIENTO____CARGA">#REF!</definedName>
    <definedName localSheetId="4" name="___pr36">#REF!</definedName>
    <definedName name="_220B">#REF!</definedName>
    <definedName name="___pr27">#REF!</definedName>
    <definedName name="K6F1">#REF!</definedName>
    <definedName localSheetId="4" name="fi">#REF!</definedName>
    <definedName localSheetId="4" name="GRUPO13">#REF!</definedName>
    <definedName localSheetId="4" name="GERENCIA">#REF!</definedName>
    <definedName localSheetId="4" name="anexo3">#REF!</definedName>
    <definedName localSheetId="5" name="______PJ50">#REF!</definedName>
    <definedName localSheetId="4" name="_4298B">#REF!</definedName>
    <definedName name="__pr29">#REF!</definedName>
    <definedName localSheetId="5" name="_161B">#REF!</definedName>
    <definedName localSheetId="4" name="RANGO_FECHA">#REF!</definedName>
    <definedName localSheetId="5" name="SUPERFICIE">#REF!</definedName>
    <definedName localSheetId="4" name="_4298A">#REF!</definedName>
    <definedName localSheetId="5" name="F._RETIRO">#REF!</definedName>
    <definedName name="_182A">#REF!</definedName>
    <definedName localSheetId="5" name="DANODOFT">#REF!</definedName>
    <definedName localSheetId="5" name="RD">#REF!</definedName>
    <definedName localSheetId="5" name="____pr50">#REF!</definedName>
    <definedName name="EDC">#REF!</definedName>
    <definedName localSheetId="4" name="______pr55">#REF!</definedName>
    <definedName name="___COM17">#REF!</definedName>
    <definedName localSheetId="4" name="_191B">#REF!</definedName>
    <definedName localSheetId="5" name="AB">#REF!</definedName>
    <definedName localSheetId="5" name="_202B">#REF!</definedName>
    <definedName localSheetId="4" name="emanto">#REF!</definedName>
    <definedName localSheetId="5" name="CajDol2">#REF!</definedName>
    <definedName localSheetId="4" name="CTE">#REF!</definedName>
    <definedName name="mano_obra_direccion">PRESUPUESTO!$AD$880</definedName>
    <definedName name="anexo14">#REF!</definedName>
    <definedName name="item640.3">#REF!</definedName>
    <definedName localSheetId="4" name="_COM5">#REF!</definedName>
    <definedName localSheetId="4" name="_pr30">#REF!</definedName>
    <definedName localSheetId="5" name="blNombreArchivo">#REF!</definedName>
    <definedName localSheetId="4" name="SHEET24">#REF!</definedName>
    <definedName name="_216B">#REF!</definedName>
    <definedName localSheetId="5" name="TOTSHE25">#REF!</definedName>
    <definedName name="blPerAdmiTiemInf">#REF!</definedName>
    <definedName localSheetId="5" name="abc">#REF!</definedName>
    <definedName name="____pr61">#REF!</definedName>
    <definedName localSheetId="4" name="MATRIZ">#REF!</definedName>
    <definedName localSheetId="5" name="____TOP7">#REF!</definedName>
    <definedName localSheetId="5" name="____pr03">#REF!</definedName>
    <definedName localSheetId="5" name="_133B">#REF!</definedName>
    <definedName localSheetId="4" name="___pr07">#REF!</definedName>
    <definedName name="__pr31">#REF!</definedName>
    <definedName localSheetId="5" name="_284A">#REF!</definedName>
    <definedName localSheetId="5" name="boxes">#REF!</definedName>
    <definedName name="CAPAC._HSE">#REF!</definedName>
    <definedName localSheetId="5" name="K5F1">#REF!</definedName>
    <definedName name="______pr04">#REF!</definedName>
    <definedName name="Areatotal">#REF!</definedName>
    <definedName name="AREA">#REF!</definedName>
    <definedName localSheetId="5" name="St">#REF!</definedName>
    <definedName localSheetId="4" name="SHEET12">#REF!</definedName>
    <definedName name="______pr61">#REF!</definedName>
    <definedName localSheetId="5" name="TIPO">#REF!</definedName>
    <definedName localSheetId="5" name="Piscinas">#REF!</definedName>
    <definedName name="NombreCoordinador">#REF!</definedName>
    <definedName name="BQ">#REF!</definedName>
    <definedName localSheetId="5" name="____pr25">#REF!</definedName>
    <definedName localSheetId="5" name="D_1">#REF!</definedName>
    <definedName localSheetId="5" name="ZONA1">#REF!</definedName>
    <definedName localSheetId="4" name="___COM3">#REF!</definedName>
    <definedName localSheetId="4" name="_4255A">#REF!</definedName>
    <definedName name="ACT_COMP2">#REF!</definedName>
    <definedName localSheetId="5" name="___pr51">#REF!</definedName>
    <definedName name="TOTALHH">#REF!</definedName>
    <definedName localSheetId="4" name="____pr27">#REF!</definedName>
    <definedName name="_num5">#REF!</definedName>
    <definedName name="GAJ">#REF!</definedName>
    <definedName localSheetId="4" name="______pr23">#REF!</definedName>
    <definedName name="_240B">#REF!</definedName>
  </definedNames>
  <calcPr/>
  <extLst>
    <ext uri="GoogleSheetsCustomDataVersion2">
      <go:sheetsCustomData xmlns:go="http://customooxmlschemas.google.com/" r:id="rId121" roundtripDataChecksum="6iSub8eDGiEuLI6MIGq7Xe92QRR62Fqf3GR0VXaZL4E="/>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U7">
      <text>
        <t xml:space="preserve">======
ID#AAACH9PcQlU
Soporte    (2026-10-01 21:39:09)
Corresponde casco de seguridad Cod7580 y Protector Auditivo tipo tapon Cod 7827
https://www.idu.gov.co/page/siipviales/economico/portafolio</t>
      </text>
    </comment>
  </commentList>
  <extLst>
    <ext uri="GoogleSheetsCustomDataVersion2">
      <go:sheetsCustomData xmlns:go="http://customooxmlschemas.google.com/" r:id="rId1" roundtripDataSignature="AMtx7mh37tKaGVbmb8kXIQgLZa4PW5jHd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M13">
      <text>
        <t xml:space="preserve">======
ID#AAACH_keNR0
Leonardo Martinez Arenas    (2026-10-03 03:04:41)
Se requiere presentar el ejercicio financiero formulado de esta indexación. Identificación de contrato, valores base, cuál indicador, tasas o porcentajes aplicados, periodos desde el valor inicial hasta el valor presente.
No es claro a qué fuente corresponden los datos. Las comparaciones se deben hacer con valores equivalentes, unitarios por mes en este caso.</t>
      </text>
    </comment>
    <comment authorId="0" ref="K10">
      <text>
        <t xml:space="preserve">======
ID#AAACH_keNRs
Leonardo Martinez Arenas    (2026-10-03 02:59:15)
Se requiere presentar el ejercicio financiero formulado de esta indexación. Identificación de contrato, valores base, cuál indicador, tasas o porcentajes aplicados, periodos desde el valor inicial hasta el valor presente.</t>
      </text>
    </comment>
    <comment authorId="0" ref="P13">
      <text>
        <t xml:space="preserve">======
ID#AAACIL1lAjs
Alexander Morales Alfonso    (2026-10-05 03:36:36)
Valor Indexado:
$ 1.639.200</t>
      </text>
    </comment>
    <comment authorId="0" ref="Q13">
      <text>
        <t xml:space="preserve">======
ID#AAACH_keNR4
Leonardo Martinez Arenas    (2026-10-03 03:05:23)
No están formulados, no se puede verificar la obtención del resultado y si incluyo valores de fuentes</t>
      </text>
    </comment>
    <comment authorId="0" ref="P10">
      <text>
        <t xml:space="preserve">======
ID#AAACIL1lAjk
Alexander Morales Alfonso    (2026-10-05 03:24:51)
Valor Indexado:
$ 12.648.468</t>
      </text>
    </comment>
    <comment authorId="0" ref="Q10">
      <text>
        <t xml:space="preserve">======
ID#AAACH_keNRo
Leonardo Martinez Arenas    (2026-10-03 02:57:08)
No están formulados, no se puede verificar la obtención del resultado y si incluyo valores de fuentes duplicadas.
------
ID#AAACIL1lAjo
Alexander Morales Alfonso    (2026-10-05 03:27:22)
Se actualiza...</t>
      </text>
    </comment>
    <comment authorId="0" ref="E9">
      <text>
        <t xml:space="preserve">======
ID#AAACH_keNRk
Leonardo Martinez Arenas    (2026-10-03 02:55:36)
e están repitiendo valores unitarios de cada uno de los cotizables, como no está formulado, no se sabe si en métodos de análisis estadístico se están incluyendo varias fuentes. Eso puede trastornar los resultados. Se requiere dejar sólo los valores unitarios de cada una de las fuentes.</t>
      </text>
    </comment>
    <comment authorId="0" ref="K13">
      <text>
        <t xml:space="preserve">======
ID#AAACH_keNRw
Leonardo Martinez Arenas    (2026-10-03 03:01:40)
e requiere presentar el ejercicio financiero formulado de esta indexación. Identificación de contrato, valores base, cuál indicador, tasas o porcentajes aplicados, periodos desde el valor inicial hasta el valor presente.
No es claro a qué fuente corresponden este dato (K13)</t>
      </text>
    </comment>
  </commentList>
  <extLst>
    <ext uri="GoogleSheetsCustomDataVersion2">
      <go:sheetsCustomData xmlns:go="http://customooxmlschemas.google.com/" r:id="rId1" roundtripDataSignature="AMtx7miNGHn1tf6M8S5hJ+23NLo407+IGg=="/>
    </ext>
  </extLst>
</comments>
</file>

<file path=xl/sharedStrings.xml><?xml version="1.0" encoding="utf-8"?>
<sst xmlns="http://schemas.openxmlformats.org/spreadsheetml/2006/main" count="443" uniqueCount="230">
  <si>
    <t>CARGO</t>
  </si>
  <si>
    <t>CANT</t>
  </si>
  <si>
    <t>VALORACIÓN SALARIAL DE PERSONAL</t>
  </si>
  <si>
    <t>ESTRUCTURA DE COSTOS DE LA INTERVENTORÍA</t>
  </si>
  <si>
    <t>SALARIOS</t>
  </si>
  <si>
    <t xml:space="preserve">                                                                           ESTRUCTURA DE COSTOS DE LA INTERVENTORÍA</t>
  </si>
  <si>
    <t>PRESTACIONES SOCIALES</t>
  </si>
  <si>
    <t>SEGURIDAD SOCIAL</t>
  </si>
  <si>
    <t>OBJETO DEL PROCESO:</t>
  </si>
  <si>
    <t>APORTES PARAFISCALES</t>
  </si>
  <si>
    <t>REALIZAR LA INTERVENTORÍA INTEGRAL, TÉCNICA, ADMINISTRATIVA,FINANCIERA, CONTABLE Y JURÍDICA AL CONTRATO CUYO OBJETO ES ELSUMINISTRO, INSTALACIÓN, CONFIGURACIÓN Y PUESTA EN MARCHA DE UNA SOLUCIÓN DE EQUIPOS PARA EL FORTALECIMIENTO Y EXPANSIÓN DE LOS COMPONENTES DEL SISTEMA INTELIGENTE DE TRANSPORTE (SIT), QUE PERMITAN LA CAPTURA DE LA INFORMACIÓN, ANÁLISIS, RECOLECCIÓN DE DATOS PARA SISTEMA DE MONITOREO Y DETECCIÓN ELECTRÓNICA DE INFRACCIONES EN ZONAS DETERMINADAS DE LA CIUDAD.</t>
  </si>
  <si>
    <t>DOTACIÓN + IMPLEMENTOS SEGURIDAD INDUSTRIAL
(Fuente: Visor precios IDU 2026)</t>
  </si>
  <si>
    <t>TOTALES</t>
  </si>
  <si>
    <t>RESUMEN</t>
  </si>
  <si>
    <t>SALARIO MENSUAL</t>
  </si>
  <si>
    <t>CANTIDAD MININA REQUERIDA</t>
  </si>
  <si>
    <t xml:space="preserve">M&amp;K INGENIERIA CIVIL SLP SUCURSAL COLOMBIA VALOR SALARIO (SIN PRESTACIONES) </t>
  </si>
  <si>
    <t>SUBSIDIO DE TRANSPORTE</t>
  </si>
  <si>
    <t>TOTAL MENSUAL</t>
  </si>
  <si>
    <t>SALARIO ANUAL CON SUBSIDIO DE TRANSPORTE</t>
  </si>
  <si>
    <t xml:space="preserve">IDOM Consulting, Engineering,Architecture S.A.U VALOR SALARIO (SIN PRESTACIONES) </t>
  </si>
  <si>
    <t xml:space="preserve">JFS CONSULTORES S.A.S - BIC VALOR SALARIO (SIN PRESTACIONES) </t>
  </si>
  <si>
    <t>INDEXACIÓN CONTRATO No 3655-2025</t>
  </si>
  <si>
    <t>CESANTÍAS MENSUALES 
(30 DÍAS)</t>
  </si>
  <si>
    <t>INTERESES SOBRE CESANTÍAS 
(12% DE CESANTÍAS)</t>
  </si>
  <si>
    <t>CODIGOS REFERENCIA LISTA DE PRECIOS IDU 29/07/26</t>
  </si>
  <si>
    <t>PRIMA 
(30 DÍAS)</t>
  </si>
  <si>
    <t>LISTA DE PRECIOS DE REFERENCIA IDU 29/07/26</t>
  </si>
  <si>
    <t>VACACIONES 
(15 DÍAS)</t>
  </si>
  <si>
    <t>PROMEDIO</t>
  </si>
  <si>
    <t>PENSIÓN</t>
  </si>
  <si>
    <t>SALUD
(0% hasta 10SMMLV - Ley 1607 de 2012. Art 25)</t>
  </si>
  <si>
    <t>MEDIANA</t>
  </si>
  <si>
    <t>RIESGOS LABORALES A.R.L.
(RIESGO V - entorno clase I y V - 6,96%-0,522%)</t>
  </si>
  <si>
    <t>MEDIA GEOMETRICA</t>
  </si>
  <si>
    <t>SENA 
(afectado Ley 1607/2012 - asumido por CREE)</t>
  </si>
  <si>
    <t>ICBF
(afectado Ley 1607/2012 - asumido por CREE)</t>
  </si>
  <si>
    <t>MEDIA ARMONICA</t>
  </si>
  <si>
    <t xml:space="preserve">CAJA DE COMPENSACIÓN FAMILIAR
(afectado Ley 1607/2012 </t>
  </si>
  <si>
    <t>DOTACIÓN</t>
  </si>
  <si>
    <t>ELEMENTOS DE PROTECCIÓN PERSONAL</t>
  </si>
  <si>
    <t>ESCENARIO APROBADO</t>
  </si>
  <si>
    <t>TOTAL AFECTACIÓN PRESTACIONAL</t>
  </si>
  <si>
    <t>VARIABLE APROBADA</t>
  </si>
  <si>
    <t>% AFECTACIÓN PRESTACIONAL</t>
  </si>
  <si>
    <t>VALOR REAL SALARIO MENSUAL</t>
  </si>
  <si>
    <t>% INCIDENCIA SOBRE SALARIO NOMINAL</t>
  </si>
  <si>
    <t>CANTIDAD</t>
  </si>
  <si>
    <t>Director de Interventoría</t>
  </si>
  <si>
    <t>DATOS DEL PRESUPUESTO OFICIAL Y PLAZO</t>
  </si>
  <si>
    <t>No. DE MESES ACOMP. EJEC. OBRA</t>
  </si>
  <si>
    <t xml:space="preserve">DEDICACIÓN
</t>
  </si>
  <si>
    <t>DEDICACIÓN
ETAPA ACOMPAÑAMIENTO EJEC. OBRA</t>
  </si>
  <si>
    <t>9107-9108</t>
  </si>
  <si>
    <t>No. DE MESES LIQUIDACIÓN</t>
  </si>
  <si>
    <t>DEDICACIÓN
ETAPA LIQUIDACIÓN</t>
  </si>
  <si>
    <t>SALARIOS BÁSICOS</t>
  </si>
  <si>
    <t>PRESTACIONES</t>
  </si>
  <si>
    <t>SALARIOS + PRESTACIONES</t>
  </si>
  <si>
    <t>INDICADOR DE FACTOR MULTIPLICADOR POR CARGA PRESTACIONAL</t>
  </si>
  <si>
    <t>PERSONAL REQUERIDO</t>
  </si>
  <si>
    <t>RESUMEN DE COSTOS</t>
  </si>
  <si>
    <t>COSTOS SALARIALES POR PERSONAL</t>
  </si>
  <si>
    <t>F.M.</t>
  </si>
  <si>
    <t>COSTOS PERSONAL</t>
  </si>
  <si>
    <t>VALOR DEL CONTRATO VIGILADO</t>
  </si>
  <si>
    <t>Profesional financiero/contable</t>
  </si>
  <si>
    <t xml:space="preserve"> 9109 </t>
  </si>
  <si>
    <t>FACTOR MULTIPLICADOR</t>
  </si>
  <si>
    <t>CARGA PRESTACIONAL</t>
  </si>
  <si>
    <t>Profesional jurídico</t>
  </si>
  <si>
    <t xml:space="preserve">9109 </t>
  </si>
  <si>
    <t>VALOR DE LA INTERVENTORÍA</t>
  </si>
  <si>
    <t>COSTOS OPERACIONALES</t>
  </si>
  <si>
    <t>Profesional HSEQ</t>
  </si>
  <si>
    <t>9111-9112</t>
  </si>
  <si>
    <t>Ingeniero Interventoria técnica</t>
  </si>
  <si>
    <t>9110-9111</t>
  </si>
  <si>
    <t>IMPUESTOS, TASAS, CONTRIBUCIONES (NO INCLUYE IVA)</t>
  </si>
  <si>
    <t>SUBTOTAL COSTOS SALARIALES CON FACTOR MULTIPLICADOR</t>
  </si>
  <si>
    <t xml:space="preserve">Interventor Sistemas de Información </t>
  </si>
  <si>
    <t>GARANTÍAS</t>
  </si>
  <si>
    <t>PORCENTAJE DE LA INTERVENTORÍA Vs VIGILADO</t>
  </si>
  <si>
    <t>Residente de Obras Civiles</t>
  </si>
  <si>
    <t>9111</t>
  </si>
  <si>
    <t>Técnico de obras civiles</t>
  </si>
  <si>
    <t xml:space="preserve"> 9101</t>
  </si>
  <si>
    <t>UTILIDAD</t>
  </si>
  <si>
    <t>Profesional técnico de campo</t>
  </si>
  <si>
    <t>SUBTOTAL</t>
  </si>
  <si>
    <t>DISPONIBILIDAD PRESUPUESTAL</t>
  </si>
  <si>
    <t>Gestor documental</t>
  </si>
  <si>
    <t>9113</t>
  </si>
  <si>
    <t>SUBTOTALES</t>
  </si>
  <si>
    <t>TOTAL VALOR BRUTO INTERVENTORÍA</t>
  </si>
  <si>
    <t>VIGENCIA 2026</t>
  </si>
  <si>
    <t>CDP 3652-03/09/2026</t>
  </si>
  <si>
    <t>CDP 3696 -26/09/2026</t>
  </si>
  <si>
    <t>IVA - 19%</t>
  </si>
  <si>
    <t>TOTAL DISPONIBLE</t>
  </si>
  <si>
    <t>ETAPAS DESARROLLO DE LA INTERVENTORÍA</t>
  </si>
  <si>
    <t>DURACIÓN (MESES)</t>
  </si>
  <si>
    <t>CDP 3652-03/09/26</t>
  </si>
  <si>
    <t>ETAPA DE ACOMPAÑAMIENTO Y EJECUCIÓN</t>
  </si>
  <si>
    <t>VALOR DEL CONTRATO</t>
  </si>
  <si>
    <t>VALOR EN S.M.M.L.V. DEL CONTRATO</t>
  </si>
  <si>
    <t>CDP 3696-26/09/26</t>
  </si>
  <si>
    <t>TOTAL PLAZO</t>
  </si>
  <si>
    <t>1.</t>
  </si>
  <si>
    <t xml:space="preserve">COSTOS DE PERSONAL PROFESIONAL, TÉCNICO Y PERSONAL </t>
  </si>
  <si>
    <t>VIGENCIA 2027</t>
  </si>
  <si>
    <t>ITEM</t>
  </si>
  <si>
    <t>VALOR SALARIAL
(MENSUAL)</t>
  </si>
  <si>
    <t>DEDICACIÓN
ETAPA DE ACOMPAÑAMIENTO Y EJECUCIÓN</t>
  </si>
  <si>
    <t>VALOR PARCIAL</t>
  </si>
  <si>
    <t>DURACIÓN
ETAPA REVISIÓN DISEÑOS</t>
  </si>
  <si>
    <t>DURACIÓN
ETAPA ACOMPAÑAMIENTO EJEC. OBRA</t>
  </si>
  <si>
    <t>DURACIÓN
ETAPA LIQUIDACIÓN</t>
  </si>
  <si>
    <t>COSTOS DIRECTOS DE LA INTERVENTORÍA</t>
  </si>
  <si>
    <t>FACTOR PRESTACIONAL</t>
  </si>
  <si>
    <t>1.1 PERSONAL PROFESIONAL</t>
  </si>
  <si>
    <t>SUBTOTAL COSTOS DE PERSONAL PROFESIONAL Y TÉCNICO 
(Salarios básicos durante la ejecución del contrato)</t>
  </si>
  <si>
    <t>SUBTOTAL COSTOS DE PERSONAL PROFESIONAL Y TÉCNICO AFECTADO POR FACTOR MULTIPLICADOR</t>
  </si>
  <si>
    <t>4.</t>
  </si>
  <si>
    <t>VALOR DURANTE EJECUCIÓN DEL CONTRATO</t>
  </si>
  <si>
    <t>ÍTEM</t>
  </si>
  <si>
    <t>DESCRIPCIÓN</t>
  </si>
  <si>
    <t>TARIFA (MENSUAL O ÚNICA)-PRECIO UNITARIO</t>
  </si>
  <si>
    <t>DEDICACIÓN
DE ACOMPAÑAMIENTO Y EJECUCIÓN</t>
  </si>
  <si>
    <t>MESES</t>
  </si>
  <si>
    <t>SUBTOTAL COSTO OPERACIONAL</t>
  </si>
  <si>
    <t>Camioneta, modelo 2022 en adelante, matriculada en Bogotá D.C., con conductor incluido,  documentación vigente y disponibilidad 24 horas, conforme a lo establecido en el numeral 9  “Recurso Técnicos” del Anexo Técnico.</t>
  </si>
  <si>
    <t>Motocicletas modelo 2022 en adelante, matriculadas en Bogotá D.C., documentación vigente y disponibilidad 24 horas,conforme a lo establecido en el numeral 9  “Recurso Técnicos” del Anexo Técnico.</t>
  </si>
  <si>
    <t>SUBTOTAL COSTOS OPERACIONALES</t>
  </si>
  <si>
    <t>I.V.A.</t>
  </si>
  <si>
    <t>VALOR TOTAL NETO DE LA INTERVENTORÍA</t>
  </si>
  <si>
    <t>INCIDENCIA SOBRE BASE SALARIAL</t>
  </si>
  <si>
    <t xml:space="preserve">SUBTOTAL COSTOS DE PERSONAL PROFESIONAL Y TÉCNICO </t>
  </si>
  <si>
    <t>FACTOR MULTIPLICADOR POR SALARIOS BÁSICOS</t>
  </si>
  <si>
    <t>https://bibliotecadigital.udea.edu.co/bitstream/10495/14797/1/CastrillonEmmanuel_2019_ConsultoriaInterventoriaIngenieria.pdf</t>
  </si>
  <si>
    <t>2.</t>
  </si>
  <si>
    <t>CONCEPTO</t>
  </si>
  <si>
    <r>
      <rPr>
        <rFont val="Arial Narrow"/>
        <b/>
        <color theme="1"/>
        <sz val="10.0"/>
      </rPr>
      <t xml:space="preserve">SUBTOTAL CONCEPTO
</t>
    </r>
    <r>
      <rPr>
        <rFont val="Arial Narrow"/>
        <b/>
        <color theme="1"/>
        <sz val="8.0"/>
      </rPr>
      <t>(TODO EL CONTRATO)</t>
    </r>
  </si>
  <si>
    <t>INDICADOR PARCIAL</t>
  </si>
  <si>
    <t>2.1 PRESTACIONES SOCIALES</t>
  </si>
  <si>
    <t>Subsidio de transporte</t>
  </si>
  <si>
    <t>Cesantías anuales</t>
  </si>
  <si>
    <t>Intereses sobre cesantías</t>
  </si>
  <si>
    <t>Prima - 30 días</t>
  </si>
  <si>
    <t>Vacaciones - 15 días</t>
  </si>
  <si>
    <t>2.2 SEGURIDAD SOCIAL</t>
  </si>
  <si>
    <t>Pensiones</t>
  </si>
  <si>
    <t>Salud</t>
  </si>
  <si>
    <t>Riesgos laborales (ARL)</t>
  </si>
  <si>
    <t>2.3 APORTES PARAFISCALES</t>
  </si>
  <si>
    <t>SENA (Afectado por la reforma tributaria) - Asumido por el CREE</t>
  </si>
  <si>
    <t>ICBF (Afectado por la reforma tributaria) - Asumindo por el CREE</t>
  </si>
  <si>
    <t>Caja de compensación familiar (Tener en cuenta Ley 1429 de 2010)</t>
  </si>
  <si>
    <t>2.4 DOTACIÓN + IMPLEMENTOS DE SEGURIDAD INDUSTRIAL</t>
  </si>
  <si>
    <t>Dotación</t>
  </si>
  <si>
    <t>Implementos seguridad industrial</t>
  </si>
  <si>
    <t>SUBTOTAL CARGA PRESTACIONAL</t>
  </si>
  <si>
    <t>FACTOR MULTIPLICADOR POR CARGA PRESTACIONAL</t>
  </si>
  <si>
    <t>3.</t>
  </si>
  <si>
    <t>GASTOS OPERACIONALES</t>
  </si>
  <si>
    <t>TARIFA (MENSUAL O ÚNICA)</t>
  </si>
  <si>
    <t>No. DE MESES</t>
  </si>
  <si>
    <t>ARRIENDO OFICINA (25m²) - INCLUYE ADMINISTRACIÓN, SERVICIOS PÚBLICOS y COMUNICACIONES (valor m²/mes)</t>
  </si>
  <si>
    <t>COSTOS DE OFICINA  (PAPELERIA, FOTOCOPIAS Y OTROS)</t>
  </si>
  <si>
    <t>SUBTOTAL GASTOS OPERACIONALES</t>
  </si>
  <si>
    <t>FACTOR MULTIPLICADOR POR GASTOS OPERACIONALES</t>
  </si>
  <si>
    <t>IMPUESTOS, TASAS Y CONTRIBUCIONES - NO INCLUYE IVA</t>
  </si>
  <si>
    <t>BASE GRAVABLE</t>
  </si>
  <si>
    <t>PORCENTAJE</t>
  </si>
  <si>
    <t>VALOR IMPUESTO</t>
  </si>
  <si>
    <t>ICA (ACUERDO 780 DE 2020 ART. 6 - Resolución SHD-000265 del 13/04/2021)</t>
  </si>
  <si>
    <t>RETENCION EN LA FUENTE - 
(artículo Artículo 1.2.4.10.3 y 1.2.4.10.4 del Decreto 1625 de 2016)</t>
  </si>
  <si>
    <t>ESTAMPILLA UNIVERSIDAD DISTRITAL FRANCISO JOSÉ DE CALDAS - 50 AÑOS</t>
  </si>
  <si>
    <t>ESTAMPILLA PROCULTURA (ACUERDO 187 DEL 20 DICIEMBRE 2005)</t>
  </si>
  <si>
    <t>ESTAMPILLA PRO PERSONAS MAYORES (ACUERDO 645 DE 9 JUNIO DE 2016)</t>
  </si>
  <si>
    <t>ESTAMPILLA UNIVERSIDAD PEDAGÓGICA (DECRETO 584 DE 19 DICIEMBRE 2014)</t>
  </si>
  <si>
    <t>SUBTOTAL IMPUESTOS (SIN IVA)</t>
  </si>
  <si>
    <t>FACTOR MULTIPLICADOR POR IMPUESTOS 
(NO INCLUYE IVA)</t>
  </si>
  <si>
    <t>5.</t>
  </si>
  <si>
    <t>AMPARO</t>
  </si>
  <si>
    <t>VIGENCIA AMPARO (AÑOS)</t>
  </si>
  <si>
    <t>% ASEGURADO</t>
  </si>
  <si>
    <t>VALOR ASEGURADO</t>
  </si>
  <si>
    <t>TASA ASEGURADORA ANUAL</t>
  </si>
  <si>
    <t>VALOR PRIMA</t>
  </si>
  <si>
    <t>CUMPLIMIENTO</t>
  </si>
  <si>
    <t>CALIDAD DEL SERVICIO</t>
  </si>
  <si>
    <t>SALARIOS Y PRESTACIONES SOCIALES</t>
  </si>
  <si>
    <t>RESPONSABILIDAD CIVIL EXTRACONTRACTUAL</t>
  </si>
  <si>
    <t>200 SMMLV</t>
  </si>
  <si>
    <t>SUBTOTAL GARANTÍAS</t>
  </si>
  <si>
    <t>VALOR UNITARIO</t>
  </si>
  <si>
    <t>FACTOR MULTIPLICADOR POR GARANTÍAS</t>
  </si>
  <si>
    <t>ACUERDO MARCO DE PRECIOS ( AGENCIA NACIONAL DE CONTRATACIÓN PUBLICA) https://operaciones.colombiacompra.gov.co/tienda-virtual-del-estado-colombiano/transporte/acuerdo-marco-transporte-terrestre-especial-de</t>
  </si>
  <si>
    <t>2025-2808 (INDEXACIÓN 5,1-ABRIL 2025-AGOSTO 2026)</t>
  </si>
  <si>
    <t>DESVIACION ESTANDAR</t>
  </si>
  <si>
    <t>LIMITE INFERIOR</t>
  </si>
  <si>
    <t>LIMITE SUPERIOR</t>
  </si>
  <si>
    <t>MEDIANA PODADA</t>
  </si>
  <si>
    <t>6.</t>
  </si>
  <si>
    <t>VALOR BASE</t>
  </si>
  <si>
    <t>%</t>
  </si>
  <si>
    <t>VALOR</t>
  </si>
  <si>
    <t>FACTOR MULTIPLICADOR POR UTILIDAD</t>
  </si>
  <si>
    <t>INDEXACIÓN CONTRATO No 3655-2025 ENERO-AGOSTO 2026</t>
  </si>
  <si>
    <t>CTO 2026-1172 (SDM CMA 13-2026)</t>
  </si>
  <si>
    <t>CTO 2023-1769 (SDM CMA 3-2025) INDEXACION ABRIL 2023 AGOSTO 2026 20,68%</t>
  </si>
  <si>
    <t>MEDIADA PODADA</t>
  </si>
  <si>
    <t>PRESUPUESTO PERSONAL REQUERIDO</t>
  </si>
  <si>
    <t>INDEXACIÓN CONTRATO</t>
  </si>
  <si>
    <t>MEDIDA ESTADISTICA A UTILIZAR
(MEDIA ARMONICA)</t>
  </si>
  <si>
    <t>FACTOR MULTIPLICADOR
(FM)</t>
  </si>
  <si>
    <t>VALOR MENSUAL+FM
(SIN IVA)</t>
  </si>
  <si>
    <t>MESES REQUERIDOS</t>
  </si>
  <si>
    <t>VALOR TOTAL+FM
(SIN IVA INCLUIDO)</t>
  </si>
  <si>
    <t>IVA</t>
  </si>
  <si>
    <t>VALOR TOTAL 
(IMCLUIDO IVA)</t>
  </si>
  <si>
    <t>PRESUPUESTO COSTOS OPERACIONALES</t>
  </si>
  <si>
    <t>MEDIDA ESTADISTICA A UTILIZAR
(MEDIA PODADA)</t>
  </si>
  <si>
    <t>VALOR MENSUAL+FM
(IVA INCLUIDO)</t>
  </si>
  <si>
    <t xml:space="preserve">VALOR TOTAL </t>
  </si>
  <si>
    <t>N/A</t>
  </si>
  <si>
    <t>VALOR PRESUPUESTO ESTIMADO (SIN IVA INCLUIDO)</t>
  </si>
  <si>
    <t xml:space="preserve"> IVA </t>
  </si>
  <si>
    <t xml:space="preserve">VALOR TOTAL PRESUPUESTO ESTIMADO </t>
  </si>
</sst>
</file>

<file path=xl/styles.xml><?xml version="1.0" encoding="utf-8"?>
<styleSheet xmlns="http://schemas.openxmlformats.org/spreadsheetml/2006/main" xmlns:x14ac="http://schemas.microsoft.com/office/spreadsheetml/2009/9/ac" xmlns:mc="http://schemas.openxmlformats.org/markup-compatibility/2006">
  <numFmts count="13">
    <numFmt numFmtId="164" formatCode="_-&quot;$&quot;\ * #,##0.00_-;\-&quot;$&quot;\ * #,##0.00_-;_-&quot;$&quot;\ * &quot;-&quot;??_-;_-@"/>
    <numFmt numFmtId="165" formatCode="&quot;$&quot;\ #,##0"/>
    <numFmt numFmtId="166" formatCode="0.000"/>
    <numFmt numFmtId="167" formatCode="#,##0.000"/>
    <numFmt numFmtId="168" formatCode="&quot;$&quot;\ #,##0.00"/>
    <numFmt numFmtId="169" formatCode="[$$-240A]#,##0;[Red]\([$$-240A]#,##0\)"/>
    <numFmt numFmtId="170" formatCode="&quot;$&quot;\ #,##0.00;[Red]\-&quot;$&quot;\ #,##0.00"/>
    <numFmt numFmtId="171" formatCode="0.000000"/>
    <numFmt numFmtId="172" formatCode="0.000%"/>
    <numFmt numFmtId="173" formatCode="_-&quot;$&quot;\ * #,##0.00_-;\-&quot;$&quot;\ * #,##0.00_-;_-&quot;$&quot;\ * &quot;-&quot;???_-;_-@"/>
    <numFmt numFmtId="174" formatCode="_-&quot;$&quot;\ * #,##0.000_-;\-&quot;$&quot;\ * #,##0.000_-;_-&quot;$&quot;\ * &quot;-&quot;???_-;_-@"/>
    <numFmt numFmtId="175" formatCode="0.0000000"/>
    <numFmt numFmtId="176" formatCode="_-&quot;$&quot;\ * #,##0_-;\-&quot;$&quot;\ * #,##0_-;_-&quot;$&quot;\ * &quot;-&quot;??_-;_-@"/>
  </numFmts>
  <fonts count="36">
    <font>
      <sz val="11.0"/>
      <color theme="1"/>
      <name val="Calibri"/>
      <scheme val="minor"/>
    </font>
    <font>
      <sz val="11.0"/>
      <color theme="1"/>
      <name val="Calibri"/>
    </font>
    <font>
      <sz val="10.0"/>
      <color theme="1"/>
      <name val="Arial Narrow"/>
    </font>
    <font>
      <b/>
      <sz val="10.0"/>
      <color theme="1"/>
      <name val="Arial Narrow"/>
    </font>
    <font>
      <b/>
      <sz val="16.0"/>
      <color theme="1"/>
      <name val="Arial Narrow"/>
    </font>
    <font>
      <b/>
      <sz val="11.0"/>
      <color theme="1"/>
      <name val="Arial Narrow"/>
    </font>
    <font/>
    <font>
      <b/>
      <sz val="8.0"/>
      <color theme="1"/>
      <name val="Arial Narrow"/>
    </font>
    <font>
      <b/>
      <sz val="8.0"/>
      <color theme="1"/>
      <name val="Arial"/>
    </font>
    <font>
      <sz val="8.0"/>
      <color theme="1"/>
      <name val="Arial"/>
    </font>
    <font>
      <b/>
      <sz val="12.0"/>
      <color rgb="FF000000"/>
      <name val="Arial Narrow"/>
    </font>
    <font>
      <b/>
      <sz val="10.0"/>
      <color rgb="FF000000"/>
      <name val="Arial Narrow"/>
    </font>
    <font>
      <sz val="11.0"/>
      <color theme="1"/>
      <name val="Arial"/>
    </font>
    <font>
      <sz val="10.0"/>
      <color theme="0"/>
      <name val="Arial Narrow"/>
    </font>
    <font>
      <sz val="10.0"/>
      <color rgb="FFF3F3F3"/>
      <name val="Arial Narrow"/>
    </font>
    <font>
      <b/>
      <i/>
      <sz val="10.0"/>
      <color theme="1"/>
      <name val="Arial Narrow"/>
    </font>
    <font>
      <b/>
      <sz val="10.0"/>
      <color rgb="FF9CC2E5"/>
      <name val="Arial Narrow"/>
    </font>
    <font>
      <b/>
      <sz val="14.0"/>
      <color rgb="FF3B672B"/>
      <name val="Calibri"/>
    </font>
    <font>
      <sz val="9.0"/>
      <color theme="1"/>
      <name val="Arial Narrow"/>
    </font>
    <font>
      <sz val="8.0"/>
      <color theme="1"/>
      <name val="Arial Narrow"/>
    </font>
    <font>
      <sz val="10.0"/>
      <color rgb="FFFFFFFF"/>
      <name val="Arial Narrow"/>
    </font>
    <font>
      <b/>
      <sz val="11.0"/>
      <color rgb="FF000000"/>
      <name val="Arial Narrow"/>
    </font>
    <font>
      <b/>
      <sz val="11.0"/>
      <color theme="1"/>
      <name val="Arial"/>
    </font>
    <font>
      <b/>
      <sz val="10.0"/>
      <color rgb="FFFF0000"/>
      <name val="Arial Narrow"/>
    </font>
    <font>
      <b/>
      <sz val="14.0"/>
      <color theme="0"/>
      <name val="Arial Narrow"/>
    </font>
    <font>
      <b/>
      <sz val="16.0"/>
      <color theme="0"/>
      <name val="Arial Narrow"/>
    </font>
    <font>
      <b/>
      <sz val="8.0"/>
      <color rgb="FF000000"/>
      <name val="Arial Narrow"/>
    </font>
    <font>
      <sz val="11.0"/>
      <color rgb="FF000000"/>
      <name val="Arial Narrow"/>
    </font>
    <font>
      <b/>
      <sz val="11.0"/>
      <color rgb="FF000000"/>
      <name val="Calibri"/>
    </font>
    <font>
      <sz val="11.0"/>
      <color rgb="FF000000"/>
      <name val="Calibri"/>
    </font>
    <font>
      <u/>
      <sz val="11.0"/>
      <color theme="10"/>
      <name val="Calibri"/>
    </font>
    <font>
      <sz val="10.0"/>
      <color rgb="FFFF0000"/>
      <name val="Arial Narrow"/>
    </font>
    <font>
      <b/>
      <sz val="12.0"/>
      <color theme="1"/>
      <name val="Arial Narrow"/>
    </font>
    <font>
      <b/>
      <sz val="11.0"/>
      <color theme="1"/>
      <name val="Calibri"/>
    </font>
    <font>
      <sz val="8.0"/>
      <color theme="1"/>
      <name val="Calibri"/>
    </font>
    <font>
      <b/>
      <u/>
      <sz val="11.0"/>
      <color theme="1"/>
      <name val="Calibri"/>
    </font>
  </fonts>
  <fills count="19">
    <fill>
      <patternFill patternType="none"/>
    </fill>
    <fill>
      <patternFill patternType="lightGray"/>
    </fill>
    <fill>
      <patternFill patternType="solid">
        <fgColor rgb="FFEBF2DA"/>
        <bgColor rgb="FFEBF2DA"/>
      </patternFill>
    </fill>
    <fill>
      <patternFill patternType="solid">
        <fgColor rgb="FFFFE598"/>
        <bgColor rgb="FFFFE598"/>
      </patternFill>
    </fill>
    <fill>
      <patternFill patternType="solid">
        <fgColor rgb="FFFFF2CB"/>
        <bgColor rgb="FFFFF2CB"/>
      </patternFill>
    </fill>
    <fill>
      <patternFill patternType="solid">
        <fgColor rgb="FFDEEAF6"/>
        <bgColor rgb="FFDEEAF6"/>
      </patternFill>
    </fill>
    <fill>
      <patternFill patternType="solid">
        <fgColor rgb="FFFFFF00"/>
        <bgColor rgb="FFFFFF00"/>
      </patternFill>
    </fill>
    <fill>
      <patternFill patternType="solid">
        <fgColor rgb="FFE2EFD9"/>
        <bgColor rgb="FFE2EFD9"/>
      </patternFill>
    </fill>
    <fill>
      <patternFill patternType="solid">
        <fgColor rgb="FFFFFFFF"/>
        <bgColor rgb="FFFFFFFF"/>
      </patternFill>
    </fill>
    <fill>
      <patternFill patternType="solid">
        <fgColor rgb="FF92C020"/>
        <bgColor rgb="FF92C020"/>
      </patternFill>
    </fill>
    <fill>
      <patternFill patternType="solid">
        <fgColor rgb="FFD6E5B1"/>
        <bgColor rgb="FFD6E5B1"/>
      </patternFill>
    </fill>
    <fill>
      <patternFill patternType="solid">
        <fgColor rgb="FFF2F2F2"/>
        <bgColor rgb="FFF2F2F2"/>
      </patternFill>
    </fill>
    <fill>
      <patternFill patternType="solid">
        <fgColor rgb="FFE7E6E6"/>
        <bgColor rgb="FFE7E6E6"/>
      </patternFill>
    </fill>
    <fill>
      <patternFill patternType="solid">
        <fgColor theme="0"/>
        <bgColor theme="0"/>
      </patternFill>
    </fill>
    <fill>
      <patternFill patternType="solid">
        <fgColor rgb="FF7AB92D"/>
        <bgColor rgb="FF7AB92D"/>
      </patternFill>
    </fill>
    <fill>
      <patternFill patternType="solid">
        <fgColor rgb="FF5EA731"/>
        <bgColor rgb="FF5EA731"/>
      </patternFill>
    </fill>
    <fill>
      <patternFill patternType="solid">
        <fgColor theme="9"/>
        <bgColor theme="9"/>
      </patternFill>
    </fill>
    <fill>
      <patternFill patternType="solid">
        <fgColor rgb="FFEFEFEF"/>
        <bgColor rgb="FFEFEFEF"/>
      </patternFill>
    </fill>
    <fill>
      <patternFill patternType="solid">
        <fgColor rgb="FFF3F3F3"/>
        <bgColor rgb="FFF3F3F3"/>
      </patternFill>
    </fill>
  </fills>
  <borders count="85">
    <border/>
    <border>
      <left style="medium">
        <color rgb="FF000000"/>
      </left>
      <right style="medium">
        <color rgb="FF000000"/>
      </right>
      <top style="medium">
        <color rgb="FF000000"/>
      </top>
    </border>
    <border>
      <left style="medium">
        <color rgb="FF000000"/>
      </left>
      <top style="medium">
        <color rgb="FF000000"/>
      </top>
      <bottom style="thin">
        <color rgb="FF000000"/>
      </bottom>
    </border>
    <border>
      <left style="medium">
        <color rgb="FF000000"/>
      </left>
      <top style="medium">
        <color rgb="FF000000"/>
      </top>
    </border>
    <border>
      <left style="thin">
        <color rgb="FF000000"/>
      </left>
      <top style="thin">
        <color rgb="FF000000"/>
      </top>
    </border>
    <border>
      <top style="medium">
        <color rgb="FF000000"/>
      </top>
    </border>
    <border>
      <top style="medium">
        <color rgb="FF000000"/>
      </top>
      <bottom style="thin">
        <color rgb="FF000000"/>
      </bottom>
    </border>
    <border>
      <top style="thin">
        <color rgb="FF000000"/>
      </top>
    </border>
    <border>
      <right style="medium">
        <color rgb="FF000000"/>
      </right>
      <top style="medium">
        <color rgb="FF000000"/>
      </top>
    </border>
    <border>
      <righ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medium">
        <color rgb="FF000000"/>
      </top>
      <bottom style="thin">
        <color rgb="FF000000"/>
      </bottom>
    </border>
    <border>
      <left style="medium">
        <color rgb="FF000000"/>
      </left>
      <top style="thin">
        <color rgb="FF000000"/>
      </top>
    </border>
    <border>
      <left style="thin">
        <color rgb="FF000000"/>
      </left>
      <top style="medium">
        <color rgb="FF000000"/>
      </top>
      <bottom style="thin">
        <color rgb="FF000000"/>
      </bottom>
    </border>
    <border>
      <right style="thin">
        <color rgb="FF000000"/>
      </right>
      <top style="thin">
        <color rgb="FF000000"/>
      </top>
    </border>
    <border>
      <left style="thin">
        <color rgb="FF000000"/>
      </left>
    </border>
    <border>
      <left style="thin">
        <color rgb="FF000000"/>
      </left>
      <bottom style="thin">
        <color rgb="FF000000"/>
      </bottom>
    </border>
    <border>
      <bottom style="thin">
        <color rgb="FF000000"/>
      </bottom>
    </border>
    <border>
      <right style="medium">
        <color rgb="FF000000"/>
      </right>
    </border>
    <border>
      <right style="thin">
        <color rgb="FF000000"/>
      </right>
      <bottom style="thin">
        <color rgb="FF000000"/>
      </bottom>
    </border>
    <border>
      <left style="medium">
        <color rgb="FF000000"/>
      </left>
      <bottom style="medium">
        <color rgb="FF000000"/>
      </bottom>
    </border>
    <border>
      <left style="medium">
        <color rgb="FF000000"/>
      </left>
      <right style="medium">
        <color rgb="FF000000"/>
      </right>
      <bottom style="thin">
        <color rgb="FF000000"/>
      </bottom>
    </border>
    <border>
      <right style="thin">
        <color rgb="FF000000"/>
      </right>
      <bottom style="medium">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bottom style="medium">
        <color rgb="FF000000"/>
      </bottom>
    </border>
    <border>
      <bottom style="medium">
        <color rgb="FF000000"/>
      </bottom>
    </border>
    <border>
      <right style="medium">
        <color rgb="FF000000"/>
      </right>
      <bottom style="medium">
        <color rgb="FF000000"/>
      </bottom>
    </border>
    <border>
      <right style="medium">
        <color rgb="FF000000"/>
      </right>
      <top style="thin">
        <color rgb="FF000000"/>
      </top>
    </border>
    <border>
      <left style="thin">
        <color rgb="FF000000"/>
      </left>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top style="thin">
        <color rgb="FF000000"/>
      </top>
      <bottom style="thin">
        <color rgb="FF000000"/>
      </bottom>
    </border>
    <border>
      <left/>
      <top/>
      <bottom/>
    </border>
    <border>
      <top/>
      <bottom/>
    </border>
    <border>
      <left style="thin">
        <color rgb="FF000000"/>
      </left>
      <right style="medium">
        <color rgb="FF000000"/>
      </right>
      <top style="medium">
        <color rgb="FF000000"/>
      </top>
      <bottom style="thin">
        <color rgb="FF000000"/>
      </bottom>
    </border>
    <border>
      <right/>
      <top/>
      <bottom/>
    </border>
    <border>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top style="thin">
        <color rgb="FF000000"/>
      </top>
      <bottom style="thin">
        <color rgb="FF000000"/>
      </bottom>
    </border>
    <border>
      <left style="thin">
        <color rgb="FF000000"/>
      </left>
      <top style="thin">
        <color rgb="FF000000"/>
      </top>
      <bottom style="thin">
        <color rgb="FF000000"/>
      </bottom>
    </border>
    <border>
      <left style="medium">
        <color rgb="FF000000"/>
      </left>
      <top style="medium">
        <color rgb="FF000000"/>
      </top>
      <bottom style="medium">
        <color rgb="FF000000"/>
      </bottom>
    </border>
    <border>
      <right style="thin">
        <color rgb="FF000000"/>
      </right>
      <top style="thin">
        <color rgb="FF000000"/>
      </top>
      <bottom style="thin">
        <color rgb="FF000000"/>
      </bottom>
    </border>
    <border>
      <left/>
      <right style="medium">
        <color rgb="FF000000"/>
      </right>
      <top style="medium">
        <color rgb="FF000000"/>
      </top>
      <bottom style="medium">
        <color rgb="FF000000"/>
      </bottom>
    </border>
    <border>
      <top style="medium">
        <color rgb="FF000000"/>
      </top>
      <bottom style="medium">
        <color rgb="FF000000"/>
      </bottom>
    </border>
    <border>
      <left style="thin">
        <color rgb="FF000000"/>
      </left>
      <right style="thin">
        <color rgb="FF000000"/>
      </right>
      <top style="thin">
        <color rgb="FF000000"/>
      </top>
      <bottom/>
    </border>
    <border>
      <left/>
      <right/>
      <top/>
      <bottom/>
    </border>
    <border>
      <top style="thin">
        <color rgb="FF000000"/>
      </top>
      <bottom style="thin">
        <color rgb="FF000000"/>
      </bottom>
    </border>
    <border>
      <left/>
      <right style="thin">
        <color rgb="FF000000"/>
      </right>
      <top style="thin">
        <color rgb="FF000000"/>
      </top>
      <bottom style="thin">
        <color rgb="FF000000"/>
      </bottom>
    </border>
    <border>
      <left style="thick">
        <color rgb="FF000000"/>
      </left>
      <top style="thick">
        <color rgb="FF000000"/>
      </top>
      <bottom style="thick">
        <color rgb="FF000000"/>
      </bottom>
    </border>
    <border>
      <right style="thick">
        <color rgb="FF000000"/>
      </right>
      <top style="thick">
        <color rgb="FF000000"/>
      </top>
      <bottom style="thick">
        <color rgb="FF000000"/>
      </bottom>
    </border>
    <border>
      <left style="thick">
        <color rgb="FF000000"/>
      </left>
      <right style="thick">
        <color rgb="FF000000"/>
      </right>
      <top style="thick">
        <color rgb="FF000000"/>
      </top>
      <bottom style="thick">
        <color rgb="FF000000"/>
      </bottom>
    </border>
    <border>
      <left/>
      <right style="medium">
        <color rgb="FF000000"/>
      </right>
      <top style="medium">
        <color rgb="FF000000"/>
      </top>
      <bottom style="thin">
        <color rgb="FF000000"/>
      </bottom>
    </border>
    <border>
      <left/>
      <right style="thin">
        <color rgb="FF000000"/>
      </right>
      <top/>
      <bottom/>
    </border>
    <border>
      <left style="thin">
        <color rgb="FF000000"/>
      </left>
      <right/>
      <top/>
      <bottom/>
    </border>
    <border>
      <right/>
      <top style="thin">
        <color rgb="FF000000"/>
      </top>
      <bottom style="thin">
        <color rgb="FF000000"/>
      </bottom>
    </border>
    <border>
      <left/>
      <right style="medium">
        <color rgb="FF000000"/>
      </right>
      <top style="thin">
        <color rgb="FF000000"/>
      </top>
      <bottom style="thin">
        <color rgb="FF000000"/>
      </bottom>
    </border>
    <border>
      <left/>
      <right style="medium">
        <color rgb="FF000000"/>
      </right>
      <top/>
      <bottom style="medium">
        <color rgb="FF000000"/>
      </bottom>
    </border>
    <border>
      <right style="medium">
        <color rgb="FF000000"/>
      </right>
      <top style="thin">
        <color rgb="FF000000"/>
      </top>
      <bottom style="thin">
        <color rgb="FF000000"/>
      </bottom>
    </border>
    <border>
      <left/>
      <top style="thin">
        <color rgb="FF000000"/>
      </top>
      <bottom/>
    </border>
    <border>
      <top style="thin">
        <color rgb="FF000000"/>
      </top>
      <bottom/>
    </border>
    <border>
      <right/>
      <top style="thin">
        <color rgb="FF000000"/>
      </top>
      <bottom/>
    </border>
    <border>
      <left style="thin">
        <color rgb="FF000000"/>
      </left>
      <right style="medium">
        <color rgb="FF000000"/>
      </right>
      <top/>
      <bottom style="medium">
        <color rgb="FF000000"/>
      </bottom>
    </border>
    <border>
      <left style="medium">
        <color rgb="FF000000"/>
      </left>
      <right/>
      <top style="medium">
        <color rgb="FF000000"/>
      </top>
      <bottom/>
    </border>
    <border>
      <left/>
      <top style="medium">
        <color rgb="FF000000"/>
      </top>
      <bottom/>
    </border>
    <border>
      <top style="medium">
        <color rgb="FF000000"/>
      </top>
      <bottom/>
    </border>
    <border>
      <right/>
      <top style="medium">
        <color rgb="FF000000"/>
      </top>
      <bottom/>
    </border>
    <border>
      <left style="thin">
        <color rgb="FF000000"/>
      </left>
      <right/>
      <top style="medium">
        <color rgb="FF000000"/>
      </top>
      <bottom style="thin">
        <color rgb="FF000000"/>
      </bottom>
    </border>
    <border>
      <right/>
      <top style="medium">
        <color rgb="FF000000"/>
      </top>
      <bottom style="medium">
        <color rgb="FF000000"/>
      </bottom>
    </border>
    <border>
      <left/>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left style="thin">
        <color rgb="FF000000"/>
      </left>
      <right style="medium">
        <color rgb="FF000000"/>
      </right>
      <top style="thin">
        <color rgb="FF000000"/>
      </top>
      <bottom style="medium">
        <color rgb="FF000000"/>
      </bottom>
    </border>
    <border>
      <right style="thin">
        <color rgb="FF000000"/>
      </right>
      <top style="medium">
        <color rgb="FF000000"/>
      </top>
      <bottom style="thin">
        <color rgb="FF000000"/>
      </bottom>
    </border>
    <border>
      <right style="thin">
        <color rgb="FF000000"/>
      </right>
      <top style="thin">
        <color rgb="FF000000"/>
      </top>
      <bottom style="medium">
        <color rgb="FF000000"/>
      </bottom>
    </border>
    <border>
      <left/>
      <top/>
    </border>
    <border>
      <top/>
    </border>
    <border>
      <right/>
      <top/>
    </border>
    <border>
      <left/>
      <bottom/>
    </border>
    <border>
      <bottom/>
    </border>
    <border>
      <right/>
      <bottom/>
    </border>
    <border>
      <left style="thin">
        <color rgb="FF000000"/>
      </left>
      <right style="thin">
        <color rgb="FF000000"/>
      </right>
      <top/>
      <bottom style="thin">
        <color rgb="FF000000"/>
      </bottom>
    </border>
    <border>
      <left style="thin">
        <color rgb="FF000000"/>
      </left>
      <right style="medium">
        <color rgb="FF000000"/>
      </right>
      <top/>
      <bottom style="thin">
        <color rgb="FF000000"/>
      </bottom>
    </border>
    <border>
      <left style="thin">
        <color rgb="FF000000"/>
      </left>
      <right style="thin">
        <color rgb="FF000000"/>
      </right>
      <top style="thin">
        <color rgb="FF000000"/>
      </top>
    </border>
  </borders>
  <cellStyleXfs count="1">
    <xf borderId="0" fillId="0" fontId="0" numFmtId="0" applyAlignment="1" applyFont="1"/>
  </cellStyleXfs>
  <cellXfs count="427">
    <xf borderId="0" fillId="0" fontId="0" numFmtId="0" xfId="0" applyAlignment="1" applyFont="1">
      <alignment readingOrder="0" shrinkToFit="0" vertical="bottom" wrapText="0"/>
    </xf>
    <xf borderId="0" fillId="0" fontId="1" numFmtId="164" xfId="0" applyFont="1" applyNumberFormat="1"/>
    <xf borderId="0" fillId="0" fontId="2" numFmtId="0" xfId="0" applyAlignment="1" applyFont="1">
      <alignment horizontal="center" shrinkToFit="0" vertical="center" wrapText="1"/>
    </xf>
    <xf borderId="0" fillId="0" fontId="1" numFmtId="0" xfId="0" applyFont="1"/>
    <xf borderId="0" fillId="0" fontId="2" numFmtId="0" xfId="0" applyFont="1"/>
    <xf borderId="0" fillId="0" fontId="3" numFmtId="0" xfId="0" applyAlignment="1" applyFont="1">
      <alignment horizontal="center" shrinkToFit="0" vertical="center" wrapText="1"/>
    </xf>
    <xf borderId="0" fillId="0" fontId="3" numFmtId="0" xfId="0" applyAlignment="1" applyFont="1">
      <alignment horizontal="center"/>
    </xf>
    <xf borderId="1" fillId="2" fontId="3" numFmtId="0" xfId="0" applyAlignment="1" applyBorder="1" applyFill="1" applyFont="1">
      <alignment horizontal="center" shrinkToFit="0" vertical="center" wrapText="1"/>
    </xf>
    <xf borderId="2" fillId="2" fontId="3" numFmtId="0" xfId="0" applyAlignment="1" applyBorder="1" applyFill="1" applyFont="1">
      <alignment horizontal="center" shrinkToFit="0" vertical="center" wrapText="1"/>
    </xf>
    <xf borderId="3" fillId="0" fontId="4" numFmtId="0" xfId="0" applyAlignment="1" applyBorder="1" applyFont="1">
      <alignment horizontal="center" vertical="center"/>
    </xf>
    <xf borderId="4" fillId="3" fontId="5" numFmtId="0" xfId="0" applyAlignment="1" applyBorder="1" applyFill="1" applyFont="1">
      <alignment horizontal="center" shrinkToFit="0" vertical="center" wrapText="1"/>
    </xf>
    <xf borderId="5" fillId="0" fontId="6" numFmtId="0" xfId="0" applyBorder="1" applyFont="1"/>
    <xf borderId="6" fillId="0" fontId="6" numFmtId="0" xfId="0" applyBorder="1" applyFont="1"/>
    <xf borderId="7" fillId="0" fontId="6" numFmtId="0" xfId="0" applyBorder="1" applyFont="1"/>
    <xf borderId="8" fillId="0" fontId="6" numFmtId="0" xfId="0" applyBorder="1" applyFont="1"/>
    <xf borderId="9" fillId="0" fontId="6" numFmtId="0" xfId="0" applyBorder="1" applyFont="1"/>
    <xf borderId="10" fillId="0" fontId="6" numFmtId="0" xfId="0" applyBorder="1" applyFont="1"/>
    <xf borderId="11" fillId="0" fontId="4" numFmtId="0" xfId="0" applyAlignment="1" applyBorder="1" applyFont="1">
      <alignment vertical="center"/>
    </xf>
    <xf borderId="12" fillId="0" fontId="2" numFmtId="0" xfId="0" applyAlignment="1" applyBorder="1" applyFont="1">
      <alignment horizontal="center" shrinkToFit="0" vertical="center" wrapText="1"/>
    </xf>
    <xf borderId="13" fillId="0" fontId="4" numFmtId="0" xfId="0" applyAlignment="1" applyBorder="1" applyFont="1">
      <alignment vertical="center"/>
    </xf>
    <xf borderId="14" fillId="0" fontId="6" numFmtId="0" xfId="0" applyBorder="1" applyFont="1"/>
    <xf borderId="6" fillId="0" fontId="4" numFmtId="0" xfId="0" applyAlignment="1" applyBorder="1" applyFont="1">
      <alignment vertical="center"/>
    </xf>
    <xf borderId="15" fillId="0" fontId="3" numFmtId="0" xfId="0" applyAlignment="1" applyBorder="1" applyFont="1">
      <alignment horizontal="center" shrinkToFit="0" vertical="center" wrapText="1"/>
    </xf>
    <xf borderId="16" fillId="0" fontId="6" numFmtId="0" xfId="0" applyBorder="1" applyFont="1"/>
    <xf borderId="10" fillId="0" fontId="4" numFmtId="0" xfId="0" applyAlignment="1" applyBorder="1" applyFont="1">
      <alignment vertical="center"/>
    </xf>
    <xf borderId="17" fillId="0" fontId="6" numFmtId="0" xfId="0" applyBorder="1" applyFont="1"/>
    <xf borderId="18" fillId="0" fontId="6" numFmtId="0" xfId="0" applyBorder="1" applyFont="1"/>
    <xf borderId="19" fillId="0" fontId="6" numFmtId="0" xfId="0" applyBorder="1" applyFont="1"/>
    <xf borderId="20" fillId="0" fontId="6" numFmtId="0" xfId="0" applyBorder="1" applyFont="1"/>
    <xf borderId="0" fillId="0" fontId="1" numFmtId="0" xfId="0" applyAlignment="1" applyFont="1">
      <alignment horizontal="center" vertical="center"/>
    </xf>
    <xf borderId="21" fillId="0" fontId="6" numFmtId="0" xfId="0" applyBorder="1" applyFont="1"/>
    <xf borderId="22" fillId="0" fontId="6" numFmtId="0" xfId="0" applyBorder="1" applyFont="1"/>
    <xf borderId="23" fillId="4" fontId="7" numFmtId="164" xfId="0" applyAlignment="1" applyBorder="1" applyFill="1" applyFont="1" applyNumberFormat="1">
      <alignment horizontal="center" shrinkToFit="0" vertical="center" wrapText="1"/>
    </xf>
    <xf borderId="24" fillId="2" fontId="3" numFmtId="0" xfId="0" applyAlignment="1" applyBorder="1" applyFill="1" applyFont="1">
      <alignment horizontal="center" shrinkToFit="0" vertical="center" wrapText="1"/>
    </xf>
    <xf borderId="25" fillId="0" fontId="6" numFmtId="0" xfId="0" applyBorder="1" applyFont="1"/>
    <xf borderId="4" fillId="0" fontId="3" numFmtId="0" xfId="0" applyAlignment="1" applyBorder="1" applyFont="1">
      <alignment horizontal="center" shrinkToFit="0" vertical="center" wrapText="1"/>
    </xf>
    <xf borderId="23" fillId="2" fontId="3" numFmtId="0" xfId="0" applyAlignment="1" applyBorder="1" applyFill="1" applyFont="1">
      <alignment horizontal="center" shrinkToFit="0" vertical="center" wrapText="1"/>
    </xf>
    <xf borderId="26" fillId="0" fontId="6" numFmtId="0" xfId="0" applyBorder="1" applyFont="1"/>
    <xf borderId="23" fillId="5" fontId="8" numFmtId="164" xfId="0" applyAlignment="1" applyBorder="1" applyFill="1" applyFont="1" applyNumberFormat="1">
      <alignment horizontal="center" shrinkToFit="0" vertical="center" wrapText="1"/>
    </xf>
    <xf borderId="27" fillId="0" fontId="6" numFmtId="0" xfId="0" applyBorder="1" applyFont="1"/>
    <xf borderId="28" fillId="0" fontId="6" numFmtId="0" xfId="0" applyBorder="1" applyFont="1"/>
    <xf borderId="29" fillId="2" fontId="3" numFmtId="0" xfId="0" applyAlignment="1" applyBorder="1" applyFill="1" applyFont="1">
      <alignment horizontal="center" shrinkToFit="0" vertical="center" wrapText="1"/>
    </xf>
    <xf borderId="23" fillId="6" fontId="8" numFmtId="164" xfId="0" applyAlignment="1" applyBorder="1" applyFill="1" applyFont="1" applyNumberFormat="1">
      <alignment horizontal="center" shrinkToFit="0" vertical="center" wrapText="1"/>
    </xf>
    <xf borderId="30" fillId="2" fontId="3" numFmtId="0" xfId="0" applyAlignment="1" applyBorder="1" applyFill="1" applyFont="1">
      <alignment horizontal="center" shrinkToFit="0" vertical="center" wrapText="1"/>
    </xf>
    <xf borderId="23" fillId="6" fontId="8" numFmtId="0" xfId="0" applyAlignment="1" applyBorder="1" applyFill="1" applyFont="1">
      <alignment horizontal="center" vertical="center"/>
    </xf>
    <xf borderId="0" fillId="0" fontId="2" numFmtId="0" xfId="0" applyAlignment="1" applyFont="1">
      <alignment horizontal="left" shrinkToFit="0" vertical="center" wrapText="1"/>
    </xf>
    <xf borderId="23" fillId="6" fontId="8" numFmtId="164" xfId="0" applyAlignment="1" applyBorder="1" applyFill="1" applyFont="1" applyNumberFormat="1">
      <alignment horizontal="center" vertical="center"/>
    </xf>
    <xf borderId="31" fillId="2" fontId="3" numFmtId="0" xfId="0" applyAlignment="1" applyBorder="1" applyFill="1" applyFont="1">
      <alignment horizontal="center" shrinkToFit="0" vertical="center" wrapText="1"/>
    </xf>
    <xf borderId="23" fillId="0" fontId="9" numFmtId="0" xfId="0" applyAlignment="1" applyBorder="1" applyFont="1">
      <alignment shrinkToFit="0" wrapText="1"/>
    </xf>
    <xf borderId="11" fillId="2" fontId="3" numFmtId="0" xfId="0" applyAlignment="1" applyBorder="1" applyFill="1" applyFont="1">
      <alignment horizontal="center" shrinkToFit="0" vertical="center" wrapText="1"/>
    </xf>
    <xf borderId="32" fillId="7" fontId="10" numFmtId="165" xfId="0" applyAlignment="1" applyBorder="1" applyFill="1" applyFont="1" applyNumberFormat="1">
      <alignment horizontal="center" vertical="center"/>
    </xf>
    <xf borderId="23" fillId="0" fontId="9" numFmtId="0" xfId="0" applyAlignment="1" applyBorder="1" applyFont="1">
      <alignment horizontal="center" shrinkToFit="0" wrapText="1"/>
    </xf>
    <xf borderId="33" fillId="0" fontId="6" numFmtId="0" xfId="0" applyBorder="1" applyFont="1"/>
    <xf borderId="34" fillId="2" fontId="3" numFmtId="0" xfId="0" applyAlignment="1" applyBorder="1" applyFill="1" applyFont="1">
      <alignment horizontal="center" shrinkToFit="0" vertical="center" wrapText="1"/>
    </xf>
    <xf borderId="23" fillId="5" fontId="9" numFmtId="164" xfId="0" applyAlignment="1" applyBorder="1" applyFill="1" applyFont="1" applyNumberFormat="1">
      <alignment shrinkToFit="0" vertical="center" wrapText="1"/>
    </xf>
    <xf borderId="35" fillId="0" fontId="6" numFmtId="0" xfId="0" applyBorder="1" applyFont="1"/>
    <xf borderId="36" fillId="2" fontId="3" numFmtId="0" xfId="0" applyAlignment="1" applyBorder="1" applyFill="1" applyFont="1">
      <alignment horizontal="center" shrinkToFit="0" vertical="center" wrapText="1"/>
    </xf>
    <xf borderId="23" fillId="8" fontId="9" numFmtId="164" xfId="0" applyAlignment="1" applyBorder="1" applyFill="1" applyFont="1" applyNumberFormat="1">
      <alignment shrinkToFit="0" vertical="center" wrapText="1"/>
    </xf>
    <xf borderId="37" fillId="2" fontId="3" numFmtId="0" xfId="0" applyAlignment="1" applyBorder="1" applyFill="1" applyFont="1">
      <alignment horizontal="center" shrinkToFit="0" vertical="center" wrapText="1"/>
    </xf>
    <xf borderId="23" fillId="8" fontId="9" numFmtId="164" xfId="0" applyAlignment="1" applyBorder="1" applyFill="1" applyFont="1" applyNumberFormat="1">
      <alignment horizontal="center" vertical="center"/>
    </xf>
    <xf borderId="23" fillId="8" fontId="9" numFmtId="164" xfId="0" applyAlignment="1" applyBorder="1" applyFill="1" applyFont="1" applyNumberFormat="1">
      <alignment vertical="center"/>
    </xf>
    <xf borderId="0" fillId="0" fontId="1" numFmtId="166" xfId="0" applyFont="1" applyNumberFormat="1"/>
    <xf borderId="38" fillId="0" fontId="3" numFmtId="0" xfId="0" applyBorder="1" applyFont="1"/>
    <xf borderId="39" fillId="0" fontId="3" numFmtId="0" xfId="0" applyBorder="1" applyFont="1"/>
    <xf borderId="24" fillId="0" fontId="2" numFmtId="0" xfId="0" applyBorder="1" applyFont="1"/>
    <xf borderId="23" fillId="0" fontId="2" numFmtId="0" xfId="0" applyBorder="1" applyFont="1"/>
    <xf borderId="32" fillId="9" fontId="11" numFmtId="165" xfId="0" applyAlignment="1" applyBorder="1" applyFill="1" applyFont="1" applyNumberFormat="1">
      <alignment horizontal="center" vertical="center"/>
    </xf>
    <xf borderId="40" fillId="0" fontId="2" numFmtId="0" xfId="0" applyBorder="1" applyFont="1"/>
    <xf borderId="41" fillId="0" fontId="2" numFmtId="0" xfId="0" applyBorder="1" applyFont="1"/>
    <xf borderId="24" fillId="0" fontId="2" numFmtId="0" xfId="0" applyAlignment="1" applyBorder="1" applyFont="1">
      <alignment shrinkToFit="0" wrapText="1"/>
    </xf>
    <xf borderId="30" fillId="0" fontId="2" numFmtId="0" xfId="0" applyBorder="1" applyFont="1"/>
    <xf borderId="0" fillId="0" fontId="3" numFmtId="0" xfId="0" applyAlignment="1" applyFont="1">
      <alignment horizontal="center" vertical="center"/>
    </xf>
    <xf borderId="39" fillId="0" fontId="2" numFmtId="0" xfId="0" applyAlignment="1" applyBorder="1" applyFont="1">
      <alignment horizontal="center"/>
    </xf>
    <xf borderId="0" fillId="0" fontId="3" numFmtId="0" xfId="0" applyAlignment="1" applyFont="1">
      <alignment horizontal="center" shrinkToFit="0" wrapText="1"/>
    </xf>
    <xf borderId="42" fillId="0" fontId="2" numFmtId="0" xfId="0" applyBorder="1" applyFont="1"/>
    <xf borderId="43" fillId="10" fontId="2" numFmtId="164" xfId="0" applyBorder="1" applyFill="1" applyFont="1" applyNumberFormat="1"/>
    <xf borderId="30" fillId="0" fontId="2" numFmtId="0" xfId="0" applyAlignment="1" applyBorder="1" applyFont="1">
      <alignment horizontal="center"/>
    </xf>
    <xf borderId="23" fillId="0" fontId="12" numFmtId="0" xfId="0" applyAlignment="1" applyBorder="1" applyFont="1">
      <alignment shrinkToFit="0" wrapText="1"/>
    </xf>
    <xf borderId="42" fillId="0" fontId="12" numFmtId="0" xfId="0" applyAlignment="1" applyBorder="1" applyFont="1">
      <alignment horizontal="center" shrinkToFit="0" wrapText="1"/>
    </xf>
    <xf borderId="23" fillId="10" fontId="2" numFmtId="164" xfId="0" applyBorder="1" applyFill="1" applyFont="1" applyNumberFormat="1"/>
    <xf borderId="0" fillId="0" fontId="13" numFmtId="164" xfId="0" applyAlignment="1" applyFont="1" applyNumberFormat="1">
      <alignment horizontal="center" shrinkToFit="0" vertical="center" wrapText="1"/>
    </xf>
    <xf borderId="44" fillId="0" fontId="2" numFmtId="0" xfId="0" applyBorder="1" applyFont="1"/>
    <xf borderId="23" fillId="10" fontId="2" numFmtId="166" xfId="0" applyAlignment="1" applyBorder="1" applyFill="1" applyFont="1" applyNumberFormat="1">
      <alignment horizontal="center" vertical="center"/>
    </xf>
    <xf borderId="24" fillId="11" fontId="2" numFmtId="164" xfId="0" applyBorder="1" applyFill="1" applyFont="1" applyNumberFormat="1"/>
    <xf borderId="41" fillId="0" fontId="2" numFmtId="0" xfId="0" applyAlignment="1" applyBorder="1" applyFont="1">
      <alignment readingOrder="0"/>
    </xf>
    <xf borderId="23" fillId="11" fontId="2" numFmtId="164" xfId="0" applyBorder="1" applyFill="1" applyFont="1" applyNumberFormat="1"/>
    <xf borderId="23" fillId="8" fontId="9" numFmtId="49" xfId="0" applyAlignment="1" applyBorder="1" applyFill="1" applyFont="1" applyNumberFormat="1">
      <alignment horizontal="center" vertical="center"/>
    </xf>
    <xf borderId="0" fillId="0" fontId="13" numFmtId="0" xfId="0" applyAlignment="1" applyFont="1">
      <alignment horizontal="center" shrinkToFit="0" vertical="center" wrapText="1"/>
    </xf>
    <xf borderId="43" fillId="8" fontId="2" numFmtId="164" xfId="0" applyBorder="1" applyFill="1" applyFont="1" applyNumberFormat="1"/>
    <xf borderId="0" fillId="0" fontId="2" numFmtId="164" xfId="0" applyFont="1" applyNumberFormat="1"/>
    <xf borderId="43" fillId="10" fontId="2" numFmtId="166" xfId="0" applyAlignment="1" applyBorder="1" applyFill="1" applyFont="1" applyNumberFormat="1">
      <alignment horizontal="center"/>
    </xf>
    <xf borderId="30" fillId="11" fontId="2" numFmtId="164" xfId="0" applyBorder="1" applyFill="1" applyFont="1" applyNumberFormat="1"/>
    <xf borderId="29" fillId="11" fontId="2" numFmtId="164" xfId="0" applyBorder="1" applyFill="1" applyFont="1" applyNumberFormat="1"/>
    <xf borderId="43" fillId="10" fontId="2" numFmtId="10" xfId="0" applyBorder="1" applyFill="1" applyFont="1" applyNumberFormat="1"/>
    <xf borderId="43" fillId="8" fontId="2" numFmtId="10" xfId="0" applyBorder="1" applyFill="1" applyFont="1" applyNumberFormat="1"/>
    <xf borderId="45" fillId="10" fontId="2" numFmtId="164" xfId="0" applyBorder="1" applyFill="1" applyFont="1" applyNumberFormat="1"/>
    <xf borderId="23" fillId="11" fontId="2" numFmtId="10" xfId="0" applyBorder="1" applyFill="1" applyFont="1" applyNumberFormat="1"/>
    <xf borderId="0" fillId="0" fontId="13" numFmtId="166" xfId="0" applyFont="1" applyNumberFormat="1"/>
    <xf borderId="0" fillId="0" fontId="13" numFmtId="0" xfId="0" applyFont="1"/>
    <xf borderId="46" fillId="12" fontId="11" numFmtId="165" xfId="0" applyAlignment="1" applyBorder="1" applyFill="1" applyFont="1" applyNumberFormat="1">
      <alignment horizontal="center" vertical="center"/>
    </xf>
    <xf borderId="29" fillId="11" fontId="2" numFmtId="10" xfId="0" applyBorder="1" applyFill="1" applyFont="1" applyNumberFormat="1"/>
    <xf borderId="40" fillId="12" fontId="2" numFmtId="0" xfId="0" applyAlignment="1" applyBorder="1" applyFill="1" applyFont="1">
      <alignment horizontal="center"/>
    </xf>
    <xf borderId="31" fillId="11" fontId="2" numFmtId="0" xfId="0" applyAlignment="1" applyBorder="1" applyFill="1" applyFont="1">
      <alignment horizontal="center"/>
    </xf>
    <xf borderId="47" fillId="0" fontId="6" numFmtId="0" xfId="0" applyBorder="1" applyFont="1"/>
    <xf borderId="24" fillId="11" fontId="2" numFmtId="3" xfId="0" applyAlignment="1" applyBorder="1" applyFill="1" applyFont="1" applyNumberFormat="1">
      <alignment horizontal="center"/>
    </xf>
    <xf borderId="42" fillId="0" fontId="6" numFmtId="0" xfId="0" applyBorder="1" applyFont="1"/>
    <xf borderId="40" fillId="0" fontId="8" numFmtId="0" xfId="0" applyAlignment="1" applyBorder="1" applyFont="1">
      <alignment horizontal="center" shrinkToFit="0" wrapText="1"/>
    </xf>
    <xf borderId="30" fillId="11" fontId="2" numFmtId="9" xfId="0" applyAlignment="1" applyBorder="1" applyFill="1" applyFont="1" applyNumberFormat="1">
      <alignment horizontal="center"/>
    </xf>
    <xf borderId="46" fillId="12" fontId="11" numFmtId="164" xfId="0" applyAlignment="1" applyBorder="1" applyFill="1" applyFont="1" applyNumberFormat="1">
      <alignment horizontal="right" vertical="center"/>
    </xf>
    <xf borderId="23" fillId="0" fontId="9" numFmtId="164" xfId="0" applyBorder="1" applyFont="1" applyNumberFormat="1"/>
    <xf borderId="41" fillId="0" fontId="3" numFmtId="0" xfId="0" applyBorder="1" applyFont="1"/>
    <xf borderId="48" fillId="11" fontId="2" numFmtId="1" xfId="0" applyAlignment="1" applyBorder="1" applyFill="1" applyFont="1" applyNumberFormat="1">
      <alignment horizontal="center"/>
    </xf>
    <xf borderId="23" fillId="11" fontId="2" numFmtId="9" xfId="0" applyAlignment="1" applyBorder="1" applyFill="1" applyFont="1" applyNumberFormat="1">
      <alignment horizontal="center"/>
    </xf>
    <xf borderId="46" fillId="12" fontId="11" numFmtId="166" xfId="0" applyAlignment="1" applyBorder="1" applyFill="1" applyFont="1" applyNumberFormat="1">
      <alignment horizontal="center" vertical="center"/>
    </xf>
    <xf borderId="43" fillId="10" fontId="3" numFmtId="164" xfId="0" applyBorder="1" applyFill="1" applyFont="1" applyNumberFormat="1"/>
    <xf borderId="23" fillId="11" fontId="2" numFmtId="1" xfId="0" applyAlignment="1" applyBorder="1" applyFill="1" applyFont="1" applyNumberFormat="1">
      <alignment horizontal="center"/>
    </xf>
    <xf borderId="23" fillId="10" fontId="2" numFmtId="10" xfId="0" applyBorder="1" applyFill="1" applyFont="1" applyNumberFormat="1"/>
    <xf borderId="23" fillId="0" fontId="2" numFmtId="0" xfId="0" applyAlignment="1" applyBorder="1" applyFont="1">
      <alignment horizontal="center"/>
    </xf>
    <xf borderId="0" fillId="0" fontId="14" numFmtId="166" xfId="0" applyFont="1" applyNumberFormat="1"/>
    <xf borderId="30" fillId="11" fontId="2" numFmtId="166" xfId="0" applyAlignment="1" applyBorder="1" applyFill="1" applyFont="1" applyNumberFormat="1">
      <alignment horizontal="center"/>
    </xf>
    <xf borderId="0" fillId="0" fontId="13" numFmtId="164" xfId="0" applyFont="1" applyNumberFormat="1"/>
    <xf borderId="0" fillId="0" fontId="15" numFmtId="0" xfId="0" applyAlignment="1" applyFont="1">
      <alignment horizontal="right"/>
    </xf>
    <xf borderId="46" fillId="12" fontId="11" numFmtId="165" xfId="0" applyAlignment="1" applyBorder="1" applyFill="1" applyFont="1" applyNumberFormat="1">
      <alignment horizontal="right" vertical="center"/>
    </xf>
    <xf borderId="24" fillId="0" fontId="2" numFmtId="164" xfId="0" applyBorder="1" applyFont="1" applyNumberFormat="1"/>
    <xf borderId="23" fillId="0" fontId="2" numFmtId="164" xfId="0" applyBorder="1" applyFont="1" applyNumberFormat="1"/>
    <xf borderId="0" fillId="0" fontId="3" numFmtId="0" xfId="0" applyFont="1"/>
    <xf borderId="0" fillId="0" fontId="16" numFmtId="164" xfId="0" applyFont="1" applyNumberFormat="1"/>
    <xf borderId="32" fillId="12" fontId="2" numFmtId="0" xfId="0" applyAlignment="1" applyBorder="1" applyFill="1" applyFont="1">
      <alignment horizontal="center"/>
    </xf>
    <xf borderId="0" fillId="0" fontId="11" numFmtId="165" xfId="0" applyAlignment="1" applyFont="1" applyNumberFormat="1">
      <alignment horizontal="right" vertical="center"/>
    </xf>
    <xf borderId="0" fillId="0" fontId="11" numFmtId="164" xfId="0" applyAlignment="1" applyFont="1" applyNumberFormat="1">
      <alignment horizontal="right" vertical="center"/>
    </xf>
    <xf borderId="30" fillId="0" fontId="2" numFmtId="164" xfId="0" applyBorder="1" applyFont="1" applyNumberFormat="1"/>
    <xf borderId="0" fillId="0" fontId="3" numFmtId="164" xfId="0" applyFont="1" applyNumberFormat="1"/>
    <xf borderId="49" fillId="0" fontId="3" numFmtId="0" xfId="0" applyAlignment="1" applyBorder="1" applyFont="1">
      <alignment horizontal="center" vertical="center"/>
    </xf>
    <xf borderId="50" fillId="0" fontId="6" numFmtId="0" xfId="0" applyBorder="1" applyFont="1"/>
    <xf borderId="51" fillId="0" fontId="3" numFmtId="0" xfId="0" applyAlignment="1" applyBorder="1" applyFont="1">
      <alignment horizontal="center" vertical="center"/>
    </xf>
    <xf borderId="23" fillId="8" fontId="2" numFmtId="0" xfId="0" applyBorder="1" applyFill="1" applyFont="1"/>
    <xf borderId="51" fillId="8" fontId="2" numFmtId="0" xfId="0" applyAlignment="1" applyBorder="1" applyFill="1" applyFont="1">
      <alignment vertical="center"/>
    </xf>
    <xf borderId="40" fillId="0" fontId="2" numFmtId="164" xfId="0" applyBorder="1" applyFont="1" applyNumberFormat="1"/>
    <xf borderId="51" fillId="0" fontId="2" numFmtId="0" xfId="0" applyAlignment="1" applyBorder="1" applyFont="1">
      <alignment vertical="center"/>
    </xf>
    <xf borderId="51" fillId="10" fontId="2" numFmtId="1" xfId="0" applyAlignment="1" applyBorder="1" applyFill="1" applyFont="1" applyNumberFormat="1">
      <alignment horizontal="right"/>
    </xf>
    <xf borderId="23" fillId="8" fontId="2" numFmtId="164" xfId="0" applyBorder="1" applyFill="1" applyFont="1" applyNumberFormat="1"/>
    <xf borderId="2" fillId="0" fontId="17" numFmtId="0" xfId="0" applyAlignment="1" applyBorder="1" applyFont="1">
      <alignment horizontal="center"/>
    </xf>
    <xf borderId="52" fillId="8" fontId="17" numFmtId="164" xfId="0" applyAlignment="1" applyBorder="1" applyFill="1" applyFont="1" applyNumberFormat="1">
      <alignment readingOrder="0"/>
    </xf>
    <xf borderId="23" fillId="0" fontId="2" numFmtId="10" xfId="0" applyBorder="1" applyFont="1" applyNumberFormat="1"/>
    <xf borderId="46" fillId="13" fontId="2" numFmtId="0" xfId="0" applyAlignment="1" applyBorder="1" applyFill="1" applyFont="1">
      <alignment vertical="center"/>
    </xf>
    <xf borderId="46" fillId="13" fontId="2" numFmtId="1" xfId="0" applyAlignment="1" applyBorder="1" applyFill="1" applyFont="1" applyNumberFormat="1">
      <alignment horizontal="right"/>
    </xf>
    <xf borderId="40" fillId="0" fontId="2" numFmtId="10" xfId="0" applyBorder="1" applyFont="1" applyNumberFormat="1"/>
    <xf borderId="20" fillId="0" fontId="18" numFmtId="0" xfId="0" applyAlignment="1" applyBorder="1" applyFont="1">
      <alignment horizontal="center"/>
    </xf>
    <xf borderId="24" fillId="0" fontId="2" numFmtId="3" xfId="0" applyAlignment="1" applyBorder="1" applyFont="1" applyNumberFormat="1">
      <alignment horizontal="center"/>
    </xf>
    <xf borderId="43" fillId="10" fontId="3" numFmtId="4" xfId="0" applyAlignment="1" applyBorder="1" applyFill="1" applyFont="1" applyNumberFormat="1">
      <alignment horizontal="center"/>
    </xf>
    <xf borderId="30" fillId="0" fontId="2" numFmtId="9" xfId="0" applyAlignment="1" applyBorder="1" applyFont="1" applyNumberFormat="1">
      <alignment horizontal="center"/>
    </xf>
    <xf borderId="23" fillId="0" fontId="1" numFmtId="0" xfId="0" applyBorder="1" applyFont="1"/>
    <xf borderId="42" fillId="0" fontId="2" numFmtId="1" xfId="0" applyAlignment="1" applyBorder="1" applyFont="1" applyNumberFormat="1">
      <alignment horizontal="center"/>
    </xf>
    <xf borderId="46" fillId="12" fontId="11" numFmtId="1" xfId="0" applyAlignment="1" applyBorder="1" applyFill="1" applyFont="1" applyNumberFormat="1">
      <alignment horizontal="right" vertical="center"/>
    </xf>
    <xf borderId="23" fillId="0" fontId="2" numFmtId="1" xfId="0" applyAlignment="1" applyBorder="1" applyFont="1" applyNumberFormat="1">
      <alignment horizontal="center"/>
    </xf>
    <xf borderId="23" fillId="0" fontId="2" numFmtId="9" xfId="0" applyAlignment="1" applyBorder="1" applyFont="1" applyNumberFormat="1">
      <alignment horizontal="center"/>
    </xf>
    <xf borderId="46" fillId="8" fontId="3" numFmtId="0" xfId="0" applyBorder="1" applyFill="1" applyFont="1"/>
    <xf borderId="46" fillId="14" fontId="3" numFmtId="0" xfId="0" applyBorder="1" applyFill="1" applyFont="1"/>
    <xf borderId="46" fillId="8" fontId="3" numFmtId="164" xfId="0" applyBorder="1" applyFill="1" applyFont="1" applyNumberFormat="1"/>
    <xf borderId="53" fillId="14" fontId="3" numFmtId="0" xfId="0" applyBorder="1" applyFill="1" applyFont="1"/>
    <xf borderId="30" fillId="0" fontId="2" numFmtId="166" xfId="0" applyAlignment="1" applyBorder="1" applyFont="1" applyNumberFormat="1">
      <alignment horizontal="center"/>
    </xf>
    <xf borderId="54" fillId="14" fontId="3" numFmtId="0" xfId="0" applyBorder="1" applyFill="1" applyFont="1"/>
    <xf borderId="0" fillId="0" fontId="2" numFmtId="0" xfId="0" applyAlignment="1" applyFont="1">
      <alignment horizontal="center" shrinkToFit="0" wrapText="1"/>
    </xf>
    <xf borderId="46" fillId="8" fontId="3" numFmtId="0" xfId="0" applyAlignment="1" applyBorder="1" applyFill="1" applyFont="1">
      <alignment horizontal="center" shrinkToFit="0" vertical="center" wrapText="1"/>
    </xf>
    <xf borderId="24" fillId="0" fontId="3" numFmtId="0" xfId="0" applyBorder="1" applyFont="1"/>
    <xf borderId="23" fillId="0" fontId="2" numFmtId="0" xfId="0" applyAlignment="1" applyBorder="1" applyFont="1">
      <alignment horizontal="center" shrinkToFit="0" wrapText="1"/>
    </xf>
    <xf borderId="40" fillId="0" fontId="3" numFmtId="0" xfId="0" applyBorder="1" applyFont="1"/>
    <xf borderId="47" fillId="0" fontId="3" numFmtId="0" xfId="0" applyBorder="1" applyFont="1"/>
    <xf borderId="30" fillId="0" fontId="3" numFmtId="0" xfId="0" applyBorder="1" applyFont="1"/>
    <xf borderId="24" fillId="0" fontId="2" numFmtId="0" xfId="0" applyAlignment="1" applyBorder="1" applyFont="1">
      <alignment horizontal="center" vertical="center"/>
    </xf>
    <xf borderId="23" fillId="0" fontId="2" numFmtId="0" xfId="0" applyAlignment="1" applyBorder="1" applyFont="1">
      <alignment horizontal="center" vertical="center"/>
    </xf>
    <xf borderId="23" fillId="0" fontId="2" numFmtId="164" xfId="0" applyAlignment="1" applyBorder="1" applyFont="1" applyNumberFormat="1">
      <alignment horizontal="center" vertical="center"/>
    </xf>
    <xf borderId="2" fillId="0" fontId="3" numFmtId="0" xfId="0" applyAlignment="1" applyBorder="1" applyFont="1">
      <alignment horizontal="center" shrinkToFit="0" vertical="center" wrapText="1"/>
    </xf>
    <xf borderId="23" fillId="0" fontId="2" numFmtId="167" xfId="0" applyAlignment="1" applyBorder="1" applyFont="1" applyNumberFormat="1">
      <alignment horizontal="center" vertical="center"/>
    </xf>
    <xf borderId="23" fillId="0" fontId="2" numFmtId="9" xfId="0" applyAlignment="1" applyBorder="1" applyFont="1" applyNumberFormat="1">
      <alignment horizontal="center" vertical="center"/>
    </xf>
    <xf borderId="10" fillId="0" fontId="3" numFmtId="0" xfId="0" applyAlignment="1" applyBorder="1" applyFont="1">
      <alignment horizontal="center" vertical="center"/>
    </xf>
    <xf borderId="46" fillId="8" fontId="2" numFmtId="9" xfId="0" applyAlignment="1" applyBorder="1" applyFill="1" applyFont="1" applyNumberFormat="1">
      <alignment horizontal="center" vertical="center"/>
    </xf>
    <xf borderId="39" fillId="8" fontId="2" numFmtId="0" xfId="0" applyAlignment="1" applyBorder="1" applyFill="1" applyFont="1">
      <alignment horizontal="left" vertical="center"/>
    </xf>
    <xf borderId="55" fillId="0" fontId="6" numFmtId="0" xfId="0" applyBorder="1" applyFont="1"/>
    <xf borderId="56" fillId="10" fontId="2" numFmtId="1" xfId="0" applyAlignment="1" applyBorder="1" applyFill="1" applyFont="1" applyNumberFormat="1">
      <alignment horizontal="right" vertical="center"/>
    </xf>
    <xf borderId="30" fillId="0" fontId="2" numFmtId="168" xfId="0" applyBorder="1" applyFont="1" applyNumberFormat="1"/>
    <xf borderId="0" fillId="0" fontId="2" numFmtId="168" xfId="0" applyFont="1" applyNumberFormat="1"/>
    <xf borderId="0" fillId="0" fontId="2" numFmtId="0" xfId="0" applyAlignment="1" applyFont="1">
      <alignment shrinkToFit="0" wrapText="1"/>
    </xf>
    <xf borderId="46" fillId="8" fontId="2" numFmtId="1" xfId="0" applyAlignment="1" applyBorder="1" applyFill="1" applyFont="1" applyNumberFormat="1">
      <alignment horizontal="right" vertical="center"/>
    </xf>
    <xf borderId="0" fillId="0" fontId="2" numFmtId="1" xfId="0" applyFont="1" applyNumberFormat="1"/>
    <xf borderId="57" fillId="8" fontId="18" numFmtId="2" xfId="0" applyAlignment="1" applyBorder="1" applyFill="1" applyFont="1" applyNumberFormat="1">
      <alignment horizontal="center"/>
    </xf>
    <xf borderId="32" fillId="8" fontId="2" numFmtId="0" xfId="0" applyAlignment="1" applyBorder="1" applyFill="1" applyFont="1">
      <alignment horizontal="center" vertical="center"/>
    </xf>
    <xf borderId="0" fillId="0" fontId="2" numFmtId="0" xfId="0" applyAlignment="1" applyFont="1">
      <alignment vertical="center"/>
    </xf>
    <xf borderId="0" fillId="0" fontId="19" numFmtId="164" xfId="0" applyAlignment="1" applyFont="1" applyNumberFormat="1">
      <alignment horizontal="center"/>
    </xf>
    <xf borderId="32" fillId="12" fontId="3" numFmtId="0" xfId="0" applyAlignment="1" applyBorder="1" applyFill="1" applyFont="1">
      <alignment horizontal="center" vertical="center"/>
    </xf>
    <xf borderId="23" fillId="14" fontId="3" numFmtId="0" xfId="0" applyBorder="1" applyFill="1" applyFont="1"/>
    <xf borderId="42" fillId="0" fontId="3" numFmtId="0" xfId="0" applyBorder="1" applyFont="1"/>
    <xf borderId="23" fillId="0" fontId="3" numFmtId="0" xfId="0" applyBorder="1" applyFont="1"/>
    <xf borderId="23" fillId="13" fontId="2" numFmtId="0" xfId="0" applyAlignment="1" applyBorder="1" applyFill="1" applyFont="1">
      <alignment horizontal="center" vertical="center"/>
    </xf>
    <xf borderId="23" fillId="8" fontId="2" numFmtId="164" xfId="0" applyAlignment="1" applyBorder="1" applyFill="1" applyFont="1" applyNumberFormat="1">
      <alignment horizontal="center" vertical="center"/>
    </xf>
    <xf borderId="23" fillId="8" fontId="2" numFmtId="167" xfId="0" applyAlignment="1" applyBorder="1" applyFill="1" applyFont="1" applyNumberFormat="1">
      <alignment horizontal="center" vertical="center"/>
    </xf>
    <xf borderId="23" fillId="13" fontId="2" numFmtId="9" xfId="0" applyAlignment="1" applyBorder="1" applyFill="1" applyFont="1" applyNumberFormat="1">
      <alignment horizontal="center" vertical="center"/>
    </xf>
    <xf borderId="23" fillId="8" fontId="2" numFmtId="168" xfId="0" applyBorder="1" applyFill="1" applyFont="1" applyNumberFormat="1"/>
    <xf borderId="58" fillId="0" fontId="2" numFmtId="168" xfId="0" applyBorder="1" applyFont="1" applyNumberFormat="1"/>
    <xf borderId="23" fillId="0" fontId="12" numFmtId="0" xfId="0" applyAlignment="1" applyBorder="1" applyFont="1">
      <alignment horizontal="center" shrinkToFit="0" wrapText="1"/>
    </xf>
    <xf borderId="47" fillId="0" fontId="3" numFmtId="164" xfId="0" applyBorder="1" applyFont="1" applyNumberFormat="1"/>
    <xf borderId="47" fillId="0" fontId="2" numFmtId="167" xfId="0" applyAlignment="1" applyBorder="1" applyFont="1" applyNumberFormat="1">
      <alignment horizontal="center" vertical="center"/>
    </xf>
    <xf borderId="47" fillId="0" fontId="2" numFmtId="0" xfId="0" applyBorder="1" applyFont="1"/>
    <xf borderId="17" fillId="0" fontId="2" numFmtId="0" xfId="0" applyBorder="1" applyFont="1"/>
    <xf borderId="30" fillId="0" fontId="20" numFmtId="168" xfId="0" applyAlignment="1" applyBorder="1" applyFont="1" applyNumberFormat="1">
      <alignment readingOrder="0"/>
    </xf>
    <xf borderId="46" fillId="12" fontId="3" numFmtId="0" xfId="0" applyAlignment="1" applyBorder="1" applyFill="1" applyFont="1">
      <alignment shrinkToFit="0" vertical="center" wrapText="1"/>
    </xf>
    <xf borderId="23" fillId="11" fontId="2" numFmtId="0" xfId="0" applyAlignment="1" applyBorder="1" applyFill="1" applyFont="1">
      <alignment horizontal="center"/>
    </xf>
    <xf borderId="23" fillId="11" fontId="2" numFmtId="3" xfId="0" applyAlignment="1" applyBorder="1" applyFill="1" applyFont="1" applyNumberFormat="1">
      <alignment horizontal="center"/>
    </xf>
    <xf borderId="46" fillId="9" fontId="21" numFmtId="168" xfId="0" applyAlignment="1" applyBorder="1" applyFill="1" applyFont="1" applyNumberFormat="1">
      <alignment horizontal="right" vertical="center"/>
    </xf>
    <xf borderId="0" fillId="0" fontId="22" numFmtId="0" xfId="0" applyAlignment="1" applyFont="1">
      <alignment shrinkToFit="0" wrapText="1"/>
    </xf>
    <xf borderId="46" fillId="13" fontId="2" numFmtId="167" xfId="0" applyAlignment="1" applyBorder="1" applyFill="1" applyFont="1" applyNumberFormat="1">
      <alignment horizontal="center" vertical="center"/>
    </xf>
    <xf borderId="59" fillId="12" fontId="3" numFmtId="0" xfId="0" applyAlignment="1" applyBorder="1" applyFill="1" applyFont="1">
      <alignment horizontal="center" shrinkToFit="0" vertical="center" wrapText="1"/>
    </xf>
    <xf borderId="0" fillId="0" fontId="2" numFmtId="10" xfId="0" applyFont="1" applyNumberFormat="1"/>
    <xf borderId="60" fillId="0" fontId="6" numFmtId="0" xfId="0" applyBorder="1" applyFont="1"/>
    <xf borderId="61" fillId="0" fontId="6" numFmtId="0" xfId="0" applyBorder="1" applyFont="1"/>
    <xf borderId="0" fillId="0" fontId="2" numFmtId="0" xfId="0" applyAlignment="1" applyFont="1">
      <alignment horizontal="center"/>
    </xf>
    <xf borderId="0" fillId="0" fontId="2" numFmtId="3" xfId="0" applyAlignment="1" applyFont="1" applyNumberFormat="1">
      <alignment horizontal="center"/>
    </xf>
    <xf borderId="23" fillId="12" fontId="3" numFmtId="0" xfId="0" applyAlignment="1" applyBorder="1" applyFill="1" applyFont="1">
      <alignment vertical="center"/>
    </xf>
    <xf borderId="0" fillId="0" fontId="21" numFmtId="164" xfId="0" applyAlignment="1" applyFont="1" applyNumberFormat="1">
      <alignment horizontal="center" vertical="center"/>
    </xf>
    <xf borderId="62" fillId="9" fontId="21" numFmtId="164" xfId="0" applyAlignment="1" applyBorder="1" applyFill="1" applyFont="1" applyNumberFormat="1">
      <alignment horizontal="center" vertical="center"/>
    </xf>
    <xf borderId="29" fillId="11" fontId="2" numFmtId="166" xfId="0" applyAlignment="1" applyBorder="1" applyFill="1" applyFont="1" applyNumberFormat="1">
      <alignment horizontal="center"/>
    </xf>
    <xf borderId="0" fillId="0" fontId="2" numFmtId="0" xfId="0" applyAlignment="1" applyFont="1">
      <alignment horizontal="center" vertical="center"/>
    </xf>
    <xf borderId="0" fillId="0" fontId="2" numFmtId="0" xfId="0" applyAlignment="1" applyFont="1">
      <alignment horizontal="left" vertical="center"/>
    </xf>
    <xf borderId="0" fillId="0" fontId="2" numFmtId="169" xfId="0" applyAlignment="1" applyFont="1" applyNumberFormat="1">
      <alignment horizontal="center" vertical="center"/>
    </xf>
    <xf borderId="0" fillId="0" fontId="2" numFmtId="4" xfId="0" applyAlignment="1" applyFont="1" applyNumberFormat="1">
      <alignment horizontal="center" vertical="center"/>
    </xf>
    <xf borderId="63" fillId="12" fontId="3" numFmtId="0" xfId="0" applyAlignment="1" applyBorder="1" applyFill="1" applyFont="1">
      <alignment vertical="center"/>
    </xf>
    <xf borderId="32" fillId="14" fontId="3" numFmtId="0" xfId="0" applyBorder="1" applyFill="1" applyFont="1"/>
    <xf borderId="11" fillId="9" fontId="21" numFmtId="164" xfId="0" applyAlignment="1" applyBorder="1" applyFill="1" applyFont="1" applyNumberFormat="1">
      <alignment horizontal="center" vertical="center"/>
    </xf>
    <xf borderId="37" fillId="12" fontId="2" numFmtId="164" xfId="0" applyBorder="1" applyFill="1" applyFont="1" applyNumberFormat="1"/>
    <xf borderId="37" fillId="0" fontId="2" numFmtId="0" xfId="0" applyBorder="1" applyFont="1"/>
    <xf borderId="13" fillId="0" fontId="2" numFmtId="0" xfId="0" applyBorder="1" applyFont="1"/>
    <xf borderId="23" fillId="0" fontId="2" numFmtId="164" xfId="0" applyAlignment="1" applyBorder="1" applyFont="1" applyNumberFormat="1">
      <alignment horizontal="right" vertical="center"/>
    </xf>
    <xf borderId="46" fillId="8" fontId="2" numFmtId="4" xfId="0" applyAlignment="1" applyBorder="1" applyFill="1" applyFont="1" applyNumberFormat="1">
      <alignment horizontal="center" vertical="center"/>
    </xf>
    <xf borderId="23" fillId="8" fontId="2" numFmtId="3" xfId="0" applyAlignment="1" applyBorder="1" applyFill="1" applyFont="1" applyNumberFormat="1">
      <alignment horizontal="center" vertical="center"/>
    </xf>
    <xf borderId="11" fillId="12" fontId="2" numFmtId="164" xfId="0" applyBorder="1" applyFill="1" applyFont="1" applyNumberFormat="1"/>
    <xf borderId="30" fillId="0" fontId="2" numFmtId="168" xfId="0" applyAlignment="1" applyBorder="1" applyFont="1" applyNumberFormat="1">
      <alignment vertical="center"/>
    </xf>
    <xf borderId="23" fillId="8" fontId="2" numFmtId="164" xfId="0" applyAlignment="1" applyBorder="1" applyFill="1" applyFont="1" applyNumberFormat="1">
      <alignment horizontal="right" vertical="center"/>
    </xf>
    <xf borderId="46" fillId="13" fontId="2" numFmtId="3" xfId="0" applyAlignment="1" applyBorder="1" applyFill="1" applyFont="1" applyNumberFormat="1">
      <alignment horizontal="center" vertical="center"/>
    </xf>
    <xf borderId="46" fillId="13" fontId="2" numFmtId="0" xfId="0" applyAlignment="1" applyBorder="1" applyFill="1" applyFont="1">
      <alignment horizontal="center" vertical="center"/>
    </xf>
    <xf borderId="46" fillId="13" fontId="2" numFmtId="0" xfId="0" applyAlignment="1" applyBorder="1" applyFill="1" applyFont="1">
      <alignment horizontal="left" vertical="center"/>
    </xf>
    <xf borderId="0" fillId="0" fontId="2" numFmtId="170" xfId="0" applyAlignment="1" applyFont="1" applyNumberFormat="1">
      <alignment horizontal="right" vertical="center"/>
    </xf>
    <xf borderId="46" fillId="13" fontId="2" numFmtId="4" xfId="0" applyAlignment="1" applyBorder="1" applyFill="1" applyFont="1" applyNumberFormat="1">
      <alignment horizontal="center" vertical="center"/>
    </xf>
    <xf borderId="64" fillId="12" fontId="3" numFmtId="0" xfId="0" applyAlignment="1" applyBorder="1" applyFill="1" applyFont="1">
      <alignment horizontal="center" vertical="center"/>
    </xf>
    <xf borderId="65" fillId="0" fontId="6" numFmtId="0" xfId="0" applyBorder="1" applyFont="1"/>
    <xf borderId="66" fillId="0" fontId="6" numFmtId="0" xfId="0" applyBorder="1" applyFont="1"/>
    <xf borderId="46" fillId="9" fontId="21" numFmtId="164" xfId="0" applyAlignment="1" applyBorder="1" applyFill="1" applyFont="1" applyNumberFormat="1">
      <alignment horizontal="center" vertical="center"/>
    </xf>
    <xf borderId="0" fillId="0" fontId="2" numFmtId="170" xfId="0" applyAlignment="1" applyFont="1" applyNumberFormat="1">
      <alignment vertical="center"/>
    </xf>
    <xf borderId="46" fillId="13" fontId="23" numFmtId="164" xfId="0" applyAlignment="1" applyBorder="1" applyFill="1" applyFont="1" applyNumberFormat="1">
      <alignment horizontal="center" vertical="center"/>
    </xf>
    <xf borderId="67" fillId="12" fontId="2" numFmtId="164" xfId="0" applyBorder="1" applyFill="1" applyFont="1" applyNumberFormat="1"/>
    <xf borderId="46" fillId="8" fontId="2" numFmtId="169" xfId="0" applyAlignment="1" applyBorder="1" applyFill="1" applyFont="1" applyNumberFormat="1">
      <alignment horizontal="center" vertical="center"/>
    </xf>
    <xf borderId="41" fillId="0" fontId="2" numFmtId="0" xfId="0" applyAlignment="1" applyBorder="1" applyFont="1">
      <alignment horizontal="center"/>
    </xf>
    <xf borderId="44" fillId="0" fontId="6" numFmtId="0" xfId="0" applyBorder="1" applyFont="1"/>
    <xf borderId="43" fillId="10" fontId="2" numFmtId="168" xfId="0" applyBorder="1" applyFill="1" applyFont="1" applyNumberFormat="1"/>
    <xf borderId="41" fillId="13" fontId="2" numFmtId="0" xfId="0" applyAlignment="1" applyBorder="1" applyFill="1" applyFont="1">
      <alignment horizontal="center" vertical="center"/>
    </xf>
    <xf borderId="68" fillId="0" fontId="6" numFmtId="0" xfId="0" applyBorder="1" applyFont="1"/>
    <xf borderId="44" fillId="0" fontId="2" numFmtId="9" xfId="0" applyAlignment="1" applyBorder="1" applyFont="1" applyNumberFormat="1">
      <alignment horizontal="center" vertical="center"/>
    </xf>
    <xf borderId="32" fillId="15" fontId="24" numFmtId="165" xfId="0" applyAlignment="1" applyBorder="1" applyFill="1" applyFont="1" applyNumberFormat="1">
      <alignment horizontal="center" shrinkToFit="0" vertical="center" wrapText="1"/>
    </xf>
    <xf borderId="46" fillId="15" fontId="25" numFmtId="164" xfId="0" applyAlignment="1" applyBorder="1" applyFill="1" applyFont="1" applyNumberFormat="1">
      <alignment horizontal="center" vertical="center"/>
    </xf>
    <xf borderId="34" fillId="9" fontId="21" numFmtId="164" xfId="0" applyAlignment="1" applyBorder="1" applyFill="1" applyFont="1" applyNumberFormat="1">
      <alignment horizontal="center" vertical="center"/>
    </xf>
    <xf borderId="24" fillId="0" fontId="2" numFmtId="0" xfId="0" applyAlignment="1" applyBorder="1" applyFont="1">
      <alignment vertical="center"/>
    </xf>
    <xf borderId="69" fillId="13" fontId="2" numFmtId="167" xfId="0" applyAlignment="1" applyBorder="1" applyFill="1" applyFont="1" applyNumberFormat="1">
      <alignment horizontal="center" vertical="center"/>
    </xf>
    <xf borderId="23" fillId="0" fontId="2" numFmtId="168" xfId="0" applyBorder="1" applyFont="1" applyNumberFormat="1"/>
    <xf borderId="0" fillId="0" fontId="2" numFmtId="164" xfId="0" applyAlignment="1" applyFont="1" applyNumberFormat="1">
      <alignment horizontal="center" vertical="center"/>
    </xf>
    <xf borderId="46" fillId="13" fontId="2" numFmtId="9" xfId="0" applyAlignment="1" applyBorder="1" applyFill="1" applyFont="1" applyNumberFormat="1">
      <alignment horizontal="center" vertical="center"/>
    </xf>
    <xf borderId="20" fillId="0" fontId="2" numFmtId="0" xfId="0" applyBorder="1" applyFont="1"/>
    <xf borderId="70" fillId="0" fontId="2" numFmtId="10" xfId="0" applyAlignment="1" applyBorder="1" applyFont="1" applyNumberFormat="1">
      <alignment horizontal="center"/>
    </xf>
    <xf borderId="71" fillId="0" fontId="2" numFmtId="10" xfId="0" applyAlignment="1" applyBorder="1" applyFont="1" applyNumberFormat="1">
      <alignment horizontal="center"/>
    </xf>
    <xf borderId="72" fillId="0" fontId="2" numFmtId="10" xfId="0" applyAlignment="1" applyBorder="1" applyFont="1" applyNumberFormat="1">
      <alignment horizontal="center"/>
    </xf>
    <xf borderId="71" fillId="0" fontId="2" numFmtId="0" xfId="0" applyAlignment="1" applyBorder="1" applyFont="1">
      <alignment horizontal="center"/>
    </xf>
    <xf borderId="32" fillId="12" fontId="3" numFmtId="0" xfId="0" applyAlignment="1" applyBorder="1" applyFill="1" applyFont="1">
      <alignment horizontal="center" shrinkToFit="0" vertical="center" wrapText="1"/>
    </xf>
    <xf borderId="73" fillId="0" fontId="2" numFmtId="10" xfId="0" applyAlignment="1" applyBorder="1" applyFont="1" applyNumberFormat="1">
      <alignment horizontal="center"/>
    </xf>
    <xf borderId="32" fillId="8" fontId="26" numFmtId="0" xfId="0" applyBorder="1" applyFill="1" applyFont="1"/>
    <xf borderId="46" fillId="8" fontId="27" numFmtId="0" xfId="0" applyBorder="1" applyFill="1" applyFont="1"/>
    <xf borderId="46" fillId="8" fontId="28" numFmtId="164" xfId="0" applyBorder="1" applyFill="1" applyFont="1" applyNumberFormat="1"/>
    <xf borderId="46" fillId="8" fontId="29" numFmtId="0" xfId="0" applyBorder="1" applyFill="1" applyFont="1"/>
    <xf borderId="46" fillId="8" fontId="2" numFmtId="0" xfId="0" applyBorder="1" applyFill="1" applyFont="1"/>
    <xf borderId="46" fillId="8" fontId="1" numFmtId="0" xfId="0" applyBorder="1" applyFill="1" applyFont="1"/>
    <xf borderId="41" fillId="12" fontId="3" numFmtId="0" xfId="0" applyAlignment="1" applyBorder="1" applyFill="1" applyFont="1">
      <alignment horizontal="center" shrinkToFit="0" vertical="center" wrapText="1"/>
    </xf>
    <xf borderId="32" fillId="8" fontId="29" numFmtId="0" xfId="0" applyAlignment="1" applyBorder="1" applyFill="1" applyFont="1">
      <alignment horizontal="left" shrinkToFit="0" wrapText="1"/>
    </xf>
    <xf borderId="32" fillId="8" fontId="1" numFmtId="0" xfId="0" applyAlignment="1" applyBorder="1" applyFill="1" applyFont="1">
      <alignment horizontal="left"/>
    </xf>
    <xf borderId="43" fillId="10" fontId="3" numFmtId="166" xfId="0" applyAlignment="1" applyBorder="1" applyFill="1" applyFont="1" applyNumberFormat="1">
      <alignment horizontal="center"/>
    </xf>
    <xf borderId="0" fillId="0" fontId="2" numFmtId="171" xfId="0" applyFont="1" applyNumberFormat="1"/>
    <xf borderId="32" fillId="8" fontId="29" numFmtId="0" xfId="0" applyBorder="1" applyFill="1" applyFont="1"/>
    <xf borderId="32" fillId="8" fontId="29" numFmtId="0" xfId="0" applyAlignment="1" applyBorder="1" applyFill="1" applyFont="1">
      <alignment shrinkToFit="0" wrapText="1"/>
    </xf>
    <xf borderId="0" fillId="0" fontId="3" numFmtId="10" xfId="0" applyAlignment="1" applyFont="1" applyNumberFormat="1">
      <alignment horizontal="center"/>
    </xf>
    <xf borderId="46" fillId="8" fontId="29" numFmtId="9" xfId="0" applyAlignment="1" applyBorder="1" applyFill="1" applyFont="1" applyNumberFormat="1">
      <alignment horizontal="right"/>
    </xf>
    <xf borderId="23" fillId="13" fontId="30" numFmtId="0" xfId="0" applyAlignment="1" applyBorder="1" applyFill="1" applyFont="1">
      <alignment horizontal="center" shrinkToFit="0" vertical="center" wrapText="1"/>
    </xf>
    <xf borderId="13" fillId="2" fontId="3" numFmtId="0" xfId="0" applyAlignment="1" applyBorder="1" applyFill="1" applyFont="1">
      <alignment horizontal="center" shrinkToFit="0" vertical="center" wrapText="1"/>
    </xf>
    <xf borderId="74" fillId="0" fontId="6" numFmtId="0" xfId="0" applyBorder="1" applyFont="1"/>
    <xf borderId="24" fillId="0" fontId="3" numFmtId="0" xfId="0" applyAlignment="1" applyBorder="1" applyFont="1">
      <alignment horizontal="left"/>
    </xf>
    <xf borderId="46" fillId="8" fontId="3" numFmtId="0" xfId="0" applyAlignment="1" applyBorder="1" applyFill="1" applyFont="1">
      <alignment horizontal="center" vertical="center"/>
    </xf>
    <xf borderId="30" fillId="0" fontId="3" numFmtId="166" xfId="0" applyAlignment="1" applyBorder="1" applyFont="1" applyNumberFormat="1">
      <alignment horizontal="center" vertical="center"/>
    </xf>
    <xf borderId="24" fillId="0" fontId="2" numFmtId="0" xfId="0" applyAlignment="1" applyBorder="1" applyFont="1">
      <alignment horizontal="center"/>
    </xf>
    <xf borderId="40" fillId="0" fontId="2" numFmtId="0" xfId="0" applyAlignment="1" applyBorder="1" applyFont="1">
      <alignment horizontal="left"/>
    </xf>
    <xf borderId="30" fillId="8" fontId="2" numFmtId="166" xfId="0" applyAlignment="1" applyBorder="1" applyFill="1" applyFont="1" applyNumberFormat="1">
      <alignment horizontal="center" vertical="center"/>
    </xf>
    <xf borderId="0" fillId="0" fontId="2" numFmtId="166" xfId="0" applyFont="1" applyNumberFormat="1"/>
    <xf borderId="47" fillId="0" fontId="3" numFmtId="0" xfId="0" applyAlignment="1" applyBorder="1" applyFont="1">
      <alignment horizontal="left"/>
    </xf>
    <xf borderId="48" fillId="8" fontId="2" numFmtId="0" xfId="0" applyBorder="1" applyFill="1" applyFont="1"/>
    <xf borderId="23" fillId="0" fontId="2" numFmtId="0" xfId="0" applyAlignment="1" applyBorder="1" applyFont="1">
      <alignment horizontal="left"/>
    </xf>
    <xf borderId="40" fillId="0" fontId="3" numFmtId="0" xfId="0" applyAlignment="1" applyBorder="1" applyFont="1">
      <alignment horizontal="left"/>
    </xf>
    <xf borderId="70" fillId="0" fontId="2" numFmtId="0" xfId="0" applyAlignment="1" applyBorder="1" applyFont="1">
      <alignment horizontal="center"/>
    </xf>
    <xf borderId="72" fillId="0" fontId="2" numFmtId="0" xfId="0" applyAlignment="1" applyBorder="1" applyFont="1">
      <alignment horizontal="left"/>
    </xf>
    <xf borderId="75" fillId="0" fontId="6" numFmtId="0" xfId="0" applyBorder="1" applyFont="1"/>
    <xf borderId="71" fillId="8" fontId="2" numFmtId="164" xfId="0" applyBorder="1" applyFill="1" applyFont="1" applyNumberFormat="1"/>
    <xf borderId="40" fillId="12" fontId="3" numFmtId="0" xfId="0" applyAlignment="1" applyBorder="1" applyFill="1" applyFont="1">
      <alignment horizontal="center" shrinkToFit="0" vertical="center" wrapText="1"/>
    </xf>
    <xf borderId="24" fillId="8" fontId="2" numFmtId="0" xfId="0" applyAlignment="1" applyBorder="1" applyFill="1" applyFont="1">
      <alignment horizontal="center" vertical="center"/>
    </xf>
    <xf borderId="23" fillId="8" fontId="2" numFmtId="0" xfId="0" applyAlignment="1" applyBorder="1" applyFill="1" applyFont="1">
      <alignment horizontal="center" vertical="center"/>
    </xf>
    <xf borderId="23" fillId="8" fontId="2" numFmtId="0" xfId="0" applyAlignment="1" applyBorder="1" applyFill="1" applyFont="1">
      <alignment shrinkToFit="0" wrapText="1"/>
    </xf>
    <xf borderId="23" fillId="13" fontId="2" numFmtId="4" xfId="0" applyAlignment="1" applyBorder="1" applyFill="1" applyFont="1" applyNumberFormat="1">
      <alignment horizontal="center" vertical="center"/>
    </xf>
    <xf borderId="23" fillId="13" fontId="2" numFmtId="49" xfId="0" applyAlignment="1" applyBorder="1" applyFill="1" applyFont="1" applyNumberFormat="1">
      <alignment horizontal="center" vertical="center"/>
    </xf>
    <xf borderId="0" fillId="0" fontId="3" numFmtId="166" xfId="0" applyAlignment="1" applyFont="1" applyNumberFormat="1">
      <alignment horizontal="center" vertical="center"/>
    </xf>
    <xf borderId="43" fillId="10" fontId="3" numFmtId="166" xfId="0" applyAlignment="1" applyBorder="1" applyFill="1" applyFont="1" applyNumberFormat="1">
      <alignment horizontal="center" vertical="center"/>
    </xf>
    <xf borderId="0" fillId="0" fontId="3" numFmtId="10" xfId="0" applyAlignment="1" applyFont="1" applyNumberFormat="1">
      <alignment horizontal="center" vertical="center"/>
    </xf>
    <xf borderId="46" fillId="16" fontId="3" numFmtId="0" xfId="0" applyAlignment="1" applyBorder="1" applyFill="1" applyFont="1">
      <alignment horizontal="left"/>
    </xf>
    <xf borderId="40" fillId="0" fontId="2" numFmtId="0" xfId="0" applyAlignment="1" applyBorder="1" applyFont="1">
      <alignment horizontal="left" shrinkToFit="0" wrapText="1"/>
    </xf>
    <xf borderId="23" fillId="8" fontId="2" numFmtId="164" xfId="0" applyAlignment="1" applyBorder="1" applyFill="1" applyFont="1" applyNumberFormat="1">
      <alignment shrinkToFit="0" vertical="center" wrapText="1"/>
    </xf>
    <xf borderId="23" fillId="8" fontId="2" numFmtId="172" xfId="0" applyAlignment="1" applyBorder="1" applyFill="1" applyFont="1" applyNumberFormat="1">
      <alignment horizontal="center" vertical="center"/>
    </xf>
    <xf borderId="23" fillId="8" fontId="2" numFmtId="173" xfId="0" applyAlignment="1" applyBorder="1" applyFill="1" applyFont="1" applyNumberFormat="1">
      <alignment shrinkToFit="0" vertical="center" wrapText="1"/>
    </xf>
    <xf borderId="23" fillId="0" fontId="2" numFmtId="172" xfId="0" applyAlignment="1" applyBorder="1" applyFont="1" applyNumberFormat="1">
      <alignment horizontal="center" vertical="center"/>
    </xf>
    <xf borderId="72" fillId="0" fontId="2" numFmtId="0" xfId="0" applyAlignment="1" applyBorder="1" applyFont="1">
      <alignment horizontal="left" shrinkToFit="0" wrapText="1"/>
    </xf>
    <xf borderId="71" fillId="8" fontId="2" numFmtId="164" xfId="0" applyAlignment="1" applyBorder="1" applyFill="1" applyFont="1" applyNumberFormat="1">
      <alignment shrinkToFit="0" vertical="center" wrapText="1"/>
    </xf>
    <xf borderId="71" fillId="0" fontId="2" numFmtId="172" xfId="0" applyAlignment="1" applyBorder="1" applyFont="1" applyNumberFormat="1">
      <alignment horizontal="center" vertical="center"/>
    </xf>
    <xf borderId="71" fillId="0" fontId="2" numFmtId="0" xfId="0" applyBorder="1" applyFont="1"/>
    <xf borderId="0" fillId="0" fontId="3" numFmtId="0" xfId="0" applyAlignment="1" applyFont="1">
      <alignment vertical="center"/>
    </xf>
    <xf borderId="46" fillId="12" fontId="3" numFmtId="0" xfId="0" applyAlignment="1" applyBorder="1" applyFill="1" applyFont="1">
      <alignment vertical="center"/>
    </xf>
    <xf borderId="0" fillId="0" fontId="21" numFmtId="166" xfId="0" applyAlignment="1" applyFont="1" applyNumberFormat="1">
      <alignment horizontal="center" vertical="center"/>
    </xf>
    <xf borderId="40" fillId="0" fontId="2" numFmtId="0" xfId="0" applyAlignment="1" applyBorder="1" applyFont="1">
      <alignment horizontal="left" vertical="center"/>
    </xf>
    <xf borderId="23" fillId="0" fontId="2" numFmtId="166" xfId="0" applyAlignment="1" applyBorder="1" applyFont="1" applyNumberFormat="1">
      <alignment horizontal="center"/>
    </xf>
    <xf borderId="23" fillId="8" fontId="2" numFmtId="174" xfId="0" applyAlignment="1" applyBorder="1" applyFill="1" applyFont="1" applyNumberFormat="1">
      <alignment shrinkToFit="0" wrapText="1"/>
    </xf>
    <xf borderId="72" fillId="0" fontId="2" numFmtId="0" xfId="0" applyAlignment="1" applyBorder="1" applyFont="1">
      <alignment horizontal="left" vertical="center"/>
    </xf>
    <xf borderId="71" fillId="0" fontId="2" numFmtId="169" xfId="0" applyAlignment="1" applyBorder="1" applyFont="1" applyNumberFormat="1">
      <alignment horizontal="center" vertical="center"/>
    </xf>
    <xf borderId="71" fillId="8" fontId="2" numFmtId="164" xfId="0" applyAlignment="1" applyBorder="1" applyFill="1" applyFont="1" applyNumberFormat="1">
      <alignment horizontal="center" vertical="center"/>
    </xf>
    <xf borderId="40" fillId="0" fontId="4" numFmtId="0" xfId="0" applyAlignment="1" applyBorder="1" applyFont="1">
      <alignment horizontal="center" vertical="center"/>
    </xf>
    <xf borderId="40" fillId="0" fontId="5" numFmtId="0" xfId="0" applyAlignment="1" applyBorder="1" applyFont="1">
      <alignment horizontal="center" shrinkToFit="0" vertical="center" wrapText="1"/>
    </xf>
    <xf borderId="23" fillId="0" fontId="3" numFmtId="0" xfId="0" applyAlignment="1" applyBorder="1" applyFont="1">
      <alignment horizontal="center" shrinkToFit="0" vertical="center" wrapText="1"/>
    </xf>
    <xf borderId="40" fillId="0" fontId="3" numFmtId="0" xfId="0" applyAlignment="1" applyBorder="1" applyFont="1">
      <alignment horizontal="center" shrinkToFit="0" vertical="center" wrapText="1"/>
    </xf>
    <xf borderId="0" fillId="0" fontId="2" numFmtId="172" xfId="0" applyFont="1" applyNumberFormat="1"/>
    <xf borderId="0" fillId="0" fontId="2" numFmtId="166" xfId="0" applyAlignment="1" applyFont="1" applyNumberFormat="1">
      <alignment horizontal="center" vertical="center"/>
    </xf>
    <xf borderId="29" fillId="6" fontId="3" numFmtId="0" xfId="0" applyAlignment="1" applyBorder="1" applyFill="1" applyFont="1">
      <alignment horizontal="center" shrinkToFit="0" vertical="center" wrapText="1"/>
    </xf>
    <xf borderId="67" fillId="6" fontId="3" numFmtId="164" xfId="0" applyAlignment="1" applyBorder="1" applyFill="1" applyFont="1" applyNumberFormat="1">
      <alignment horizontal="center" shrinkToFit="0" vertical="center" wrapText="1"/>
    </xf>
    <xf borderId="23" fillId="6" fontId="3" numFmtId="164" xfId="0" applyAlignment="1" applyBorder="1" applyFill="1" applyFont="1" applyNumberFormat="1">
      <alignment horizontal="center" shrinkToFit="0" vertical="center" wrapText="1"/>
    </xf>
    <xf borderId="29" fillId="6" fontId="3" numFmtId="164" xfId="0" applyAlignment="1" applyBorder="1" applyFill="1" applyFont="1" applyNumberFormat="1">
      <alignment horizontal="center" shrinkToFit="0" vertical="center" wrapText="1"/>
    </xf>
    <xf borderId="23" fillId="4" fontId="3" numFmtId="0" xfId="0" applyAlignment="1" applyBorder="1" applyFill="1" applyFont="1">
      <alignment horizontal="center" vertical="center"/>
    </xf>
    <xf borderId="46" fillId="16" fontId="2" numFmtId="0" xfId="0" applyBorder="1" applyFill="1" applyFont="1"/>
    <xf borderId="23" fillId="0" fontId="12" numFmtId="0" xfId="0" applyAlignment="1" applyBorder="1" applyFont="1">
      <alignment horizontal="center" shrinkToFit="0" vertical="center" wrapText="1"/>
    </xf>
    <xf borderId="40" fillId="0" fontId="2" numFmtId="164" xfId="0" applyAlignment="1" applyBorder="1" applyFont="1" applyNumberFormat="1">
      <alignment horizontal="center" shrinkToFit="0" vertical="center" wrapText="1"/>
    </xf>
    <xf borderId="32" fillId="14" fontId="3" numFmtId="0" xfId="0" applyAlignment="1" applyBorder="1" applyFill="1" applyFont="1">
      <alignment horizontal="left" vertical="center"/>
    </xf>
    <xf borderId="29" fillId="5" fontId="2" numFmtId="164" xfId="0" applyAlignment="1" applyBorder="1" applyFill="1" applyFont="1" applyNumberFormat="1">
      <alignment shrinkToFit="0" vertical="center" wrapText="1"/>
    </xf>
    <xf borderId="46" fillId="14" fontId="2" numFmtId="169" xfId="0" applyAlignment="1" applyBorder="1" applyFill="1" applyFont="1" applyNumberFormat="1">
      <alignment horizontal="center" vertical="center"/>
    </xf>
    <xf borderId="46" fillId="14" fontId="2" numFmtId="4" xfId="0" applyAlignment="1" applyBorder="1" applyFill="1" applyFont="1" applyNumberFormat="1">
      <alignment horizontal="center" vertical="center"/>
    </xf>
    <xf borderId="29" fillId="5" fontId="31" numFmtId="164" xfId="0" applyAlignment="1" applyBorder="1" applyFill="1" applyFont="1" applyNumberFormat="1">
      <alignment shrinkToFit="0" vertical="center" wrapText="1"/>
    </xf>
    <xf borderId="29" fillId="6" fontId="2" numFmtId="164" xfId="0" applyAlignment="1" applyBorder="1" applyFill="1" applyFont="1" applyNumberFormat="1">
      <alignment horizontal="center" shrinkToFit="0" vertical="center" wrapText="1"/>
    </xf>
    <xf borderId="29" fillId="6" fontId="2" numFmtId="164" xfId="0" applyAlignment="1" applyBorder="1" applyFill="1" applyFont="1" applyNumberFormat="1">
      <alignment shrinkToFit="0" vertical="center" wrapText="1"/>
    </xf>
    <xf borderId="46" fillId="17" fontId="3" numFmtId="0" xfId="0" applyAlignment="1" applyBorder="1" applyFill="1" applyFont="1">
      <alignment horizontal="center"/>
    </xf>
    <xf borderId="32" fillId="17" fontId="3" numFmtId="0" xfId="0" applyAlignment="1" applyBorder="1" applyFill="1" applyFont="1">
      <alignment horizontal="center" vertical="center"/>
    </xf>
    <xf borderId="0" fillId="0" fontId="3" numFmtId="169" xfId="0" applyAlignment="1" applyFont="1" applyNumberFormat="1">
      <alignment horizontal="center" vertical="center"/>
    </xf>
    <xf borderId="46" fillId="18" fontId="3" numFmtId="4" xfId="0" applyAlignment="1" applyBorder="1" applyFill="1" applyFont="1" applyNumberFormat="1">
      <alignment horizontal="center" vertical="center"/>
    </xf>
    <xf borderId="40" fillId="0" fontId="2" numFmtId="0" xfId="0" applyAlignment="1" applyBorder="1" applyFont="1">
      <alignment horizontal="center"/>
    </xf>
    <xf borderId="23" fillId="6" fontId="2" numFmtId="164" xfId="0" applyAlignment="1" applyBorder="1" applyFill="1" applyFont="1" applyNumberFormat="1">
      <alignment horizontal="center" vertical="center"/>
    </xf>
    <xf borderId="40" fillId="0" fontId="2" numFmtId="0" xfId="0" applyAlignment="1" applyBorder="1" applyFont="1">
      <alignment horizontal="center" vertical="center"/>
    </xf>
    <xf borderId="23" fillId="0" fontId="2" numFmtId="169" xfId="0" applyAlignment="1" applyBorder="1" applyFont="1" applyNumberFormat="1">
      <alignment horizontal="center" vertical="center"/>
    </xf>
    <xf borderId="23" fillId="0" fontId="2" numFmtId="4" xfId="0" applyAlignment="1" applyBorder="1" applyFont="1" applyNumberFormat="1">
      <alignment horizontal="center" vertical="center"/>
    </xf>
    <xf borderId="23" fillId="6" fontId="2" numFmtId="164" xfId="0" applyAlignment="1" applyBorder="1" applyFill="1" applyFont="1" applyNumberFormat="1">
      <alignment vertical="center"/>
    </xf>
    <xf borderId="40" fillId="0" fontId="2" numFmtId="4" xfId="0" applyAlignment="1" applyBorder="1" applyFont="1" applyNumberFormat="1">
      <alignment horizontal="center" vertical="center"/>
    </xf>
    <xf borderId="23" fillId="6" fontId="3" numFmtId="164" xfId="0" applyAlignment="1" applyBorder="1" applyFill="1" applyFont="1" applyNumberFormat="1">
      <alignment horizontal="center" vertical="center"/>
    </xf>
    <xf borderId="76" fillId="12" fontId="32" numFmtId="4" xfId="0" applyAlignment="1" applyBorder="1" applyFill="1" applyFont="1" applyNumberFormat="1">
      <alignment horizontal="center" vertical="center"/>
    </xf>
    <xf borderId="77" fillId="0" fontId="6" numFmtId="0" xfId="0" applyBorder="1" applyFont="1"/>
    <xf borderId="16" fillId="0" fontId="2" numFmtId="164" xfId="0" applyAlignment="1" applyBorder="1" applyFont="1" applyNumberFormat="1">
      <alignment shrinkToFit="0" vertical="center" wrapText="1"/>
    </xf>
    <xf borderId="78" fillId="0" fontId="6" numFmtId="0" xfId="0" applyBorder="1" applyFont="1"/>
    <xf borderId="40" fillId="0" fontId="2" numFmtId="164" xfId="0" applyAlignment="1" applyBorder="1" applyFont="1" applyNumberFormat="1">
      <alignment shrinkToFit="0" vertical="center" wrapText="1"/>
    </xf>
    <xf borderId="46" fillId="12" fontId="18" numFmtId="4" xfId="0" applyAlignment="1" applyBorder="1" applyFill="1" applyFont="1" applyNumberFormat="1">
      <alignment horizontal="center" vertical="center"/>
    </xf>
    <xf borderId="40" fillId="0" fontId="31" numFmtId="164" xfId="0" applyAlignment="1" applyBorder="1" applyFont="1" applyNumberFormat="1">
      <alignment shrinkToFit="0" vertical="center" wrapText="1"/>
    </xf>
    <xf borderId="0" fillId="0" fontId="2" numFmtId="164" xfId="0" applyAlignment="1" applyFont="1" applyNumberFormat="1">
      <alignment vertical="center"/>
    </xf>
    <xf borderId="79" fillId="0" fontId="6" numFmtId="0" xfId="0" applyBorder="1" applyFont="1"/>
    <xf borderId="80" fillId="0" fontId="6" numFmtId="0" xfId="0" applyBorder="1" applyFont="1"/>
    <xf borderId="81" fillId="0" fontId="6" numFmtId="0" xfId="0" applyBorder="1" applyFont="1"/>
    <xf borderId="54" fillId="8" fontId="21" numFmtId="0" xfId="0" applyAlignment="1" applyBorder="1" applyFill="1" applyFont="1">
      <alignment horizontal="left"/>
    </xf>
    <xf borderId="67" fillId="5" fontId="3" numFmtId="164" xfId="0" applyAlignment="1" applyBorder="1" applyFill="1" applyFont="1" applyNumberFormat="1">
      <alignment horizontal="center" shrinkToFit="0" vertical="center" wrapText="1"/>
    </xf>
    <xf borderId="23" fillId="5" fontId="3" numFmtId="164" xfId="0" applyAlignment="1" applyBorder="1" applyFill="1" applyFont="1" applyNumberFormat="1">
      <alignment horizontal="center" shrinkToFit="0" vertical="center" wrapText="1"/>
    </xf>
    <xf borderId="29" fillId="5" fontId="3" numFmtId="164" xfId="0" applyAlignment="1" applyBorder="1" applyFill="1" applyFont="1" applyNumberFormat="1">
      <alignment horizontal="center" shrinkToFit="0" vertical="center" wrapText="1"/>
    </xf>
    <xf borderId="46" fillId="9" fontId="32" numFmtId="166" xfId="0" applyAlignment="1" applyBorder="1" applyFill="1" applyFont="1" applyNumberFormat="1">
      <alignment horizontal="center" vertical="center"/>
    </xf>
    <xf borderId="0" fillId="0" fontId="3" numFmtId="175" xfId="0" applyAlignment="1" applyFont="1" applyNumberFormat="1">
      <alignment horizontal="center" vertical="center"/>
    </xf>
    <xf borderId="0" fillId="0" fontId="2" numFmtId="175" xfId="0" applyFont="1" applyNumberFormat="1"/>
    <xf borderId="32" fillId="8" fontId="27" numFmtId="164" xfId="0" applyBorder="1" applyFill="1" applyFont="1" applyNumberFormat="1"/>
    <xf borderId="46" fillId="8" fontId="27" numFmtId="164" xfId="0" applyBorder="1" applyFill="1" applyFont="1" applyNumberFormat="1"/>
    <xf borderId="0" fillId="0" fontId="1" numFmtId="176" xfId="0" applyFont="1" applyNumberFormat="1"/>
    <xf borderId="40" fillId="0" fontId="33" numFmtId="0" xfId="0" applyAlignment="1" applyBorder="1" applyFont="1">
      <alignment horizontal="center"/>
    </xf>
    <xf borderId="48" fillId="4" fontId="7" numFmtId="164" xfId="0" applyAlignment="1" applyBorder="1" applyFill="1" applyFont="1" applyNumberFormat="1">
      <alignment horizontal="center" shrinkToFit="0" vertical="center" wrapText="1"/>
    </xf>
    <xf borderId="46" fillId="8" fontId="29" numFmtId="164" xfId="0" applyBorder="1" applyFill="1" applyFont="1" applyNumberFormat="1"/>
    <xf borderId="32" fillId="8" fontId="29" numFmtId="164" xfId="0" applyBorder="1" applyFill="1" applyFont="1" applyNumberFormat="1"/>
    <xf borderId="23" fillId="4" fontId="8" numFmtId="0" xfId="0" applyAlignment="1" applyBorder="1" applyFill="1" applyFont="1">
      <alignment horizontal="center" vertical="center"/>
    </xf>
    <xf borderId="23" fillId="4" fontId="8" numFmtId="164" xfId="0" applyAlignment="1" applyBorder="1" applyFill="1" applyFont="1" applyNumberFormat="1">
      <alignment horizontal="center" vertical="center"/>
    </xf>
    <xf borderId="23" fillId="4" fontId="7" numFmtId="176" xfId="0" applyAlignment="1" applyBorder="1" applyFill="1" applyFont="1" applyNumberFormat="1">
      <alignment horizontal="center" shrinkToFit="0" vertical="center" wrapText="1"/>
    </xf>
    <xf borderId="29" fillId="4" fontId="7" numFmtId="164" xfId="0" applyAlignment="1" applyBorder="1" applyFill="1" applyFont="1" applyNumberFormat="1">
      <alignment horizontal="center" shrinkToFit="0" vertical="center" wrapText="1"/>
    </xf>
    <xf borderId="23" fillId="4" fontId="9" numFmtId="164" xfId="0" applyAlignment="1" applyBorder="1" applyFill="1" applyFont="1" applyNumberFormat="1">
      <alignment vertical="center"/>
    </xf>
    <xf borderId="23" fillId="4" fontId="9" numFmtId="164" xfId="0" applyAlignment="1" applyBorder="1" applyFill="1" applyFont="1" applyNumberFormat="1">
      <alignment horizontal="center" vertical="center"/>
    </xf>
    <xf borderId="23" fillId="0" fontId="9" numFmtId="164" xfId="0" applyAlignment="1" applyBorder="1" applyFont="1" applyNumberFormat="1">
      <alignment shrinkToFit="0" wrapText="1"/>
    </xf>
    <xf borderId="23" fillId="0" fontId="34" numFmtId="166" xfId="0" applyAlignment="1" applyBorder="1" applyFont="1" applyNumberFormat="1">
      <alignment horizontal="center"/>
    </xf>
    <xf borderId="32" fillId="8" fontId="29" numFmtId="0" xfId="0" applyAlignment="1" applyBorder="1" applyFill="1" applyFont="1">
      <alignment horizontal="left"/>
    </xf>
    <xf borderId="23" fillId="0" fontId="34" numFmtId="176" xfId="0" applyBorder="1" applyFont="1" applyNumberFormat="1"/>
    <xf borderId="23" fillId="0" fontId="34" numFmtId="0" xfId="0" applyAlignment="1" applyBorder="1" applyFont="1">
      <alignment horizontal="center"/>
    </xf>
    <xf borderId="82" fillId="2" fontId="3" numFmtId="0" xfId="0" applyAlignment="1" applyBorder="1" applyFill="1" applyFont="1">
      <alignment horizontal="center" shrinkToFit="0" vertical="center" wrapText="1"/>
    </xf>
    <xf borderId="83" fillId="2" fontId="3" numFmtId="0" xfId="0" applyAlignment="1" applyBorder="1" applyFill="1" applyFont="1">
      <alignment horizontal="center" shrinkToFit="0" vertical="center" wrapText="1"/>
    </xf>
    <xf borderId="23" fillId="0" fontId="34" numFmtId="164" xfId="0" applyBorder="1" applyFont="1" applyNumberFormat="1"/>
    <xf borderId="23" fillId="0" fontId="34" numFmtId="176" xfId="0" applyAlignment="1" applyBorder="1" applyFont="1" applyNumberFormat="1">
      <alignment horizontal="center"/>
    </xf>
    <xf borderId="0" fillId="0" fontId="1" numFmtId="174" xfId="0" applyFont="1" applyNumberFormat="1"/>
    <xf borderId="84" fillId="0" fontId="9" numFmtId="0" xfId="0" applyAlignment="1" applyBorder="1" applyFont="1">
      <alignment shrinkToFit="0" wrapText="1"/>
    </xf>
    <xf borderId="84" fillId="0" fontId="9" numFmtId="0" xfId="0" applyAlignment="1" applyBorder="1" applyFont="1">
      <alignment horizontal="center" shrinkToFit="0" wrapText="1"/>
    </xf>
    <xf borderId="45" fillId="5" fontId="9" numFmtId="164" xfId="0" applyAlignment="1" applyBorder="1" applyFill="1" applyFont="1" applyNumberFormat="1">
      <alignment shrinkToFit="0" vertical="center" wrapText="1"/>
    </xf>
    <xf borderId="45" fillId="4" fontId="9" numFmtId="164" xfId="0" applyAlignment="1" applyBorder="1" applyFill="1" applyFont="1" applyNumberFormat="1">
      <alignment vertical="center"/>
    </xf>
    <xf borderId="45" fillId="4" fontId="9" numFmtId="164" xfId="0" applyAlignment="1" applyBorder="1" applyFill="1" applyFont="1" applyNumberFormat="1">
      <alignment horizontal="center" vertical="center"/>
    </xf>
    <xf borderId="0" fillId="0" fontId="1" numFmtId="164" xfId="0" applyAlignment="1" applyFont="1" applyNumberFormat="1">
      <alignment readingOrder="0"/>
    </xf>
    <xf borderId="40" fillId="0" fontId="8" numFmtId="0" xfId="0" applyAlignment="1" applyBorder="1" applyFont="1">
      <alignment horizontal="center" readingOrder="0"/>
    </xf>
    <xf borderId="23" fillId="4" fontId="8" numFmtId="164" xfId="0" applyAlignment="1" applyBorder="1" applyFill="1" applyFont="1" applyNumberFormat="1">
      <alignment horizontal="center" shrinkToFit="0" vertical="center" wrapText="1"/>
    </xf>
    <xf borderId="23" fillId="4" fontId="8" numFmtId="176" xfId="0" applyAlignment="1" applyBorder="1" applyFill="1" applyFont="1" applyNumberFormat="1">
      <alignment horizontal="center" shrinkToFit="0" vertical="center" wrapText="1"/>
    </xf>
    <xf borderId="23" fillId="0" fontId="9" numFmtId="0" xfId="0" applyAlignment="1" applyBorder="1" applyFont="1">
      <alignment horizontal="center" shrinkToFit="0" vertical="center" wrapText="1"/>
    </xf>
    <xf borderId="23" fillId="0" fontId="9" numFmtId="164" xfId="0" applyAlignment="1" applyBorder="1" applyFont="1" applyNumberFormat="1">
      <alignment shrinkToFit="0" vertical="center" wrapText="1"/>
    </xf>
    <xf borderId="23" fillId="0" fontId="9" numFmtId="0" xfId="0" applyAlignment="1" applyBorder="1" applyFont="1">
      <alignment horizontal="center" vertical="center"/>
    </xf>
    <xf borderId="23" fillId="0" fontId="9" numFmtId="176" xfId="0" applyAlignment="1" applyBorder="1" applyFont="1" applyNumberFormat="1">
      <alignment vertical="center"/>
    </xf>
    <xf borderId="23" fillId="0" fontId="9" numFmtId="164" xfId="0" applyAlignment="1" applyBorder="1" applyFont="1" applyNumberFormat="1">
      <alignment vertical="center"/>
    </xf>
    <xf borderId="23" fillId="0" fontId="9" numFmtId="164" xfId="0" applyAlignment="1" applyBorder="1" applyFont="1" applyNumberFormat="1">
      <alignment horizontal="center" vertical="center"/>
    </xf>
    <xf borderId="23" fillId="0" fontId="9" numFmtId="176" xfId="0" applyAlignment="1" applyBorder="1" applyFont="1" applyNumberFormat="1">
      <alignment horizontal="center" vertical="center"/>
    </xf>
    <xf borderId="40" fillId="0" fontId="9" numFmtId="0" xfId="0" applyAlignment="1" applyBorder="1" applyFont="1">
      <alignment horizontal="center" readingOrder="0"/>
    </xf>
    <xf borderId="47" fillId="0" fontId="9" numFmtId="164" xfId="0" applyBorder="1" applyFont="1" applyNumberFormat="1"/>
    <xf borderId="42" fillId="0" fontId="9" numFmtId="176" xfId="0" applyBorder="1" applyFont="1" applyNumberFormat="1"/>
    <xf borderId="0" fillId="0" fontId="33" numFmtId="164" xfId="0" applyFont="1" applyNumberFormat="1"/>
    <xf borderId="0" fillId="0" fontId="35" numFmtId="164" xfId="0" applyFont="1" applyNumberFormat="1"/>
  </cellXfs>
  <cellStyles count="1">
    <cellStyle xfId="0" name="Normal" builtinId="0"/>
  </cellStyles>
  <dxfs count="3">
    <dxf>
      <font/>
      <fill>
        <patternFill patternType="none"/>
      </fill>
      <border/>
    </dxf>
    <dxf>
      <font>
        <color rgb="FFFF0000"/>
      </font>
      <fill>
        <patternFill patternType="none"/>
      </fill>
      <border/>
    </dxf>
    <dxf>
      <font>
        <color theme="5"/>
      </font>
      <fill>
        <patternFill patternType="none"/>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40" Type="http://schemas.openxmlformats.org/officeDocument/2006/relationships/externalLink" Target="externalLinks/externalLink31.xml"/><Relationship Id="rId42" Type="http://schemas.openxmlformats.org/officeDocument/2006/relationships/externalLink" Target="externalLinks/externalLink33.xml"/><Relationship Id="rId41" Type="http://schemas.openxmlformats.org/officeDocument/2006/relationships/externalLink" Target="externalLinks/externalLink32.xml"/><Relationship Id="rId44" Type="http://schemas.openxmlformats.org/officeDocument/2006/relationships/externalLink" Target="externalLinks/externalLink35.xml"/><Relationship Id="rId43" Type="http://schemas.openxmlformats.org/officeDocument/2006/relationships/externalLink" Target="externalLinks/externalLink34.xml"/><Relationship Id="rId46" Type="http://schemas.openxmlformats.org/officeDocument/2006/relationships/externalLink" Target="externalLinks/externalLink37.xml"/><Relationship Id="rId45" Type="http://schemas.openxmlformats.org/officeDocument/2006/relationships/externalLink" Target="externalLinks/externalLink36.xml"/><Relationship Id="rId107" Type="http://schemas.openxmlformats.org/officeDocument/2006/relationships/externalLink" Target="externalLinks/externalLink98.xml"/><Relationship Id="rId106" Type="http://schemas.openxmlformats.org/officeDocument/2006/relationships/externalLink" Target="externalLinks/externalLink97.xml"/><Relationship Id="rId105" Type="http://schemas.openxmlformats.org/officeDocument/2006/relationships/externalLink" Target="externalLinks/externalLink96.xml"/><Relationship Id="rId104" Type="http://schemas.openxmlformats.org/officeDocument/2006/relationships/externalLink" Target="externalLinks/externalLink95.xml"/><Relationship Id="rId109" Type="http://schemas.openxmlformats.org/officeDocument/2006/relationships/externalLink" Target="externalLinks/externalLink100.xml"/><Relationship Id="rId108" Type="http://schemas.openxmlformats.org/officeDocument/2006/relationships/externalLink" Target="externalLinks/externalLink99.xml"/><Relationship Id="rId48" Type="http://schemas.openxmlformats.org/officeDocument/2006/relationships/externalLink" Target="externalLinks/externalLink39.xml"/><Relationship Id="rId47" Type="http://schemas.openxmlformats.org/officeDocument/2006/relationships/externalLink" Target="externalLinks/externalLink38.xml"/><Relationship Id="rId49" Type="http://schemas.openxmlformats.org/officeDocument/2006/relationships/externalLink" Target="externalLinks/externalLink40.xml"/><Relationship Id="rId103" Type="http://schemas.openxmlformats.org/officeDocument/2006/relationships/externalLink" Target="externalLinks/externalLink94.xml"/><Relationship Id="rId102" Type="http://schemas.openxmlformats.org/officeDocument/2006/relationships/externalLink" Target="externalLinks/externalLink93.xml"/><Relationship Id="rId101" Type="http://schemas.openxmlformats.org/officeDocument/2006/relationships/externalLink" Target="externalLinks/externalLink92.xml"/><Relationship Id="rId100" Type="http://schemas.openxmlformats.org/officeDocument/2006/relationships/externalLink" Target="externalLinks/externalLink91.xml"/><Relationship Id="rId31" Type="http://schemas.openxmlformats.org/officeDocument/2006/relationships/externalLink" Target="externalLinks/externalLink22.xml"/><Relationship Id="rId30" Type="http://schemas.openxmlformats.org/officeDocument/2006/relationships/externalLink" Target="externalLinks/externalLink21.xml"/><Relationship Id="rId33" Type="http://schemas.openxmlformats.org/officeDocument/2006/relationships/externalLink" Target="externalLinks/externalLink24.xml"/><Relationship Id="rId32" Type="http://schemas.openxmlformats.org/officeDocument/2006/relationships/externalLink" Target="externalLinks/externalLink23.xml"/><Relationship Id="rId35" Type="http://schemas.openxmlformats.org/officeDocument/2006/relationships/externalLink" Target="externalLinks/externalLink26.xml"/><Relationship Id="rId34" Type="http://schemas.openxmlformats.org/officeDocument/2006/relationships/externalLink" Target="externalLinks/externalLink25.xml"/><Relationship Id="rId37" Type="http://schemas.openxmlformats.org/officeDocument/2006/relationships/externalLink" Target="externalLinks/externalLink28.xml"/><Relationship Id="rId36" Type="http://schemas.openxmlformats.org/officeDocument/2006/relationships/externalLink" Target="externalLinks/externalLink27.xml"/><Relationship Id="rId39" Type="http://schemas.openxmlformats.org/officeDocument/2006/relationships/externalLink" Target="externalLinks/externalLink30.xml"/><Relationship Id="rId38" Type="http://schemas.openxmlformats.org/officeDocument/2006/relationships/externalLink" Target="externalLinks/externalLink29.xml"/><Relationship Id="rId20" Type="http://schemas.openxmlformats.org/officeDocument/2006/relationships/externalLink" Target="externalLinks/externalLink11.xml"/><Relationship Id="rId22" Type="http://schemas.openxmlformats.org/officeDocument/2006/relationships/externalLink" Target="externalLinks/externalLink13.xml"/><Relationship Id="rId21" Type="http://schemas.openxmlformats.org/officeDocument/2006/relationships/externalLink" Target="externalLinks/externalLink12.xml"/><Relationship Id="rId24" Type="http://schemas.openxmlformats.org/officeDocument/2006/relationships/externalLink" Target="externalLinks/externalLink15.xml"/><Relationship Id="rId23" Type="http://schemas.openxmlformats.org/officeDocument/2006/relationships/externalLink" Target="externalLinks/externalLink14.xml"/><Relationship Id="rId26" Type="http://schemas.openxmlformats.org/officeDocument/2006/relationships/externalLink" Target="externalLinks/externalLink17.xml"/><Relationship Id="rId121" Type="http://customschemas.google.com/relationships/workbookmetadata" Target="metadata"/><Relationship Id="rId25" Type="http://schemas.openxmlformats.org/officeDocument/2006/relationships/externalLink" Target="externalLinks/externalLink16.xml"/><Relationship Id="rId120" Type="http://schemas.openxmlformats.org/officeDocument/2006/relationships/externalLink" Target="externalLinks/externalLink111.xml"/><Relationship Id="rId28" Type="http://schemas.openxmlformats.org/officeDocument/2006/relationships/externalLink" Target="externalLinks/externalLink19.xml"/><Relationship Id="rId27" Type="http://schemas.openxmlformats.org/officeDocument/2006/relationships/externalLink" Target="externalLinks/externalLink18.xml"/><Relationship Id="rId29" Type="http://schemas.openxmlformats.org/officeDocument/2006/relationships/externalLink" Target="externalLinks/externalLink20.xml"/><Relationship Id="rId95" Type="http://schemas.openxmlformats.org/officeDocument/2006/relationships/externalLink" Target="externalLinks/externalLink86.xml"/><Relationship Id="rId94" Type="http://schemas.openxmlformats.org/officeDocument/2006/relationships/externalLink" Target="externalLinks/externalLink85.xml"/><Relationship Id="rId97" Type="http://schemas.openxmlformats.org/officeDocument/2006/relationships/externalLink" Target="externalLinks/externalLink88.xml"/><Relationship Id="rId96" Type="http://schemas.openxmlformats.org/officeDocument/2006/relationships/externalLink" Target="externalLinks/externalLink87.xml"/><Relationship Id="rId11" Type="http://schemas.openxmlformats.org/officeDocument/2006/relationships/externalLink" Target="externalLinks/externalLink2.xml"/><Relationship Id="rId99" Type="http://schemas.openxmlformats.org/officeDocument/2006/relationships/externalLink" Target="externalLinks/externalLink90.xml"/><Relationship Id="rId10" Type="http://schemas.openxmlformats.org/officeDocument/2006/relationships/externalLink" Target="externalLinks/externalLink1.xml"/><Relationship Id="rId98" Type="http://schemas.openxmlformats.org/officeDocument/2006/relationships/externalLink" Target="externalLinks/externalLink89.xml"/><Relationship Id="rId13" Type="http://schemas.openxmlformats.org/officeDocument/2006/relationships/externalLink" Target="externalLinks/externalLink4.xml"/><Relationship Id="rId12" Type="http://schemas.openxmlformats.org/officeDocument/2006/relationships/externalLink" Target="externalLinks/externalLink3.xml"/><Relationship Id="rId91" Type="http://schemas.openxmlformats.org/officeDocument/2006/relationships/externalLink" Target="externalLinks/externalLink82.xml"/><Relationship Id="rId90" Type="http://schemas.openxmlformats.org/officeDocument/2006/relationships/externalLink" Target="externalLinks/externalLink81.xml"/><Relationship Id="rId93" Type="http://schemas.openxmlformats.org/officeDocument/2006/relationships/externalLink" Target="externalLinks/externalLink84.xml"/><Relationship Id="rId92" Type="http://schemas.openxmlformats.org/officeDocument/2006/relationships/externalLink" Target="externalLinks/externalLink83.xml"/><Relationship Id="rId118" Type="http://schemas.openxmlformats.org/officeDocument/2006/relationships/externalLink" Target="externalLinks/externalLink109.xml"/><Relationship Id="rId117" Type="http://schemas.openxmlformats.org/officeDocument/2006/relationships/externalLink" Target="externalLinks/externalLink108.xml"/><Relationship Id="rId116" Type="http://schemas.openxmlformats.org/officeDocument/2006/relationships/externalLink" Target="externalLinks/externalLink107.xml"/><Relationship Id="rId115" Type="http://schemas.openxmlformats.org/officeDocument/2006/relationships/externalLink" Target="externalLinks/externalLink106.xml"/><Relationship Id="rId119" Type="http://schemas.openxmlformats.org/officeDocument/2006/relationships/externalLink" Target="externalLinks/externalLink110.xml"/><Relationship Id="rId15" Type="http://schemas.openxmlformats.org/officeDocument/2006/relationships/externalLink" Target="externalLinks/externalLink6.xml"/><Relationship Id="rId110" Type="http://schemas.openxmlformats.org/officeDocument/2006/relationships/externalLink" Target="externalLinks/externalLink101.xml"/><Relationship Id="rId14" Type="http://schemas.openxmlformats.org/officeDocument/2006/relationships/externalLink" Target="externalLinks/externalLink5.xml"/><Relationship Id="rId17" Type="http://schemas.openxmlformats.org/officeDocument/2006/relationships/externalLink" Target="externalLinks/externalLink8.xml"/><Relationship Id="rId16" Type="http://schemas.openxmlformats.org/officeDocument/2006/relationships/externalLink" Target="externalLinks/externalLink7.xml"/><Relationship Id="rId19" Type="http://schemas.openxmlformats.org/officeDocument/2006/relationships/externalLink" Target="externalLinks/externalLink10.xml"/><Relationship Id="rId114" Type="http://schemas.openxmlformats.org/officeDocument/2006/relationships/externalLink" Target="externalLinks/externalLink105.xml"/><Relationship Id="rId18" Type="http://schemas.openxmlformats.org/officeDocument/2006/relationships/externalLink" Target="externalLinks/externalLink9.xml"/><Relationship Id="rId113" Type="http://schemas.openxmlformats.org/officeDocument/2006/relationships/externalLink" Target="externalLinks/externalLink104.xml"/><Relationship Id="rId112" Type="http://schemas.openxmlformats.org/officeDocument/2006/relationships/externalLink" Target="externalLinks/externalLink103.xml"/><Relationship Id="rId111" Type="http://schemas.openxmlformats.org/officeDocument/2006/relationships/externalLink" Target="externalLinks/externalLink102.xml"/><Relationship Id="rId84" Type="http://schemas.openxmlformats.org/officeDocument/2006/relationships/externalLink" Target="externalLinks/externalLink75.xml"/><Relationship Id="rId83" Type="http://schemas.openxmlformats.org/officeDocument/2006/relationships/externalLink" Target="externalLinks/externalLink74.xml"/><Relationship Id="rId86" Type="http://schemas.openxmlformats.org/officeDocument/2006/relationships/externalLink" Target="externalLinks/externalLink77.xml"/><Relationship Id="rId85" Type="http://schemas.openxmlformats.org/officeDocument/2006/relationships/externalLink" Target="externalLinks/externalLink76.xml"/><Relationship Id="rId88" Type="http://schemas.openxmlformats.org/officeDocument/2006/relationships/externalLink" Target="externalLinks/externalLink79.xml"/><Relationship Id="rId87" Type="http://schemas.openxmlformats.org/officeDocument/2006/relationships/externalLink" Target="externalLinks/externalLink78.xml"/><Relationship Id="rId89" Type="http://schemas.openxmlformats.org/officeDocument/2006/relationships/externalLink" Target="externalLinks/externalLink80.xml"/><Relationship Id="rId80" Type="http://schemas.openxmlformats.org/officeDocument/2006/relationships/externalLink" Target="externalLinks/externalLink71.xml"/><Relationship Id="rId82" Type="http://schemas.openxmlformats.org/officeDocument/2006/relationships/externalLink" Target="externalLinks/externalLink73.xml"/><Relationship Id="rId81" Type="http://schemas.openxmlformats.org/officeDocument/2006/relationships/externalLink" Target="externalLinks/externalLink72.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73" Type="http://schemas.openxmlformats.org/officeDocument/2006/relationships/externalLink" Target="externalLinks/externalLink64.xml"/><Relationship Id="rId72" Type="http://schemas.openxmlformats.org/officeDocument/2006/relationships/externalLink" Target="externalLinks/externalLink63.xml"/><Relationship Id="rId75" Type="http://schemas.openxmlformats.org/officeDocument/2006/relationships/externalLink" Target="externalLinks/externalLink66.xml"/><Relationship Id="rId74" Type="http://schemas.openxmlformats.org/officeDocument/2006/relationships/externalLink" Target="externalLinks/externalLink65.xml"/><Relationship Id="rId77" Type="http://schemas.openxmlformats.org/officeDocument/2006/relationships/externalLink" Target="externalLinks/externalLink68.xml"/><Relationship Id="rId76" Type="http://schemas.openxmlformats.org/officeDocument/2006/relationships/externalLink" Target="externalLinks/externalLink67.xml"/><Relationship Id="rId79" Type="http://schemas.openxmlformats.org/officeDocument/2006/relationships/externalLink" Target="externalLinks/externalLink70.xml"/><Relationship Id="rId78" Type="http://schemas.openxmlformats.org/officeDocument/2006/relationships/externalLink" Target="externalLinks/externalLink69.xml"/><Relationship Id="rId71" Type="http://schemas.openxmlformats.org/officeDocument/2006/relationships/externalLink" Target="externalLinks/externalLink62.xml"/><Relationship Id="rId70" Type="http://schemas.openxmlformats.org/officeDocument/2006/relationships/externalLink" Target="externalLinks/externalLink61.xml"/><Relationship Id="rId62" Type="http://schemas.openxmlformats.org/officeDocument/2006/relationships/externalLink" Target="externalLinks/externalLink53.xml"/><Relationship Id="rId61" Type="http://schemas.openxmlformats.org/officeDocument/2006/relationships/externalLink" Target="externalLinks/externalLink52.xml"/><Relationship Id="rId64" Type="http://schemas.openxmlformats.org/officeDocument/2006/relationships/externalLink" Target="externalLinks/externalLink55.xml"/><Relationship Id="rId63" Type="http://schemas.openxmlformats.org/officeDocument/2006/relationships/externalLink" Target="externalLinks/externalLink54.xml"/><Relationship Id="rId66" Type="http://schemas.openxmlformats.org/officeDocument/2006/relationships/externalLink" Target="externalLinks/externalLink57.xml"/><Relationship Id="rId65" Type="http://schemas.openxmlformats.org/officeDocument/2006/relationships/externalLink" Target="externalLinks/externalLink56.xml"/><Relationship Id="rId68" Type="http://schemas.openxmlformats.org/officeDocument/2006/relationships/externalLink" Target="externalLinks/externalLink59.xml"/><Relationship Id="rId67" Type="http://schemas.openxmlformats.org/officeDocument/2006/relationships/externalLink" Target="externalLinks/externalLink58.xml"/><Relationship Id="rId60" Type="http://schemas.openxmlformats.org/officeDocument/2006/relationships/externalLink" Target="externalLinks/externalLink51.xml"/><Relationship Id="rId69" Type="http://schemas.openxmlformats.org/officeDocument/2006/relationships/externalLink" Target="externalLinks/externalLink60.xml"/><Relationship Id="rId51" Type="http://schemas.openxmlformats.org/officeDocument/2006/relationships/externalLink" Target="externalLinks/externalLink42.xml"/><Relationship Id="rId50" Type="http://schemas.openxmlformats.org/officeDocument/2006/relationships/externalLink" Target="externalLinks/externalLink41.xml"/><Relationship Id="rId53" Type="http://schemas.openxmlformats.org/officeDocument/2006/relationships/externalLink" Target="externalLinks/externalLink44.xml"/><Relationship Id="rId52" Type="http://schemas.openxmlformats.org/officeDocument/2006/relationships/externalLink" Target="externalLinks/externalLink43.xml"/><Relationship Id="rId55" Type="http://schemas.openxmlformats.org/officeDocument/2006/relationships/externalLink" Target="externalLinks/externalLink46.xml"/><Relationship Id="rId54" Type="http://schemas.openxmlformats.org/officeDocument/2006/relationships/externalLink" Target="externalLinks/externalLink45.xml"/><Relationship Id="rId57" Type="http://schemas.openxmlformats.org/officeDocument/2006/relationships/externalLink" Target="externalLinks/externalLink48.xml"/><Relationship Id="rId56" Type="http://schemas.openxmlformats.org/officeDocument/2006/relationships/externalLink" Target="externalLinks/externalLink47.xml"/><Relationship Id="rId59" Type="http://schemas.openxmlformats.org/officeDocument/2006/relationships/externalLink" Target="externalLinks/externalLink50.xml"/><Relationship Id="rId58" Type="http://schemas.openxmlformats.org/officeDocument/2006/relationships/externalLink" Target="externalLinks/externalLink49.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0</xdr:colOff>
      <xdr:row>58</xdr:row>
      <xdr:rowOff>0</xdr:rowOff>
    </xdr:from>
    <xdr:ext cx="314325" cy="342900"/>
    <xdr:sp>
      <xdr:nvSpPr>
        <xdr:cNvPr id="3" name="Shape 3"/>
        <xdr:cNvSpPr/>
      </xdr:nvSpPr>
      <xdr:spPr>
        <a:xfrm>
          <a:off x="5193600" y="3613313"/>
          <a:ext cx="304800" cy="333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0</xdr:colOff>
      <xdr:row>111</xdr:row>
      <xdr:rowOff>0</xdr:rowOff>
    </xdr:from>
    <xdr:ext cx="314325" cy="342900"/>
    <xdr:sp>
      <xdr:nvSpPr>
        <xdr:cNvPr id="3" name="Shape 3"/>
        <xdr:cNvSpPr/>
      </xdr:nvSpPr>
      <xdr:spPr>
        <a:xfrm>
          <a:off x="5193600" y="3613313"/>
          <a:ext cx="304800" cy="333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7C10C0C8/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VALORES%20COSTOS%20OPERACIONALE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Hoja3"/>
      <sheetName val="Hoja2"/>
      <sheetName val="Transportes"/>
      <sheetName val="MYE OBRA"/>
      <sheetName val="Accidentalidad"/>
      <sheetName val="Base de Datos"/>
      <sheetName val="Causa Posible"/>
      <sheetName val="Elementos Involucrados"/>
      <sheetName val="CRA.MODI"/>
      <sheetName val="LISTA"/>
      <sheetName val="Lista ICCU"/>
      <sheetName val="SNP7 Anclajes pasivos6j_x0000_"/>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BASE DE DATOS DE PRECIOS"/>
      <sheetName val="Paral. 1"/>
      <sheetName val="Paral. 2"/>
      <sheetName val="Paral. 3"/>
      <sheetName val="Paral.4"/>
      <sheetName val="REAJUSTESACTA1PROVI"/>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ó&gt;????j0$?#???j_$?#???LÓu????"/>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refreshError="1"/>
      <sheetData sheetId="1709"/>
      <sheetData sheetId="1710"/>
      <sheetData sheetId="1711"/>
      <sheetData sheetId="1712" refreshError="1"/>
      <sheetData sheetId="1713" refreshError="1"/>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sheetData sheetId="1744"/>
      <sheetData sheetId="1745" refreshError="1"/>
      <sheetData sheetId="1746"/>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Base de Diseño"/>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PRESUPUESTO LICITACIÓN SRN 001"/>
      <sheetName val="SRN_005"/>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Users\JoseGabriel\Downloads\Ví"/>
      <sheetName val="\Users\JoseGabriel\Documents\Mi"/>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refreshError="1"/>
      <sheetData sheetId="653" refreshError="1"/>
      <sheetData sheetId="654" refreshError="1"/>
      <sheetData sheetId="655"/>
      <sheetData sheetId="656"/>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sheetData sheetId="830"/>
      <sheetData sheetId="831" refreshError="1"/>
      <sheetData sheetId="832" refreshError="1"/>
      <sheetData sheetId="833" refreshError="1"/>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sheetData sheetId="920"/>
      <sheetData sheetId="921"/>
      <sheetData sheetId="922"/>
      <sheetData sheetId="923"/>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sheetData sheetId="1508"/>
      <sheetData sheetId="1509"/>
      <sheetData sheetId="1510"/>
      <sheetData sheetId="1511"/>
      <sheetData sheetId="1512"/>
      <sheetData sheetId="1513"/>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sheetData sheetId="1771"/>
      <sheetData sheetId="1772"/>
      <sheetData sheetId="1773"/>
      <sheetData sheetId="1774"/>
      <sheetData sheetId="1775"/>
      <sheetData sheetId="1776"/>
      <sheetData sheetId="1777"/>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refreshError="1"/>
      <sheetData sheetId="2472"/>
      <sheetData sheetId="2473" refreshError="1"/>
      <sheetData sheetId="2474"/>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refreshError="1"/>
      <sheetData sheetId="2684"/>
      <sheetData sheetId="2685"/>
      <sheetData sheetId="2686" refreshError="1"/>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sheetData sheetId="2739"/>
      <sheetData sheetId="2740"/>
      <sheetData sheetId="274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sheetData sheetId="2866"/>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sheetData sheetId="3339"/>
      <sheetData sheetId="3340"/>
      <sheetData sheetId="3341"/>
      <sheetData sheetId="3342"/>
      <sheetData sheetId="3343"/>
      <sheetData sheetId="3344"/>
      <sheetData sheetId="3345"/>
      <sheetData sheetId="3346" refreshError="1"/>
      <sheetData sheetId="3347" refreshError="1"/>
      <sheetData sheetId="3348"/>
      <sheetData sheetId="3349" refreshError="1"/>
      <sheetData sheetId="3350" refreshError="1"/>
      <sheetData sheetId="3351" refreshError="1"/>
      <sheetData sheetId="3352"/>
      <sheetData sheetId="3353" refreshError="1"/>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sheetData sheetId="3507"/>
      <sheetData sheetId="3508" refreshError="1"/>
      <sheetData sheetId="3509"/>
      <sheetData sheetId="3510" refreshError="1"/>
      <sheetData sheetId="351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sheetData sheetId="3552"/>
      <sheetData sheetId="3553"/>
      <sheetData sheetId="3554"/>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sheetData sheetId="3571"/>
      <sheetData sheetId="3572"/>
      <sheetData sheetId="3573"/>
      <sheetData sheetId="3574"/>
      <sheetData sheetId="3575"/>
      <sheetData sheetId="3576"/>
      <sheetData sheetId="3577"/>
      <sheetData sheetId="3578"/>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refreshError="1"/>
      <sheetData sheetId="3642" refreshError="1"/>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efreshError="1"/>
      <sheetData sheetId="3694" refreshError="1"/>
      <sheetData sheetId="3695"/>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sheetData sheetId="373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sheetData sheetId="3806"/>
      <sheetData sheetId="3807" refreshError="1"/>
      <sheetData sheetId="3808" refreshError="1"/>
      <sheetData sheetId="3809"/>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sheetData sheetId="3849"/>
      <sheetData sheetId="3850"/>
      <sheetData sheetId="3851"/>
      <sheetData sheetId="3852"/>
      <sheetData sheetId="3853"/>
      <sheetData sheetId="3854"/>
      <sheetData sheetId="3855"/>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efreshError="1"/>
      <sheetData sheetId="3892" refreshError="1"/>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refreshError="1"/>
      <sheetData sheetId="4076" refreshError="1"/>
      <sheetData sheetId="4077"/>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sheetData sheetId="4113"/>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sheetData sheetId="4182"/>
      <sheetData sheetId="4183" refreshError="1"/>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sheetData sheetId="4225"/>
      <sheetData sheetId="4226"/>
      <sheetData sheetId="4227"/>
      <sheetData sheetId="4228"/>
      <sheetData sheetId="4229"/>
      <sheetData sheetId="4230"/>
      <sheetData sheetId="423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efreshError="1"/>
      <sheetData sheetId="4266" refreshError="1"/>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sheetData sheetId="4357"/>
      <sheetData sheetId="4358"/>
      <sheetData sheetId="4359"/>
      <sheetData sheetId="4360"/>
      <sheetData sheetId="4361"/>
      <sheetData sheetId="4362"/>
      <sheetData sheetId="4363"/>
      <sheetData sheetId="4364"/>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_a  aaInformación GRUPO 4_A MIn"/>
      <sheetName val="LISTADO "/>
      <sheetName val="M.O."/>
      <sheetName val="\Users\USUARIO\Downloads\a  aaI"/>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HISTORICOS FUEL OIL EXP"/>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Curva S Llanos"/>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210.2.2"/>
      <sheetName val="ESTADO FINANCIERO"/>
      <sheetName val="BASE DATOS"/>
      <sheetName val="PESOS"/>
      <sheetName val="TARIFAS"/>
      <sheetName val="OCTUBRE"/>
      <sheetName val="Sheet1"/>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RBOL DE PROBLEMAS final"/>
      <sheetName val="IDENTIFICACION DEL PROBLEMA fin"/>
      <sheetName val="OBJETIVOS FINALES"/>
      <sheetName val="ESTRUCTURA DE PROYECTO"/>
      <sheetName val="OBJETIVOS ESPECIFICOS final"/>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PRECIOS"/>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 val="PRESUPUESTO"/>
      <sheetName val="otros"/>
      <sheetName val="ARBOL DE PROBLEMAS final"/>
      <sheetName val="IDENTIFICACION DEL PROBLEMA fin"/>
      <sheetName val="OBJETIVOS FINALES"/>
      <sheetName val="ESTRUCTURA DE PROYECTO"/>
      <sheetName val="OBJETIVOS ESPECIFICOS final"/>
      <sheetName val="INSUMOS"/>
      <sheetName val="Materiales"/>
      <sheetName val="Cuadrillas"/>
      <sheetName val="Concretos y morteros"/>
      <sheetName val="Equipo"/>
      <sheetName val="Datos iniciales "/>
      <sheetName val="Transporte"/>
      <sheetName val="Plan auditoría"/>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General"/>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Sheet1"/>
      <sheetName val="UNITARIOS GENERALES"/>
      <sheetName val="BASES"/>
      <sheetName val="MC SF GAVIONES"/>
      <sheetName val="PESOS"/>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ALORES COSTOS OPERACIONALES"/>
    </sheetNames>
    <definedNames>
      <definedName name="End_Bal"/>
      <definedName name="Full_Print"/>
      <definedName name="Interest_Rate"/>
      <definedName name="Loan_Amount"/>
      <definedName name="Loan_Start"/>
      <definedName name="Loan_Years"/>
    </definedNames>
    <sheetDataSet>
      <sheetData sheetId="0"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D_SITP_08"/>
      <sheetName val="RESUMEN INTERV"/>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 val="RECURSO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RELACION MES"/>
      <sheetName val="PRESUPUESTO"/>
      <sheetName val="ESTADO VÍA-CRIT.TECNICO"/>
      <sheetName val="Listas"/>
      <sheetName val="GCB2000"/>
      <sheetName val="A. P. U."/>
      <sheetName val="Bajadas"/>
      <sheetName val="NARIÑO"/>
      <sheetName val="5. ELECTRICO"/>
      <sheetName val="A.P.U"/>
      <sheetName val="Requisición1"/>
      <sheetName val="FORMULA"/>
      <sheetName val="REC-COD,"/>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2,2,6,1 Pilotes 0,30"/>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OGR_2"/>
      <sheetName val="A__P__U_"/>
      <sheetName val="ACTA_DE_MODIFICACION__(2)"/>
      <sheetName val="CRA.MODI"/>
      <sheetName val="Presup_Cancha"/>
      <sheetName val="1,01"/>
      <sheetName val="UNIT."/>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bibliotecadigital.udea.edu.co/bitstream/10495/14797/1/CastrillonEmmanuel_2019_ConsultoriaInterventoriaIngenieria.pdf"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3.xml"/><Relationship Id="rId3"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5.xml"/><Relationship Id="rId3"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9"/>
    <pageSetUpPr/>
  </sheetPr>
  <sheetViews>
    <sheetView showGridLines="0" workbookViewId="0"/>
  </sheetViews>
  <sheetFormatPr customHeight="1" defaultColWidth="14.43" defaultRowHeight="15.0"/>
  <cols>
    <col customWidth="1" min="1" max="1" width="4.0"/>
    <col customWidth="1" min="2" max="2" width="11.43"/>
    <col customWidth="1" min="3" max="3" width="10.43"/>
    <col customWidth="1" min="4" max="4" width="51.14"/>
    <col customWidth="1" min="5" max="5" width="25.29"/>
    <col customWidth="1" min="6" max="6" width="14.86"/>
    <col customWidth="1" min="7" max="7" width="16.86"/>
    <col customWidth="1" min="8" max="8" width="15.86"/>
    <col customWidth="1" min="9" max="9" width="23.86"/>
    <col customWidth="1" min="10" max="10" width="25.43"/>
    <col customWidth="1" min="11" max="11" width="4.0"/>
    <col customWidth="1" hidden="1" min="12" max="12" width="25.43"/>
    <col customWidth="1" hidden="1" min="13" max="13" width="19.43"/>
    <col customWidth="1" hidden="1" min="14" max="14" width="11.43"/>
    <col customWidth="1" hidden="1" min="15" max="15" width="13.29"/>
    <col customWidth="1" hidden="1" min="16" max="17" width="11.43"/>
    <col customWidth="1" min="18" max="26" width="11.43"/>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3.25" customHeight="1">
      <c r="A2" s="4"/>
      <c r="B2" s="17" t="s">
        <v>5</v>
      </c>
      <c r="C2" s="19"/>
      <c r="D2" s="21"/>
      <c r="E2" s="21"/>
      <c r="F2" s="21"/>
      <c r="G2" s="21"/>
      <c r="H2" s="21"/>
      <c r="I2" s="21"/>
      <c r="J2" s="24"/>
      <c r="K2" s="4"/>
      <c r="L2" s="4"/>
      <c r="M2" s="4"/>
      <c r="N2" s="4"/>
      <c r="O2" s="4"/>
      <c r="P2" s="4"/>
      <c r="Q2" s="4"/>
      <c r="R2" s="4"/>
      <c r="S2" s="4"/>
      <c r="T2" s="4"/>
      <c r="U2" s="4"/>
      <c r="V2" s="4"/>
      <c r="W2" s="4"/>
      <c r="X2" s="4"/>
      <c r="Y2" s="4"/>
      <c r="Z2" s="4"/>
    </row>
    <row r="3" ht="27.75" customHeight="1">
      <c r="A3" s="4"/>
      <c r="B3" s="18" t="s">
        <v>8</v>
      </c>
      <c r="C3" s="20"/>
      <c r="D3" s="35" t="s">
        <v>10</v>
      </c>
      <c r="E3" s="13"/>
      <c r="F3" s="13"/>
      <c r="G3" s="13"/>
      <c r="H3" s="13"/>
      <c r="I3" s="13"/>
      <c r="J3" s="40"/>
      <c r="K3" s="4"/>
      <c r="L3" s="4"/>
      <c r="M3" s="4"/>
      <c r="N3" s="4"/>
      <c r="O3" s="4"/>
      <c r="P3" s="4"/>
      <c r="Q3" s="4"/>
      <c r="R3" s="4"/>
      <c r="S3" s="4"/>
      <c r="T3" s="4"/>
      <c r="U3" s="4"/>
      <c r="V3" s="4"/>
      <c r="W3" s="4"/>
      <c r="X3" s="4"/>
      <c r="Y3" s="4"/>
      <c r="Z3" s="4"/>
    </row>
    <row r="4" ht="27.75" customHeight="1">
      <c r="A4" s="4"/>
      <c r="B4" s="28"/>
      <c r="C4" s="31"/>
      <c r="D4" s="34"/>
      <c r="E4" s="37"/>
      <c r="F4" s="37"/>
      <c r="G4" s="37"/>
      <c r="H4" s="37"/>
      <c r="I4" s="37"/>
      <c r="J4" s="39"/>
      <c r="K4" s="4"/>
      <c r="L4" s="4"/>
      <c r="M4" s="4"/>
      <c r="N4" s="4"/>
      <c r="O4" s="4"/>
      <c r="P4" s="4"/>
      <c r="Q4" s="4"/>
      <c r="R4" s="4"/>
      <c r="S4" s="4"/>
      <c r="T4" s="4"/>
      <c r="U4" s="4"/>
      <c r="V4" s="4"/>
      <c r="W4" s="4"/>
      <c r="X4" s="4"/>
      <c r="Y4" s="4"/>
      <c r="Z4" s="4"/>
    </row>
    <row r="5" ht="27.75" customHeight="1">
      <c r="A5" s="4"/>
      <c r="B5" s="4"/>
      <c r="C5" s="45"/>
      <c r="D5" s="5"/>
      <c r="E5" s="5"/>
      <c r="F5" s="5"/>
      <c r="G5" s="5"/>
      <c r="H5" s="6"/>
      <c r="I5" s="6"/>
      <c r="J5" s="6"/>
      <c r="K5" s="4"/>
      <c r="L5" s="4"/>
      <c r="M5" s="4"/>
      <c r="N5" s="4"/>
      <c r="O5" s="4"/>
      <c r="P5" s="4"/>
      <c r="Q5" s="4"/>
      <c r="R5" s="4"/>
      <c r="S5" s="4"/>
      <c r="T5" s="4"/>
      <c r="U5" s="4"/>
      <c r="V5" s="4"/>
      <c r="W5" s="4"/>
      <c r="X5" s="4"/>
      <c r="Y5" s="4"/>
      <c r="Z5" s="4"/>
    </row>
    <row r="6" ht="12.75" customHeight="1">
      <c r="A6" s="4"/>
      <c r="B6" s="50" t="s">
        <v>49</v>
      </c>
      <c r="C6" s="52"/>
      <c r="D6" s="52"/>
      <c r="E6" s="52"/>
      <c r="F6" s="52"/>
      <c r="G6" s="52"/>
      <c r="H6" s="52"/>
      <c r="I6" s="52"/>
      <c r="J6" s="55"/>
      <c r="K6" s="4"/>
      <c r="L6" s="4"/>
      <c r="M6" s="4"/>
      <c r="N6" s="4"/>
      <c r="O6" s="4"/>
      <c r="P6" s="4"/>
      <c r="Q6" s="4"/>
      <c r="R6" s="4"/>
      <c r="S6" s="4"/>
      <c r="T6" s="4"/>
      <c r="U6" s="4"/>
      <c r="V6" s="4"/>
      <c r="W6" s="4"/>
      <c r="X6" s="4"/>
      <c r="Y6" s="4"/>
      <c r="Z6" s="4"/>
    </row>
    <row r="7" ht="13.5" customHeight="1">
      <c r="A7" s="4"/>
      <c r="B7" s="4"/>
      <c r="C7" s="4"/>
      <c r="D7" s="2"/>
      <c r="E7" s="2"/>
      <c r="F7" s="2"/>
      <c r="G7" s="4"/>
      <c r="H7" s="4"/>
      <c r="I7" s="4"/>
      <c r="J7" s="4"/>
      <c r="K7" s="4"/>
      <c r="L7" s="4"/>
      <c r="M7" s="4"/>
      <c r="N7" s="4"/>
      <c r="O7" s="4"/>
      <c r="P7" s="4"/>
      <c r="Q7" s="4"/>
      <c r="R7" s="4"/>
      <c r="S7" s="4"/>
      <c r="T7" s="4"/>
      <c r="U7" s="4"/>
      <c r="V7" s="4"/>
      <c r="W7" s="4"/>
      <c r="X7" s="4"/>
      <c r="Y7" s="4"/>
      <c r="Z7" s="4"/>
    </row>
    <row r="8" ht="13.5" customHeight="1">
      <c r="A8" s="4"/>
      <c r="B8" s="4"/>
      <c r="C8" s="4"/>
      <c r="D8" s="68" t="s">
        <v>62</v>
      </c>
      <c r="E8" s="75">
        <f>E40</f>
        <v>966491030</v>
      </c>
      <c r="F8" s="80">
        <f>E8-E40</f>
        <v>0</v>
      </c>
      <c r="G8" s="4"/>
      <c r="H8" s="68" t="s">
        <v>65</v>
      </c>
      <c r="I8" s="81"/>
      <c r="J8" s="75">
        <v>1.5E10</v>
      </c>
      <c r="K8" s="4"/>
      <c r="L8" s="4"/>
      <c r="M8" s="4"/>
      <c r="N8" s="4"/>
      <c r="O8" s="4"/>
      <c r="P8" s="4"/>
      <c r="Q8" s="4"/>
      <c r="R8" s="4"/>
      <c r="S8" s="4"/>
      <c r="T8" s="4"/>
      <c r="U8" s="4"/>
      <c r="V8" s="4"/>
      <c r="W8" s="4"/>
      <c r="X8" s="4"/>
      <c r="Y8" s="4"/>
      <c r="Z8" s="4"/>
    </row>
    <row r="9" ht="13.5" customHeight="1">
      <c r="A9" s="4"/>
      <c r="B9" s="4"/>
      <c r="C9" s="4"/>
      <c r="D9" s="2"/>
      <c r="E9" s="2"/>
      <c r="F9" s="87"/>
      <c r="G9" s="4"/>
      <c r="H9" s="4"/>
      <c r="I9" s="4"/>
      <c r="J9" s="89"/>
      <c r="K9" s="4"/>
      <c r="L9" s="4"/>
      <c r="M9" s="4"/>
      <c r="N9" s="4"/>
      <c r="O9" s="4"/>
      <c r="P9" s="4"/>
      <c r="Q9" s="4"/>
      <c r="R9" s="4"/>
      <c r="S9" s="4"/>
      <c r="T9" s="4"/>
      <c r="U9" s="4"/>
      <c r="V9" s="4"/>
      <c r="W9" s="4"/>
      <c r="X9" s="4"/>
      <c r="Y9" s="4"/>
      <c r="Z9" s="4"/>
    </row>
    <row r="10" ht="13.5" customHeight="1">
      <c r="A10" s="4"/>
      <c r="B10" s="4"/>
      <c r="C10" s="4"/>
      <c r="D10" s="68" t="s">
        <v>68</v>
      </c>
      <c r="E10" s="90">
        <f>'FACTOR MULTIPLICADOR'!J111</f>
        <v>1.91155273</v>
      </c>
      <c r="F10" s="87"/>
      <c r="G10" s="4"/>
      <c r="H10" s="68" t="s">
        <v>72</v>
      </c>
      <c r="I10" s="81"/>
      <c r="J10" s="75">
        <f>E22</f>
        <v>2511489392</v>
      </c>
      <c r="K10" s="4"/>
      <c r="L10" s="4"/>
      <c r="M10" s="4"/>
      <c r="N10" s="4"/>
      <c r="O10" s="4"/>
      <c r="P10" s="4"/>
      <c r="Q10" s="4"/>
      <c r="R10" s="4"/>
      <c r="S10" s="4"/>
      <c r="T10" s="4"/>
      <c r="U10" s="4"/>
      <c r="V10" s="4"/>
      <c r="W10" s="4"/>
      <c r="X10" s="4"/>
      <c r="Y10" s="4"/>
      <c r="Z10" s="4"/>
    </row>
    <row r="11" ht="13.5" customHeight="1">
      <c r="A11" s="4"/>
      <c r="B11" s="4"/>
      <c r="C11" s="4"/>
      <c r="D11" s="4"/>
      <c r="E11" s="4"/>
      <c r="F11" s="87"/>
      <c r="G11" s="4"/>
      <c r="H11" s="4"/>
      <c r="I11" s="4"/>
      <c r="J11" s="4"/>
      <c r="K11" s="4"/>
      <c r="L11" s="4"/>
      <c r="M11" s="4"/>
      <c r="N11" s="4"/>
      <c r="O11" s="4"/>
      <c r="P11" s="4"/>
      <c r="Q11" s="4"/>
      <c r="R11" s="4"/>
      <c r="S11" s="4"/>
      <c r="T11" s="4"/>
      <c r="U11" s="4"/>
      <c r="V11" s="4"/>
      <c r="W11" s="4"/>
      <c r="X11" s="4"/>
      <c r="Y11" s="4"/>
      <c r="Z11" s="4"/>
    </row>
    <row r="12" ht="13.5" customHeight="1">
      <c r="A12" s="4"/>
      <c r="B12" s="4"/>
      <c r="C12" s="4"/>
      <c r="D12" s="68" t="s">
        <v>79</v>
      </c>
      <c r="E12" s="75">
        <f>ROUND(E8*E10,0)</f>
        <v>1847498567</v>
      </c>
      <c r="F12" s="80"/>
      <c r="G12" s="4"/>
      <c r="H12" s="68" t="s">
        <v>82</v>
      </c>
      <c r="I12" s="81"/>
      <c r="J12" s="93">
        <f>J10/J8</f>
        <v>0.1674326261</v>
      </c>
      <c r="K12" s="4"/>
      <c r="L12" s="4"/>
      <c r="M12" s="4"/>
      <c r="N12" s="4"/>
      <c r="O12" s="4"/>
      <c r="P12" s="4"/>
      <c r="Q12" s="4"/>
      <c r="R12" s="4"/>
      <c r="S12" s="4"/>
      <c r="T12" s="4"/>
      <c r="U12" s="4"/>
      <c r="V12" s="4"/>
      <c r="W12" s="4"/>
      <c r="X12" s="4"/>
      <c r="Y12" s="4"/>
      <c r="Z12" s="4"/>
    </row>
    <row r="13" ht="13.5" customHeight="1">
      <c r="A13" s="4"/>
      <c r="B13" s="4"/>
      <c r="C13" s="4"/>
      <c r="D13" s="4"/>
      <c r="E13" s="4"/>
      <c r="F13" s="87"/>
      <c r="G13" s="89"/>
      <c r="H13" s="4"/>
      <c r="I13" s="4"/>
      <c r="J13" s="89"/>
      <c r="K13" s="4"/>
      <c r="L13" s="4"/>
      <c r="M13" s="4"/>
      <c r="N13" s="4"/>
      <c r="O13" s="4"/>
      <c r="P13" s="4"/>
      <c r="Q13" s="4"/>
      <c r="R13" s="4"/>
      <c r="S13" s="4"/>
      <c r="T13" s="4"/>
      <c r="U13" s="4"/>
      <c r="V13" s="4"/>
      <c r="W13" s="4"/>
      <c r="X13" s="4"/>
      <c r="Y13" s="4"/>
      <c r="Z13" s="4"/>
    </row>
    <row r="14" ht="13.5" customHeight="1">
      <c r="A14" s="4"/>
      <c r="B14" s="4"/>
      <c r="C14" s="4"/>
      <c r="D14" s="68" t="s">
        <v>73</v>
      </c>
      <c r="E14" s="75">
        <f>J47</f>
        <v>262996720</v>
      </c>
      <c r="F14" s="80"/>
      <c r="G14" s="4"/>
      <c r="H14" s="4"/>
      <c r="I14" s="4"/>
      <c r="J14" s="4"/>
      <c r="K14" s="4"/>
      <c r="L14" s="4"/>
      <c r="M14" s="4"/>
      <c r="N14" s="4"/>
      <c r="O14" s="4"/>
      <c r="P14" s="4"/>
      <c r="Q14" s="4"/>
      <c r="R14" s="4"/>
      <c r="S14" s="4"/>
      <c r="T14" s="4"/>
      <c r="U14" s="4"/>
      <c r="V14" s="4"/>
      <c r="W14" s="4"/>
      <c r="X14" s="4"/>
      <c r="Y14" s="4"/>
      <c r="Z14" s="4"/>
    </row>
    <row r="15" ht="13.5" customHeight="1">
      <c r="A15" s="4"/>
      <c r="B15" s="4"/>
      <c r="C15" s="4"/>
      <c r="D15" s="4"/>
      <c r="E15" s="89"/>
      <c r="F15" s="98"/>
      <c r="G15" s="4"/>
      <c r="H15" s="101" t="s">
        <v>90</v>
      </c>
      <c r="I15" s="103"/>
      <c r="J15" s="105"/>
      <c r="K15" s="4"/>
      <c r="L15" s="4"/>
      <c r="M15" s="4"/>
      <c r="N15" s="4"/>
      <c r="O15" s="4"/>
      <c r="P15" s="4"/>
      <c r="Q15" s="4"/>
      <c r="R15" s="4"/>
      <c r="S15" s="4"/>
      <c r="T15" s="4"/>
      <c r="U15" s="4"/>
      <c r="V15" s="4"/>
      <c r="W15" s="4"/>
      <c r="X15" s="4"/>
      <c r="Y15" s="4"/>
      <c r="Z15" s="4"/>
    </row>
    <row r="16" ht="13.5" customHeight="1">
      <c r="A16" s="4"/>
      <c r="B16" s="4"/>
      <c r="C16" s="4"/>
      <c r="D16" s="110" t="s">
        <v>94</v>
      </c>
      <c r="E16" s="114">
        <f>E12+E14</f>
        <v>2110495287</v>
      </c>
      <c r="F16" s="80"/>
      <c r="G16" s="4"/>
      <c r="H16" s="116" t="s">
        <v>95</v>
      </c>
      <c r="I16" s="117" t="s">
        <v>96</v>
      </c>
      <c r="J16" s="79">
        <v>2.21632634E9</v>
      </c>
      <c r="K16" s="4"/>
      <c r="L16" s="4"/>
      <c r="M16" s="4"/>
      <c r="N16" s="4"/>
      <c r="O16" s="4"/>
      <c r="P16" s="4"/>
      <c r="Q16" s="4"/>
      <c r="R16" s="4"/>
      <c r="S16" s="4"/>
      <c r="T16" s="4"/>
      <c r="U16" s="4"/>
      <c r="V16" s="4"/>
      <c r="W16" s="4"/>
      <c r="X16" s="4"/>
      <c r="Y16" s="4"/>
      <c r="Z16" s="4"/>
    </row>
    <row r="17" ht="13.5" customHeight="1">
      <c r="A17" s="4"/>
      <c r="B17" s="4"/>
      <c r="C17" s="4"/>
      <c r="D17" s="4"/>
      <c r="E17" s="4"/>
      <c r="F17" s="98"/>
      <c r="G17" s="4"/>
      <c r="H17" s="116" t="s">
        <v>95</v>
      </c>
      <c r="I17" s="117" t="s">
        <v>97</v>
      </c>
      <c r="J17" s="79">
        <v>6.58909461E8</v>
      </c>
      <c r="K17" s="4"/>
      <c r="L17" s="4"/>
      <c r="M17" s="4"/>
      <c r="N17" s="4"/>
      <c r="O17" s="4"/>
      <c r="P17" s="4"/>
      <c r="Q17" s="4"/>
      <c r="R17" s="4"/>
      <c r="S17" s="4"/>
      <c r="T17" s="4"/>
      <c r="U17" s="4"/>
      <c r="V17" s="4"/>
      <c r="W17" s="4"/>
      <c r="X17" s="4"/>
      <c r="Y17" s="4"/>
      <c r="Z17" s="4"/>
    </row>
    <row r="18" ht="13.5" customHeight="1">
      <c r="A18" s="4"/>
      <c r="B18" s="4"/>
      <c r="C18" s="4"/>
      <c r="D18" s="110" t="s">
        <v>98</v>
      </c>
      <c r="E18" s="114">
        <f>ROUND(E16*0.19,0)</f>
        <v>400994105</v>
      </c>
      <c r="F18" s="120">
        <f>E18-J51</f>
        <v>0</v>
      </c>
      <c r="G18" s="4"/>
      <c r="H18" s="121"/>
      <c r="I18" s="122" t="s">
        <v>99</v>
      </c>
      <c r="J18" s="108">
        <f>SUM(J16:J17)</f>
        <v>2875235801</v>
      </c>
      <c r="K18" s="120"/>
      <c r="L18" s="4"/>
      <c r="M18" s="4"/>
      <c r="N18" s="4"/>
      <c r="O18" s="4"/>
      <c r="P18" s="4"/>
      <c r="Q18" s="4"/>
      <c r="R18" s="4"/>
      <c r="S18" s="4"/>
      <c r="T18" s="4"/>
      <c r="U18" s="4"/>
      <c r="V18" s="4"/>
      <c r="W18" s="4"/>
      <c r="X18" s="4"/>
      <c r="Y18" s="4"/>
      <c r="Z18" s="4"/>
    </row>
    <row r="19" ht="13.5" customHeight="1">
      <c r="A19" s="4"/>
      <c r="B19" s="4"/>
      <c r="C19" s="4"/>
      <c r="D19" s="125"/>
      <c r="E19" s="126"/>
      <c r="F19" s="120"/>
      <c r="G19" s="4"/>
      <c r="H19" s="121"/>
      <c r="I19" s="128"/>
      <c r="J19" s="129"/>
      <c r="K19" s="120"/>
      <c r="L19" s="4"/>
      <c r="M19" s="4"/>
      <c r="N19" s="4"/>
      <c r="O19" s="4"/>
      <c r="P19" s="4"/>
      <c r="Q19" s="4"/>
      <c r="R19" s="4"/>
      <c r="S19" s="4"/>
      <c r="T19" s="4"/>
      <c r="U19" s="4"/>
      <c r="V19" s="4"/>
      <c r="W19" s="4"/>
      <c r="X19" s="4"/>
      <c r="Y19" s="4"/>
      <c r="Z19" s="4"/>
    </row>
    <row r="20" ht="13.5" customHeight="1">
      <c r="A20" s="4"/>
      <c r="B20" s="4"/>
      <c r="C20" s="4"/>
      <c r="D20" s="125"/>
      <c r="E20" s="131"/>
      <c r="F20" s="120"/>
      <c r="G20" s="4"/>
      <c r="H20" s="132" t="s">
        <v>100</v>
      </c>
      <c r="I20" s="133"/>
      <c r="J20" s="134" t="s">
        <v>101</v>
      </c>
      <c r="K20" s="120"/>
      <c r="L20" s="4"/>
      <c r="M20" s="4"/>
      <c r="N20" s="4"/>
      <c r="O20" s="4"/>
      <c r="P20" s="4"/>
      <c r="Q20" s="4"/>
      <c r="R20" s="4"/>
      <c r="S20" s="4"/>
      <c r="T20" s="4"/>
      <c r="U20" s="4"/>
      <c r="V20" s="4"/>
      <c r="W20" s="4"/>
      <c r="X20" s="4"/>
      <c r="Y20" s="4"/>
      <c r="Z20" s="4"/>
    </row>
    <row r="21" ht="13.5" customHeight="1">
      <c r="A21" s="4"/>
      <c r="B21" s="4"/>
      <c r="C21" s="4"/>
      <c r="D21" s="125"/>
      <c r="E21" s="131"/>
      <c r="F21" s="120"/>
      <c r="G21" s="4"/>
      <c r="H21" s="136" t="s">
        <v>103</v>
      </c>
      <c r="I21" s="138"/>
      <c r="J21" s="139">
        <v>10.0</v>
      </c>
      <c r="K21" s="120"/>
      <c r="L21" s="4"/>
      <c r="M21" s="4"/>
      <c r="N21" s="4"/>
      <c r="O21" s="4"/>
      <c r="P21" s="4"/>
      <c r="Q21" s="4"/>
      <c r="R21" s="4"/>
      <c r="S21" s="4"/>
      <c r="T21" s="4"/>
      <c r="U21" s="4"/>
      <c r="V21" s="4"/>
      <c r="W21" s="4"/>
      <c r="X21" s="4"/>
      <c r="Y21" s="4"/>
      <c r="Z21" s="4"/>
    </row>
    <row r="22" ht="21.75" customHeight="1">
      <c r="A22" s="4"/>
      <c r="B22" s="4"/>
      <c r="C22" s="4"/>
      <c r="D22" s="141" t="s">
        <v>104</v>
      </c>
      <c r="E22" s="142">
        <v>2.511489392E9</v>
      </c>
      <c r="F22" s="120"/>
      <c r="G22" s="4"/>
      <c r="H22" s="144"/>
      <c r="I22" s="144"/>
      <c r="J22" s="145"/>
      <c r="K22" s="120"/>
      <c r="L22" s="4"/>
      <c r="M22" s="4"/>
      <c r="N22" s="4"/>
      <c r="O22" s="4"/>
      <c r="P22" s="4"/>
      <c r="Q22" s="4"/>
      <c r="R22" s="4"/>
      <c r="S22" s="4"/>
      <c r="T22" s="4"/>
      <c r="U22" s="4"/>
      <c r="V22" s="4"/>
      <c r="W22" s="4"/>
      <c r="X22" s="4"/>
      <c r="Y22" s="4"/>
      <c r="Z22" s="4"/>
    </row>
    <row r="23" ht="13.5" customHeight="1">
      <c r="A23" s="4"/>
      <c r="B23" s="4"/>
      <c r="C23" s="4"/>
      <c r="D23" s="147" t="s">
        <v>105</v>
      </c>
      <c r="E23" s="149">
        <f>E22/1750905</f>
        <v>1434.395008</v>
      </c>
      <c r="F23" s="120"/>
      <c r="G23" s="4"/>
      <c r="H23" s="144"/>
      <c r="I23" s="144"/>
      <c r="J23" s="145"/>
      <c r="K23" s="120"/>
      <c r="L23" s="4"/>
      <c r="M23" s="4"/>
      <c r="N23" s="4"/>
      <c r="O23" s="4"/>
      <c r="P23" s="4"/>
      <c r="Q23" s="4"/>
      <c r="R23" s="4"/>
      <c r="S23" s="4"/>
      <c r="T23" s="4"/>
      <c r="U23" s="4"/>
      <c r="V23" s="4"/>
      <c r="W23" s="4"/>
      <c r="X23" s="4"/>
      <c r="Y23" s="4"/>
      <c r="Z23" s="4"/>
    </row>
    <row r="24" ht="13.5" customHeight="1">
      <c r="A24" s="4"/>
      <c r="B24" s="4"/>
      <c r="C24" s="4"/>
      <c r="D24" s="4"/>
      <c r="E24" s="4"/>
      <c r="F24" s="120"/>
      <c r="G24" s="4"/>
      <c r="H24" s="4"/>
      <c r="I24" s="122" t="s">
        <v>107</v>
      </c>
      <c r="J24" s="153">
        <v>10.0</v>
      </c>
      <c r="K24" s="4"/>
      <c r="L24" s="4"/>
      <c r="M24" s="4"/>
      <c r="N24" s="4"/>
      <c r="O24" s="4"/>
      <c r="P24" s="4"/>
      <c r="Q24" s="4"/>
      <c r="R24" s="4"/>
      <c r="S24" s="4"/>
      <c r="T24" s="4"/>
      <c r="U24" s="4"/>
      <c r="V24" s="4"/>
      <c r="W24" s="4"/>
      <c r="X24" s="4"/>
      <c r="Y24" s="4"/>
      <c r="Z24" s="4"/>
    </row>
    <row r="25" ht="12.75" customHeight="1">
      <c r="A25" s="4"/>
      <c r="B25" s="4"/>
      <c r="C25" s="4"/>
      <c r="D25" s="4"/>
      <c r="E25" s="4"/>
      <c r="F25" s="4"/>
      <c r="G25" s="4"/>
      <c r="H25" s="4"/>
      <c r="I25" s="4"/>
      <c r="J25" s="4"/>
      <c r="K25" s="4"/>
      <c r="L25" s="4"/>
      <c r="M25" s="4"/>
      <c r="N25" s="4"/>
      <c r="O25" s="4"/>
      <c r="P25" s="4"/>
      <c r="Q25" s="4"/>
      <c r="R25" s="4"/>
      <c r="S25" s="4"/>
      <c r="T25" s="4"/>
      <c r="U25" s="4"/>
      <c r="V25" s="4"/>
      <c r="W25" s="4"/>
      <c r="X25" s="4"/>
      <c r="Y25" s="4"/>
      <c r="Z25" s="4"/>
    </row>
    <row r="26" ht="13.5" customHeight="1">
      <c r="A26" s="4"/>
      <c r="B26" s="157" t="s">
        <v>108</v>
      </c>
      <c r="C26" s="157" t="s">
        <v>109</v>
      </c>
      <c r="D26" s="157"/>
      <c r="E26" s="157"/>
      <c r="F26" s="157"/>
      <c r="G26" s="159"/>
      <c r="H26" s="156"/>
      <c r="I26" s="156"/>
      <c r="J26" s="161"/>
      <c r="K26" s="4"/>
      <c r="L26" s="4"/>
      <c r="M26" s="4"/>
      <c r="N26" s="4"/>
      <c r="O26" s="4"/>
      <c r="P26" s="4"/>
      <c r="Q26" s="4"/>
      <c r="R26" s="4"/>
      <c r="S26" s="4"/>
      <c r="T26" s="4"/>
      <c r="U26" s="4"/>
      <c r="V26" s="4"/>
      <c r="W26" s="4"/>
      <c r="X26" s="4"/>
      <c r="Y26" s="4"/>
      <c r="Z26" s="4"/>
    </row>
    <row r="27" ht="13.5" customHeight="1">
      <c r="A27" s="162"/>
      <c r="B27" s="49" t="s">
        <v>111</v>
      </c>
      <c r="C27" s="58" t="s">
        <v>47</v>
      </c>
      <c r="D27" s="58" t="s">
        <v>0</v>
      </c>
      <c r="E27" s="58" t="s">
        <v>112</v>
      </c>
      <c r="F27" s="58" t="s">
        <v>68</v>
      </c>
      <c r="G27" s="58" t="s">
        <v>113</v>
      </c>
      <c r="H27" s="163"/>
      <c r="I27" s="163"/>
      <c r="J27" s="53" t="s">
        <v>114</v>
      </c>
      <c r="K27" s="162"/>
      <c r="L27" s="162"/>
      <c r="M27" s="162"/>
      <c r="N27" s="162" t="s">
        <v>115</v>
      </c>
      <c r="O27" s="162" t="s">
        <v>116</v>
      </c>
      <c r="P27" s="162" t="s">
        <v>117</v>
      </c>
      <c r="Q27" s="162"/>
      <c r="R27" s="162"/>
      <c r="S27" s="162"/>
      <c r="T27" s="162"/>
      <c r="U27" s="162"/>
      <c r="V27" s="162"/>
      <c r="W27" s="162"/>
      <c r="X27" s="162"/>
      <c r="Y27" s="162"/>
      <c r="Z27" s="162"/>
    </row>
    <row r="28" ht="12.75" customHeight="1">
      <c r="A28" s="162"/>
      <c r="B28" s="164" t="s">
        <v>60</v>
      </c>
      <c r="C28" s="165"/>
      <c r="D28" s="166"/>
      <c r="E28" s="167"/>
      <c r="F28" s="167"/>
      <c r="G28" s="167"/>
      <c r="H28" s="156"/>
      <c r="I28" s="156"/>
      <c r="J28" s="168"/>
      <c r="K28" s="162"/>
      <c r="L28" s="162"/>
      <c r="M28" s="162"/>
      <c r="N28" s="162"/>
      <c r="O28" s="162"/>
      <c r="P28" s="162"/>
      <c r="Q28" s="162"/>
      <c r="R28" s="162"/>
      <c r="S28" s="162"/>
      <c r="T28" s="162"/>
      <c r="U28" s="162"/>
      <c r="V28" s="162"/>
      <c r="W28" s="162"/>
      <c r="X28" s="162"/>
      <c r="Y28" s="162"/>
      <c r="Z28" s="162"/>
    </row>
    <row r="29" ht="13.5" customHeight="1">
      <c r="A29" s="4"/>
      <c r="B29" s="169">
        <v>1.0</v>
      </c>
      <c r="C29" s="170">
        <v>1.0</v>
      </c>
      <c r="D29" s="77" t="s">
        <v>48</v>
      </c>
      <c r="E29" s="171">
        <f>ROUND('VALORES SALARIOS'!O8,0)</f>
        <v>16454000</v>
      </c>
      <c r="F29" s="173">
        <f>+'FACTOR MULTIPLICADOR'!J111</f>
        <v>1.91155273</v>
      </c>
      <c r="G29" s="174">
        <v>1.0</v>
      </c>
      <c r="H29" s="176"/>
      <c r="I29" s="176"/>
      <c r="J29" s="180">
        <f t="shared" ref="J29:J38" si="1">ROUND((C29*E29*F29*G29*$J$21),0)</f>
        <v>314526886</v>
      </c>
      <c r="K29" s="181"/>
      <c r="L29" s="89">
        <f t="shared" ref="L29:L38" si="2">+ROUND((E29*F29*C29*10),0)</f>
        <v>314526886</v>
      </c>
      <c r="M29" s="89"/>
      <c r="N29" s="184">
        <f t="shared" ref="N29:N38" si="3">$J$21</f>
        <v>10</v>
      </c>
      <c r="O29" s="184" t="str">
        <f t="shared" ref="O29:O38" si="4">$J$22</f>
        <v/>
      </c>
      <c r="P29" s="184" t="str">
        <f t="shared" ref="P29:P38" si="5">$J$23</f>
        <v/>
      </c>
      <c r="Q29" s="4"/>
      <c r="R29" s="4"/>
      <c r="S29" s="4"/>
      <c r="T29" s="4"/>
      <c r="U29" s="4"/>
      <c r="V29" s="4"/>
      <c r="W29" s="4"/>
      <c r="X29" s="4"/>
      <c r="Y29" s="4"/>
      <c r="Z29" s="4"/>
    </row>
    <row r="30" ht="13.5" customHeight="1">
      <c r="A30" s="4"/>
      <c r="B30" s="169">
        <v>2.0</v>
      </c>
      <c r="C30" s="170">
        <v>1.0</v>
      </c>
      <c r="D30" s="77" t="s">
        <v>66</v>
      </c>
      <c r="E30" s="171">
        <f>ROUND('VALORES SALARIOS'!O9,0)</f>
        <v>11077173</v>
      </c>
      <c r="F30" s="173">
        <f>+'FACTOR MULTIPLICADOR'!J111</f>
        <v>1.91155273</v>
      </c>
      <c r="G30" s="174">
        <v>1.0</v>
      </c>
      <c r="H30" s="176"/>
      <c r="I30" s="176"/>
      <c r="J30" s="180">
        <f t="shared" si="1"/>
        <v>211746003</v>
      </c>
      <c r="K30" s="181"/>
      <c r="L30" s="89">
        <f t="shared" si="2"/>
        <v>211746003</v>
      </c>
      <c r="M30" s="89"/>
      <c r="N30" s="184">
        <f t="shared" si="3"/>
        <v>10</v>
      </c>
      <c r="O30" s="184" t="str">
        <f t="shared" si="4"/>
        <v/>
      </c>
      <c r="P30" s="184" t="str">
        <f t="shared" si="5"/>
        <v/>
      </c>
      <c r="Q30" s="4"/>
      <c r="R30" s="4"/>
      <c r="S30" s="4"/>
      <c r="T30" s="4"/>
      <c r="U30" s="4"/>
      <c r="V30" s="4"/>
      <c r="W30" s="4"/>
      <c r="X30" s="4"/>
      <c r="Y30" s="4"/>
      <c r="Z30" s="4"/>
    </row>
    <row r="31" ht="13.5" customHeight="1">
      <c r="A31" s="4"/>
      <c r="B31" s="169">
        <v>3.0</v>
      </c>
      <c r="C31" s="170">
        <v>1.0</v>
      </c>
      <c r="D31" s="77" t="s">
        <v>70</v>
      </c>
      <c r="E31" s="171">
        <f>ROUND('VALORES SALARIOS'!O10,0)</f>
        <v>11077173</v>
      </c>
      <c r="F31" s="173">
        <f>+'FACTOR MULTIPLICADOR'!J111</f>
        <v>1.91155273</v>
      </c>
      <c r="G31" s="174">
        <v>1.0</v>
      </c>
      <c r="H31" s="176"/>
      <c r="I31" s="176"/>
      <c r="J31" s="180">
        <f t="shared" si="1"/>
        <v>211746003</v>
      </c>
      <c r="K31" s="181"/>
      <c r="L31" s="89">
        <f t="shared" si="2"/>
        <v>211746003</v>
      </c>
      <c r="M31" s="89"/>
      <c r="N31" s="184">
        <f t="shared" si="3"/>
        <v>10</v>
      </c>
      <c r="O31" s="184" t="str">
        <f t="shared" si="4"/>
        <v/>
      </c>
      <c r="P31" s="184" t="str">
        <f t="shared" si="5"/>
        <v/>
      </c>
      <c r="Q31" s="4"/>
      <c r="R31" s="4"/>
      <c r="S31" s="4"/>
      <c r="T31" s="4"/>
      <c r="U31" s="4"/>
      <c r="V31" s="4"/>
      <c r="W31" s="4"/>
      <c r="X31" s="4"/>
      <c r="Y31" s="4"/>
      <c r="Z31" s="4"/>
    </row>
    <row r="32" ht="13.5" customHeight="1">
      <c r="A32" s="4"/>
      <c r="B32" s="169">
        <v>4.0</v>
      </c>
      <c r="C32" s="170">
        <v>1.0</v>
      </c>
      <c r="D32" s="77" t="s">
        <v>74</v>
      </c>
      <c r="E32" s="171">
        <f>ROUND('VALORES SALARIOS'!O11,0)</f>
        <v>7736262</v>
      </c>
      <c r="F32" s="173">
        <f>+'FACTOR MULTIPLICADOR'!J111</f>
        <v>1.91155273</v>
      </c>
      <c r="G32" s="174">
        <v>1.0</v>
      </c>
      <c r="H32" s="176"/>
      <c r="I32" s="176"/>
      <c r="J32" s="180">
        <f t="shared" si="1"/>
        <v>147882727</v>
      </c>
      <c r="K32" s="181"/>
      <c r="L32" s="89">
        <f t="shared" si="2"/>
        <v>147882727</v>
      </c>
      <c r="M32" s="89"/>
      <c r="N32" s="184">
        <f t="shared" si="3"/>
        <v>10</v>
      </c>
      <c r="O32" s="184" t="str">
        <f t="shared" si="4"/>
        <v/>
      </c>
      <c r="P32" s="184" t="str">
        <f t="shared" si="5"/>
        <v/>
      </c>
      <c r="Q32" s="4"/>
      <c r="R32" s="4"/>
      <c r="S32" s="4"/>
      <c r="T32" s="4"/>
      <c r="U32" s="4"/>
      <c r="V32" s="4"/>
      <c r="W32" s="4"/>
      <c r="X32" s="4"/>
      <c r="Y32" s="4"/>
      <c r="Z32" s="4"/>
    </row>
    <row r="33" ht="13.5" customHeight="1">
      <c r="A33" s="4"/>
      <c r="B33" s="169">
        <v>5.0</v>
      </c>
      <c r="C33" s="170">
        <v>1.0</v>
      </c>
      <c r="D33" s="77" t="s">
        <v>76</v>
      </c>
      <c r="E33" s="171">
        <f>ROUND('VALORES SALARIOS'!O12,0)</f>
        <v>8894918</v>
      </c>
      <c r="F33" s="173">
        <f>+'FACTOR MULTIPLICADOR'!J111</f>
        <v>1.91155273</v>
      </c>
      <c r="G33" s="174">
        <v>1.0</v>
      </c>
      <c r="H33" s="176"/>
      <c r="I33" s="176"/>
      <c r="J33" s="180">
        <f t="shared" si="1"/>
        <v>170031048</v>
      </c>
      <c r="K33" s="181"/>
      <c r="L33" s="89">
        <f t="shared" si="2"/>
        <v>170031048</v>
      </c>
      <c r="M33" s="89"/>
      <c r="N33" s="184">
        <f t="shared" si="3"/>
        <v>10</v>
      </c>
      <c r="O33" s="184" t="str">
        <f t="shared" si="4"/>
        <v/>
      </c>
      <c r="P33" s="184" t="str">
        <f t="shared" si="5"/>
        <v/>
      </c>
      <c r="Q33" s="4"/>
      <c r="R33" s="4"/>
      <c r="S33" s="4"/>
      <c r="T33" s="4"/>
      <c r="U33" s="4"/>
      <c r="V33" s="4"/>
      <c r="W33" s="4"/>
      <c r="X33" s="4"/>
      <c r="Y33" s="4"/>
      <c r="Z33" s="4"/>
    </row>
    <row r="34" ht="13.5" customHeight="1">
      <c r="A34" s="4"/>
      <c r="B34" s="169">
        <v>6.0</v>
      </c>
      <c r="C34" s="170">
        <v>1.0</v>
      </c>
      <c r="D34" s="77" t="s">
        <v>80</v>
      </c>
      <c r="E34" s="171">
        <f>ROUND('VALORES SALARIOS'!O13,0)</f>
        <v>9055500</v>
      </c>
      <c r="F34" s="173">
        <f>+'FACTOR MULTIPLICADOR'!J111</f>
        <v>1.91155273</v>
      </c>
      <c r="G34" s="174">
        <v>1.0</v>
      </c>
      <c r="H34" s="176"/>
      <c r="I34" s="176"/>
      <c r="J34" s="180">
        <f t="shared" si="1"/>
        <v>173100657</v>
      </c>
      <c r="K34" s="181"/>
      <c r="L34" s="89">
        <f t="shared" si="2"/>
        <v>173100657</v>
      </c>
      <c r="M34" s="89"/>
      <c r="N34" s="184">
        <f t="shared" si="3"/>
        <v>10</v>
      </c>
      <c r="O34" s="184" t="str">
        <f t="shared" si="4"/>
        <v/>
      </c>
      <c r="P34" s="184" t="str">
        <f t="shared" si="5"/>
        <v/>
      </c>
      <c r="Q34" s="4"/>
      <c r="R34" s="4"/>
      <c r="S34" s="4"/>
      <c r="T34" s="4"/>
      <c r="U34" s="4"/>
      <c r="V34" s="4"/>
      <c r="W34" s="4"/>
      <c r="X34" s="4"/>
      <c r="Y34" s="4"/>
      <c r="Z34" s="4"/>
    </row>
    <row r="35" ht="13.5" customHeight="1">
      <c r="A35" s="4"/>
      <c r="B35" s="169">
        <v>7.0</v>
      </c>
      <c r="C35" s="170">
        <v>1.0</v>
      </c>
      <c r="D35" s="77" t="s">
        <v>83</v>
      </c>
      <c r="E35" s="171">
        <f>ROUND('VALORES SALARIOS'!O14,0)</f>
        <v>8094323</v>
      </c>
      <c r="F35" s="173">
        <f>+'FACTOR MULTIPLICADOR'!J111</f>
        <v>1.91155273</v>
      </c>
      <c r="G35" s="174">
        <v>1.0</v>
      </c>
      <c r="H35" s="176"/>
      <c r="I35" s="176"/>
      <c r="J35" s="180">
        <f t="shared" si="1"/>
        <v>154727252</v>
      </c>
      <c r="K35" s="181"/>
      <c r="L35" s="89">
        <f t="shared" si="2"/>
        <v>154727252</v>
      </c>
      <c r="M35" s="89"/>
      <c r="N35" s="184">
        <f t="shared" si="3"/>
        <v>10</v>
      </c>
      <c r="O35" s="184" t="str">
        <f t="shared" si="4"/>
        <v/>
      </c>
      <c r="P35" s="184" t="str">
        <f t="shared" si="5"/>
        <v/>
      </c>
      <c r="Q35" s="4"/>
      <c r="R35" s="4"/>
      <c r="S35" s="4"/>
      <c r="T35" s="4"/>
      <c r="U35" s="4"/>
      <c r="V35" s="4"/>
      <c r="W35" s="4"/>
      <c r="X35" s="4"/>
      <c r="Y35" s="4"/>
      <c r="Z35" s="4"/>
    </row>
    <row r="36" ht="13.5" customHeight="1">
      <c r="A36" s="4"/>
      <c r="B36" s="169">
        <v>8.0</v>
      </c>
      <c r="C36" s="170">
        <v>1.0</v>
      </c>
      <c r="D36" s="77" t="s">
        <v>85</v>
      </c>
      <c r="E36" s="171">
        <f>ROUND('VALORES SALARIOS'!O15,0)</f>
        <v>5773257</v>
      </c>
      <c r="F36" s="173">
        <f>+'FACTOR MULTIPLICADOR'!J111</f>
        <v>1.91155273</v>
      </c>
      <c r="G36" s="174">
        <v>1.0</v>
      </c>
      <c r="H36" s="176"/>
      <c r="I36" s="176"/>
      <c r="J36" s="180">
        <f t="shared" si="1"/>
        <v>110358852</v>
      </c>
      <c r="K36" s="181"/>
      <c r="L36" s="89">
        <f t="shared" si="2"/>
        <v>110358852</v>
      </c>
      <c r="M36" s="89"/>
      <c r="N36" s="184">
        <f t="shared" si="3"/>
        <v>10</v>
      </c>
      <c r="O36" s="184" t="str">
        <f t="shared" si="4"/>
        <v/>
      </c>
      <c r="P36" s="184" t="str">
        <f t="shared" si="5"/>
        <v/>
      </c>
      <c r="Q36" s="4"/>
      <c r="R36" s="4"/>
      <c r="S36" s="4"/>
      <c r="T36" s="4"/>
      <c r="U36" s="4"/>
      <c r="V36" s="4"/>
      <c r="W36" s="4"/>
      <c r="X36" s="4"/>
      <c r="Y36" s="4"/>
      <c r="Z36" s="4"/>
    </row>
    <row r="37" ht="13.5" customHeight="1">
      <c r="A37" s="4"/>
      <c r="B37" s="169">
        <v>9.0</v>
      </c>
      <c r="C37" s="170">
        <v>2.0</v>
      </c>
      <c r="D37" s="77" t="s">
        <v>88</v>
      </c>
      <c r="E37" s="171">
        <f>ROUND('VALORES SALARIOS'!O16,0)</f>
        <v>6864952</v>
      </c>
      <c r="F37" s="173">
        <f>+'FACTOR MULTIPLICADOR'!J111</f>
        <v>1.91155273</v>
      </c>
      <c r="G37" s="174">
        <v>1.0</v>
      </c>
      <c r="H37" s="176"/>
      <c r="I37" s="176"/>
      <c r="J37" s="180">
        <f t="shared" si="1"/>
        <v>262454355</v>
      </c>
      <c r="K37" s="181"/>
      <c r="L37" s="89">
        <f t="shared" si="2"/>
        <v>262454355</v>
      </c>
      <c r="M37" s="89"/>
      <c r="N37" s="184">
        <f t="shared" si="3"/>
        <v>10</v>
      </c>
      <c r="O37" s="184" t="str">
        <f t="shared" si="4"/>
        <v/>
      </c>
      <c r="P37" s="184" t="str">
        <f t="shared" si="5"/>
        <v/>
      </c>
      <c r="Q37" s="4"/>
      <c r="R37" s="4"/>
      <c r="S37" s="4"/>
      <c r="T37" s="4"/>
      <c r="U37" s="4"/>
      <c r="V37" s="4"/>
      <c r="W37" s="4"/>
      <c r="X37" s="4"/>
      <c r="Y37" s="4"/>
      <c r="Z37" s="4"/>
    </row>
    <row r="38" ht="13.5" customHeight="1">
      <c r="A38" s="4"/>
      <c r="B38" s="169">
        <v>10.0</v>
      </c>
      <c r="C38" s="170">
        <v>1.0</v>
      </c>
      <c r="D38" s="77" t="s">
        <v>91</v>
      </c>
      <c r="E38" s="171">
        <f>ROUND('VALORES SALARIOS'!O17,0)</f>
        <v>4756593</v>
      </c>
      <c r="F38" s="173">
        <f>+'FACTOR MULTIPLICADOR'!J111</f>
        <v>1.91155273</v>
      </c>
      <c r="G38" s="174">
        <v>1.0</v>
      </c>
      <c r="H38" s="176"/>
      <c r="I38" s="176"/>
      <c r="J38" s="198">
        <f t="shared" si="1"/>
        <v>90924783</v>
      </c>
      <c r="K38" s="181"/>
      <c r="L38" s="89">
        <f t="shared" si="2"/>
        <v>90924783</v>
      </c>
      <c r="M38" s="89"/>
      <c r="N38" s="184">
        <f t="shared" si="3"/>
        <v>10</v>
      </c>
      <c r="O38" s="184" t="str">
        <f t="shared" si="4"/>
        <v/>
      </c>
      <c r="P38" s="184" t="str">
        <f t="shared" si="5"/>
        <v/>
      </c>
      <c r="Q38" s="4"/>
      <c r="R38" s="4"/>
      <c r="S38" s="4"/>
      <c r="T38" s="4"/>
      <c r="U38" s="4"/>
      <c r="V38" s="4"/>
      <c r="W38" s="4"/>
      <c r="X38" s="4"/>
      <c r="Y38" s="4"/>
      <c r="Z38" s="4"/>
    </row>
    <row r="39" ht="12.75" customHeight="1">
      <c r="A39" s="162"/>
      <c r="B39" s="164"/>
      <c r="C39" s="165"/>
      <c r="D39" s="166"/>
      <c r="E39" s="200"/>
      <c r="F39" s="201"/>
      <c r="G39" s="202"/>
      <c r="H39" s="203"/>
      <c r="I39" s="203"/>
      <c r="J39" s="204">
        <v>1.0</v>
      </c>
      <c r="K39" s="181"/>
      <c r="L39" s="162"/>
      <c r="M39" s="89"/>
      <c r="N39" s="184"/>
      <c r="O39" s="184"/>
      <c r="P39" s="184"/>
      <c r="Q39" s="162"/>
      <c r="R39" s="162"/>
      <c r="S39" s="162"/>
      <c r="T39" s="162"/>
      <c r="U39" s="162"/>
      <c r="V39" s="162"/>
      <c r="W39" s="162"/>
      <c r="X39" s="162"/>
      <c r="Y39" s="162"/>
      <c r="Z39" s="162"/>
    </row>
    <row r="40" ht="25.5" customHeight="1">
      <c r="A40" s="4"/>
      <c r="B40" s="4"/>
      <c r="C40" s="4"/>
      <c r="D40" s="205" t="s">
        <v>121</v>
      </c>
      <c r="E40" s="208">
        <f>ROUND((SUMPRODUCT(C29:C39,E29:E39,G29:G39,N29:N39)+SUMPRODUCT(C29:C39,E29:E39,H29:H39,O29:O39)+SUMPRODUCT(C29:C39,E29:E39,I29:I39,P29:P39)),0)</f>
        <v>966491030</v>
      </c>
      <c r="F40" s="210"/>
      <c r="G40" s="211" t="s">
        <v>122</v>
      </c>
      <c r="H40" s="213"/>
      <c r="I40" s="214"/>
      <c r="J40" s="208">
        <f>ROUND(SUM(J29:J39),0)</f>
        <v>1847498567</v>
      </c>
      <c r="K40" s="181"/>
      <c r="L40" s="181"/>
      <c r="M40" s="4"/>
      <c r="N40" s="89"/>
      <c r="O40" s="4"/>
      <c r="P40" s="89"/>
      <c r="Q40" s="4"/>
      <c r="R40" s="4"/>
      <c r="S40" s="4"/>
      <c r="T40" s="4"/>
      <c r="U40" s="4"/>
      <c r="V40" s="4"/>
      <c r="W40" s="4"/>
      <c r="X40" s="4"/>
      <c r="Y40" s="4"/>
      <c r="Z40" s="4"/>
    </row>
    <row r="41" ht="9.75" customHeight="1">
      <c r="A41" s="4"/>
      <c r="B41" s="4"/>
      <c r="C41" s="4"/>
      <c r="D41" s="4"/>
      <c r="E41" s="4"/>
      <c r="F41" s="4"/>
      <c r="G41" s="71"/>
      <c r="H41" s="71"/>
      <c r="I41" s="71"/>
      <c r="J41" s="4"/>
      <c r="K41" s="71"/>
      <c r="L41" s="218"/>
      <c r="M41" s="4"/>
      <c r="N41" s="4"/>
      <c r="O41" s="4"/>
      <c r="P41" s="4"/>
      <c r="Q41" s="4"/>
      <c r="R41" s="4"/>
      <c r="S41" s="4"/>
      <c r="T41" s="4"/>
      <c r="U41" s="4"/>
      <c r="V41" s="4"/>
      <c r="W41" s="4"/>
      <c r="X41" s="4"/>
      <c r="Y41" s="4"/>
      <c r="Z41" s="4"/>
    </row>
    <row r="42" ht="13.5" customHeight="1">
      <c r="A42" s="4"/>
      <c r="B42" s="4"/>
      <c r="C42" s="221"/>
      <c r="D42" s="222"/>
      <c r="E42" s="223"/>
      <c r="F42" s="224"/>
      <c r="G42" s="224"/>
      <c r="H42" s="224"/>
      <c r="I42" s="224"/>
      <c r="J42" s="224"/>
      <c r="K42" s="224"/>
      <c r="L42" s="224"/>
      <c r="M42" s="4"/>
      <c r="N42" s="4"/>
      <c r="O42" s="4"/>
      <c r="P42" s="4"/>
      <c r="Q42" s="4"/>
      <c r="R42" s="4"/>
      <c r="S42" s="4"/>
      <c r="T42" s="4"/>
      <c r="U42" s="4"/>
      <c r="V42" s="4"/>
      <c r="W42" s="4"/>
      <c r="X42" s="4"/>
      <c r="Y42" s="4"/>
      <c r="Z42" s="4"/>
    </row>
    <row r="43" ht="13.5" customHeight="1">
      <c r="A43" s="4"/>
      <c r="B43" s="157" t="s">
        <v>123</v>
      </c>
      <c r="C43" s="157" t="s">
        <v>73</v>
      </c>
      <c r="D43" s="157"/>
      <c r="E43" s="157"/>
      <c r="F43" s="156"/>
      <c r="G43" s="226"/>
      <c r="H43" s="55"/>
      <c r="I43" s="156"/>
      <c r="J43" s="161"/>
      <c r="K43" s="4"/>
      <c r="L43" s="4"/>
      <c r="M43" s="4"/>
      <c r="N43" s="4"/>
      <c r="O43" s="4"/>
      <c r="P43" s="4"/>
      <c r="Q43" s="4"/>
      <c r="R43" s="4"/>
      <c r="S43" s="4"/>
      <c r="T43" s="4"/>
      <c r="U43" s="4"/>
      <c r="V43" s="4"/>
      <c r="W43" s="4"/>
      <c r="X43" s="4"/>
      <c r="Y43" s="4"/>
      <c r="Z43" s="4"/>
    </row>
    <row r="44" ht="13.5" customHeight="1">
      <c r="A44" s="4"/>
      <c r="B44" s="49" t="s">
        <v>125</v>
      </c>
      <c r="C44" s="58" t="s">
        <v>47</v>
      </c>
      <c r="D44" s="58" t="s">
        <v>126</v>
      </c>
      <c r="E44" s="36" t="s">
        <v>127</v>
      </c>
      <c r="F44" s="163"/>
      <c r="G44" s="36" t="s">
        <v>128</v>
      </c>
      <c r="H44" s="36" t="s">
        <v>129</v>
      </c>
      <c r="I44" s="163"/>
      <c r="J44" s="53" t="s">
        <v>130</v>
      </c>
      <c r="K44" s="4"/>
      <c r="L44" s="4"/>
      <c r="M44" s="4"/>
      <c r="N44" s="4"/>
      <c r="O44" s="4"/>
      <c r="P44" s="4"/>
      <c r="Q44" s="4"/>
      <c r="R44" s="4"/>
      <c r="S44" s="4"/>
      <c r="T44" s="4"/>
      <c r="U44" s="4"/>
      <c r="V44" s="4"/>
      <c r="W44" s="4"/>
      <c r="X44" s="4"/>
      <c r="Y44" s="4"/>
      <c r="Z44" s="4"/>
    </row>
    <row r="45" ht="13.5" customHeight="1">
      <c r="A45" s="4"/>
      <c r="B45" s="169">
        <v>1.0</v>
      </c>
      <c r="C45" s="170">
        <v>1.0</v>
      </c>
      <c r="D45" s="77" t="s">
        <v>131</v>
      </c>
      <c r="E45" s="231">
        <f>+'VALORES COSTOS Y GASTOS OPERACI'!U10</f>
        <v>14000000</v>
      </c>
      <c r="F45" s="232"/>
      <c r="G45" s="196">
        <v>1.0</v>
      </c>
      <c r="H45" s="233">
        <v>10.0</v>
      </c>
      <c r="I45" s="176"/>
      <c r="J45" s="235">
        <f t="shared" ref="J45:J46" si="6">ROUND((C45*E45*G45*H45),0)</f>
        <v>140000000</v>
      </c>
      <c r="K45" s="4"/>
      <c r="L45" s="4"/>
      <c r="M45" s="4"/>
      <c r="N45" s="4"/>
      <c r="O45" s="4"/>
      <c r="P45" s="4"/>
      <c r="Q45" s="4"/>
      <c r="R45" s="4"/>
      <c r="S45" s="4"/>
      <c r="T45" s="4"/>
      <c r="U45" s="4"/>
      <c r="V45" s="4"/>
      <c r="W45" s="4"/>
      <c r="X45" s="4"/>
      <c r="Y45" s="4"/>
      <c r="Z45" s="4"/>
    </row>
    <row r="46" ht="62.25" customHeight="1">
      <c r="A46" s="4"/>
      <c r="B46" s="169">
        <v>2.0</v>
      </c>
      <c r="C46" s="170">
        <v>4.0</v>
      </c>
      <c r="D46" s="77" t="s">
        <v>132</v>
      </c>
      <c r="E46" s="236">
        <v>3074918.0</v>
      </c>
      <c r="F46" s="237"/>
      <c r="G46" s="196">
        <v>1.0</v>
      </c>
      <c r="H46" s="233">
        <v>10.0</v>
      </c>
      <c r="I46" s="176"/>
      <c r="J46" s="235">
        <f t="shared" si="6"/>
        <v>122996720</v>
      </c>
      <c r="K46" s="4"/>
      <c r="L46" s="4"/>
      <c r="M46" s="4"/>
      <c r="N46" s="4"/>
      <c r="O46" s="4"/>
      <c r="P46" s="4"/>
      <c r="Q46" s="4"/>
      <c r="R46" s="4"/>
      <c r="S46" s="4"/>
      <c r="T46" s="4"/>
      <c r="U46" s="4"/>
      <c r="V46" s="4"/>
      <c r="W46" s="4"/>
      <c r="X46" s="4"/>
      <c r="Y46" s="4"/>
      <c r="Z46" s="4"/>
    </row>
    <row r="47" ht="13.5" customHeight="1">
      <c r="A47" s="4"/>
      <c r="B47" s="4"/>
      <c r="C47" s="238"/>
      <c r="D47" s="239"/>
      <c r="E47" s="240"/>
      <c r="F47" s="241"/>
      <c r="G47" s="242" t="s">
        <v>133</v>
      </c>
      <c r="H47" s="243"/>
      <c r="I47" s="244"/>
      <c r="J47" s="245">
        <f>SUM(J45:J46)</f>
        <v>262996720</v>
      </c>
      <c r="K47" s="4"/>
      <c r="L47" s="4"/>
      <c r="M47" s="4"/>
      <c r="N47" s="4"/>
      <c r="O47" s="4"/>
      <c r="P47" s="4"/>
      <c r="Q47" s="4"/>
      <c r="R47" s="4"/>
      <c r="S47" s="4"/>
      <c r="T47" s="4"/>
      <c r="U47" s="4"/>
      <c r="V47" s="4"/>
      <c r="W47" s="4"/>
      <c r="X47" s="4"/>
      <c r="Y47" s="4"/>
      <c r="Z47" s="4"/>
    </row>
    <row r="48" ht="13.5" customHeight="1">
      <c r="A48" s="4"/>
      <c r="B48" s="4"/>
      <c r="C48" s="238"/>
      <c r="D48" s="239"/>
      <c r="E48" s="246"/>
      <c r="F48" s="241"/>
      <c r="G48" s="241"/>
      <c r="H48" s="241"/>
      <c r="I48" s="241"/>
      <c r="J48" s="247"/>
      <c r="K48" s="4"/>
      <c r="L48" s="4"/>
      <c r="M48" s="4"/>
      <c r="N48" s="4"/>
      <c r="O48" s="4"/>
      <c r="P48" s="4"/>
      <c r="Q48" s="4"/>
      <c r="R48" s="4"/>
      <c r="S48" s="4"/>
      <c r="T48" s="4"/>
      <c r="U48" s="4"/>
      <c r="V48" s="4"/>
      <c r="W48" s="4"/>
      <c r="X48" s="4"/>
      <c r="Y48" s="4"/>
      <c r="Z48" s="4"/>
    </row>
    <row r="49" ht="15.75" customHeight="1">
      <c r="A49" s="4"/>
      <c r="B49" s="4"/>
      <c r="C49" s="238"/>
      <c r="D49" s="4"/>
      <c r="E49" s="249"/>
      <c r="F49" s="241"/>
      <c r="G49" s="250" t="s">
        <v>94</v>
      </c>
      <c r="H49" s="251"/>
      <c r="I49" s="251"/>
      <c r="J49" s="252">
        <f>J40+J47</f>
        <v>2110495287</v>
      </c>
      <c r="K49" s="89"/>
      <c r="L49" s="4"/>
      <c r="M49" s="4"/>
      <c r="N49" s="4"/>
      <c r="O49" s="4"/>
      <c r="P49" s="4"/>
      <c r="Q49" s="4"/>
      <c r="R49" s="4"/>
      <c r="S49" s="4"/>
      <c r="T49" s="4"/>
      <c r="U49" s="4"/>
      <c r="V49" s="4"/>
      <c r="W49" s="4"/>
      <c r="X49" s="4"/>
      <c r="Y49" s="4"/>
      <c r="Z49" s="4"/>
    </row>
    <row r="50" ht="13.5" customHeight="1">
      <c r="A50" s="4"/>
      <c r="B50" s="4"/>
      <c r="C50" s="238"/>
      <c r="D50" s="239"/>
      <c r="E50" s="223"/>
      <c r="F50" s="241"/>
      <c r="G50" s="241"/>
      <c r="H50" s="241"/>
      <c r="I50" s="241"/>
      <c r="J50" s="241"/>
      <c r="K50" s="241"/>
      <c r="L50" s="241"/>
      <c r="M50" s="4"/>
      <c r="N50" s="4"/>
      <c r="O50" s="4"/>
      <c r="P50" s="4"/>
      <c r="Q50" s="4"/>
      <c r="R50" s="4"/>
      <c r="S50" s="4"/>
      <c r="T50" s="4"/>
      <c r="U50" s="4"/>
      <c r="V50" s="4"/>
      <c r="W50" s="4"/>
      <c r="X50" s="4"/>
      <c r="Y50" s="4"/>
      <c r="Z50" s="4"/>
    </row>
    <row r="51" ht="15.75" customHeight="1">
      <c r="A51" s="4"/>
      <c r="B51" s="4"/>
      <c r="C51" s="238"/>
      <c r="D51" s="4"/>
      <c r="E51" s="4"/>
      <c r="F51" s="241"/>
      <c r="G51" s="253" t="s">
        <v>134</v>
      </c>
      <c r="H51" s="254"/>
      <c r="I51" s="255">
        <v>0.19</v>
      </c>
      <c r="J51" s="75">
        <f>ROUND(J49*I51,0)</f>
        <v>400994105</v>
      </c>
      <c r="K51" s="89"/>
      <c r="L51" s="4"/>
      <c r="M51" s="4"/>
      <c r="N51" s="4"/>
      <c r="O51" s="4"/>
      <c r="P51" s="4"/>
      <c r="Q51" s="4"/>
      <c r="R51" s="4"/>
      <c r="S51" s="4"/>
      <c r="T51" s="4"/>
      <c r="U51" s="4"/>
      <c r="V51" s="4"/>
      <c r="W51" s="4"/>
      <c r="X51" s="4"/>
      <c r="Y51" s="4"/>
      <c r="Z51" s="4"/>
    </row>
    <row r="52" ht="13.5" customHeight="1">
      <c r="A52" s="4"/>
      <c r="B52" s="4"/>
      <c r="C52" s="238"/>
      <c r="D52" s="239"/>
      <c r="E52" s="223"/>
      <c r="F52" s="241"/>
      <c r="G52" s="241"/>
      <c r="H52" s="241"/>
      <c r="I52" s="241"/>
      <c r="J52" s="241"/>
      <c r="K52" s="241"/>
      <c r="L52" s="241"/>
      <c r="M52" s="4"/>
      <c r="N52" s="4"/>
      <c r="O52" s="4"/>
      <c r="P52" s="4"/>
      <c r="Q52" s="4"/>
      <c r="R52" s="4"/>
      <c r="S52" s="4"/>
      <c r="T52" s="4"/>
      <c r="U52" s="4"/>
      <c r="V52" s="4"/>
      <c r="W52" s="4"/>
      <c r="X52" s="4"/>
      <c r="Y52" s="4"/>
      <c r="Z52" s="4"/>
    </row>
    <row r="53" ht="40.5" customHeight="1">
      <c r="A53" s="4"/>
      <c r="B53" s="4"/>
      <c r="C53" s="238"/>
      <c r="D53" s="4"/>
      <c r="E53" s="223"/>
      <c r="F53" s="241"/>
      <c r="G53" s="256" t="s">
        <v>135</v>
      </c>
      <c r="H53" s="52"/>
      <c r="I53" s="55"/>
      <c r="J53" s="257">
        <f>J49+J51</f>
        <v>2511489392</v>
      </c>
      <c r="K53" s="89"/>
      <c r="L53" s="4"/>
      <c r="M53" s="4"/>
      <c r="N53" s="4"/>
      <c r="O53" s="4"/>
      <c r="P53" s="4"/>
      <c r="Q53" s="4"/>
      <c r="R53" s="4"/>
      <c r="S53" s="4"/>
      <c r="T53" s="4"/>
      <c r="U53" s="4"/>
      <c r="V53" s="4"/>
      <c r="W53" s="4"/>
      <c r="X53" s="4"/>
      <c r="Y53" s="4"/>
      <c r="Z53" s="4"/>
    </row>
    <row r="54" ht="13.5" customHeight="1">
      <c r="A54" s="4"/>
      <c r="B54" s="4"/>
      <c r="C54" s="238"/>
      <c r="D54" s="239"/>
      <c r="E54" s="223"/>
      <c r="F54" s="241"/>
      <c r="G54" s="241"/>
      <c r="H54" s="241"/>
      <c r="I54" s="241"/>
      <c r="J54" s="241"/>
      <c r="K54" s="241"/>
      <c r="L54" s="241"/>
      <c r="M54" s="4"/>
      <c r="N54" s="4"/>
      <c r="O54" s="4"/>
      <c r="P54" s="4"/>
      <c r="Q54" s="4"/>
      <c r="R54" s="4"/>
      <c r="S54" s="4"/>
      <c r="T54" s="4"/>
      <c r="U54" s="4"/>
      <c r="V54" s="4"/>
      <c r="W54" s="4"/>
      <c r="X54" s="4"/>
      <c r="Y54" s="4"/>
      <c r="Z54" s="4"/>
    </row>
    <row r="55" ht="13.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3.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3.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3.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3.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3.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3.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3.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3.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3.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3.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3.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3.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3.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3.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3.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3.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3.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3.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3.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3.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3.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3.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3.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3.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3.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3.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3.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3.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3.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3.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3.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3.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3.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3.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3.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3.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3.5" customHeight="1">
      <c r="A92" s="4"/>
      <c r="B92" s="4"/>
      <c r="C92" s="4"/>
      <c r="D92" s="4"/>
      <c r="E92" s="4"/>
      <c r="F92" s="4"/>
      <c r="G92" s="4"/>
      <c r="H92" s="4"/>
      <c r="I92" s="4"/>
      <c r="J92" s="4"/>
      <c r="K92" s="4"/>
      <c r="L92" s="4"/>
      <c r="M92" s="4"/>
      <c r="N92" s="286" t="s">
        <v>139</v>
      </c>
      <c r="O92" s="4"/>
      <c r="P92" s="4"/>
      <c r="Q92" s="4"/>
      <c r="R92" s="4"/>
      <c r="S92" s="4"/>
      <c r="T92" s="4"/>
      <c r="U92" s="4"/>
      <c r="V92" s="4"/>
      <c r="W92" s="4"/>
      <c r="X92" s="4"/>
      <c r="Y92" s="4"/>
      <c r="Z92" s="4"/>
    </row>
    <row r="93" ht="13.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3.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11">
    <mergeCell ref="G47:I47"/>
    <mergeCell ref="G49:I49"/>
    <mergeCell ref="G51:H51"/>
    <mergeCell ref="G53:I53"/>
    <mergeCell ref="B3:C4"/>
    <mergeCell ref="D3:J4"/>
    <mergeCell ref="B6:J6"/>
    <mergeCell ref="H15:J15"/>
    <mergeCell ref="H20:I20"/>
    <mergeCell ref="G40:I40"/>
    <mergeCell ref="G43:H43"/>
  </mergeCells>
  <conditionalFormatting sqref="F8 F12 F14 F16 F18:F24">
    <cfRule type="cellIs" dxfId="0" priority="1" operator="notEqual">
      <formula>0</formula>
    </cfRule>
  </conditionalFormatting>
  <conditionalFormatting sqref="F8">
    <cfRule type="cellIs" dxfId="1" priority="2" operator="notEqual">
      <formula>0</formula>
    </cfRule>
  </conditionalFormatting>
  <conditionalFormatting sqref="F12">
    <cfRule type="cellIs" dxfId="1" priority="3" operator="notEqual">
      <formula>0</formula>
    </cfRule>
  </conditionalFormatting>
  <conditionalFormatting sqref="F14">
    <cfRule type="cellIs" dxfId="1" priority="4" operator="notEqual">
      <formula>0</formula>
    </cfRule>
  </conditionalFormatting>
  <conditionalFormatting sqref="F16">
    <cfRule type="cellIs" dxfId="1" priority="5" operator="notEqual">
      <formula>0</formula>
    </cfRule>
  </conditionalFormatting>
  <conditionalFormatting sqref="F24">
    <cfRule type="cellIs" dxfId="1" priority="6" operator="notEqual">
      <formula>0</formula>
    </cfRule>
  </conditionalFormatting>
  <conditionalFormatting sqref="K18:K23">
    <cfRule type="cellIs" dxfId="1" priority="7" operator="lessThan">
      <formula>0</formula>
    </cfRule>
  </conditionalFormatting>
  <hyperlinks>
    <hyperlink r:id="rId1" ref="N92"/>
  </hyperlinks>
  <printOptions/>
  <pageMargins bottom="0.75" footer="0.0" header="0.0" left="0.7" right="0.7" top="0.75"/>
  <pageSetup scale="36" orientation="portrait"/>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9"/>
    <pageSetUpPr/>
  </sheetPr>
  <sheetViews>
    <sheetView workbookViewId="0"/>
  </sheetViews>
  <sheetFormatPr customHeight="1" defaultColWidth="14.43" defaultRowHeight="15.0"/>
  <cols>
    <col customWidth="1" min="1" max="1" width="3.14"/>
    <col customWidth="1" min="2" max="2" width="11.43"/>
    <col customWidth="1" min="3" max="3" width="10.43"/>
    <col customWidth="1" min="4" max="4" width="51.14"/>
    <col customWidth="1" min="5" max="5" width="25.29"/>
    <col customWidth="1" min="6" max="6" width="15.71"/>
    <col customWidth="1" min="7" max="7" width="13.57"/>
    <col customWidth="1" min="9" max="9" width="18.0"/>
    <col customWidth="1" min="10" max="10" width="20.29"/>
    <col customWidth="1" min="11" max="11" width="3.14"/>
    <col customWidth="1" hidden="1" min="12" max="12" width="19.14"/>
    <col customWidth="1" hidden="1" min="13" max="13" width="4.14"/>
    <col customWidth="1" hidden="1" min="14" max="21" width="11.43"/>
    <col customWidth="1" min="22" max="22" width="13.29"/>
    <col customWidth="1" min="23" max="23" width="14.14"/>
    <col customWidth="1" min="24" max="26" width="11.43"/>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30.0" customHeight="1">
      <c r="A2" s="4"/>
      <c r="B2" s="9" t="s">
        <v>3</v>
      </c>
      <c r="C2" s="11"/>
      <c r="D2" s="11"/>
      <c r="E2" s="11"/>
      <c r="F2" s="11"/>
      <c r="G2" s="11"/>
      <c r="H2" s="11"/>
      <c r="I2" s="11"/>
      <c r="J2" s="14"/>
      <c r="K2" s="4"/>
      <c r="L2" s="4"/>
      <c r="M2" s="4"/>
      <c r="N2" s="4"/>
      <c r="O2" s="4"/>
      <c r="P2" s="4"/>
      <c r="Q2" s="4"/>
      <c r="R2" s="4"/>
      <c r="S2" s="4"/>
      <c r="T2" s="4"/>
      <c r="U2" s="4"/>
      <c r="V2" s="4"/>
      <c r="W2" s="4"/>
      <c r="X2" s="4"/>
      <c r="Y2" s="4"/>
      <c r="Z2" s="4"/>
    </row>
    <row r="3" ht="30.0" customHeight="1">
      <c r="A3" s="4"/>
      <c r="B3" s="18" t="s">
        <v>8</v>
      </c>
      <c r="C3" s="20"/>
      <c r="D3" s="22" t="s">
        <v>10</v>
      </c>
      <c r="J3" s="26"/>
      <c r="K3" s="4"/>
      <c r="L3" s="4"/>
      <c r="M3" s="4"/>
      <c r="N3" s="4"/>
      <c r="O3" s="4"/>
      <c r="P3" s="4"/>
      <c r="Q3" s="4"/>
      <c r="R3" s="4"/>
      <c r="S3" s="4"/>
      <c r="T3" s="4"/>
      <c r="U3" s="4"/>
      <c r="V3" s="4"/>
      <c r="W3" s="4"/>
      <c r="X3" s="4"/>
      <c r="Y3" s="4"/>
      <c r="Z3" s="4"/>
    </row>
    <row r="4" ht="30.0" customHeight="1">
      <c r="A4" s="4"/>
      <c r="B4" s="28"/>
      <c r="C4" s="31"/>
      <c r="D4" s="34"/>
      <c r="E4" s="37"/>
      <c r="F4" s="37"/>
      <c r="G4" s="37"/>
      <c r="H4" s="37"/>
      <c r="I4" s="37"/>
      <c r="J4" s="39"/>
      <c r="K4" s="4"/>
      <c r="L4" s="4"/>
      <c r="M4" s="4"/>
      <c r="N4" s="4"/>
      <c r="O4" s="4"/>
      <c r="P4" s="4"/>
      <c r="Q4" s="4"/>
      <c r="R4" s="4"/>
      <c r="S4" s="4"/>
      <c r="T4" s="4"/>
      <c r="U4" s="4"/>
      <c r="V4" s="4"/>
      <c r="W4" s="4"/>
      <c r="X4" s="4"/>
      <c r="Y4" s="4"/>
      <c r="Z4" s="4"/>
    </row>
    <row r="5" ht="13.5" customHeight="1">
      <c r="A5" s="4"/>
      <c r="B5" s="4"/>
      <c r="C5" s="45"/>
      <c r="D5" s="5"/>
      <c r="E5" s="5"/>
      <c r="F5" s="5"/>
      <c r="G5" s="5"/>
      <c r="H5" s="6"/>
      <c r="I5" s="6"/>
      <c r="J5" s="6"/>
      <c r="K5" s="4"/>
      <c r="L5" s="4"/>
      <c r="M5" s="4"/>
      <c r="N5" s="4"/>
      <c r="O5" s="4"/>
      <c r="P5" s="4"/>
      <c r="Q5" s="4"/>
      <c r="R5" s="4"/>
      <c r="S5" s="4"/>
      <c r="T5" s="4"/>
      <c r="U5" s="4"/>
      <c r="V5" s="4"/>
      <c r="W5" s="4"/>
      <c r="X5" s="4"/>
      <c r="Y5" s="4"/>
      <c r="Z5" s="4"/>
    </row>
    <row r="6" ht="13.5" customHeight="1">
      <c r="A6" s="4"/>
      <c r="B6" s="50" t="s">
        <v>49</v>
      </c>
      <c r="C6" s="52"/>
      <c r="D6" s="52"/>
      <c r="E6" s="52"/>
      <c r="F6" s="52"/>
      <c r="G6" s="52"/>
      <c r="H6" s="52"/>
      <c r="I6" s="52"/>
      <c r="J6" s="55"/>
      <c r="K6" s="4"/>
      <c r="L6" s="4"/>
      <c r="M6" s="4"/>
      <c r="N6" s="4"/>
      <c r="O6" s="4"/>
      <c r="P6" s="4"/>
      <c r="Q6" s="4"/>
      <c r="R6" s="4"/>
      <c r="S6" s="4"/>
      <c r="T6" s="4"/>
      <c r="U6" s="4"/>
      <c r="V6" s="4"/>
      <c r="W6" s="4"/>
      <c r="X6" s="4"/>
      <c r="Y6" s="4"/>
      <c r="Z6" s="4"/>
    </row>
    <row r="7" ht="13.5" customHeight="1">
      <c r="A7" s="4"/>
      <c r="B7" s="4"/>
      <c r="C7" s="2"/>
      <c r="D7" s="2"/>
      <c r="E7" s="2"/>
      <c r="F7" s="2"/>
      <c r="G7" s="2"/>
      <c r="H7" s="2"/>
      <c r="I7" s="2"/>
      <c r="J7" s="2"/>
      <c r="K7" s="4"/>
      <c r="L7" s="4"/>
      <c r="M7" s="4"/>
      <c r="N7" s="4"/>
      <c r="O7" s="4"/>
      <c r="P7" s="4"/>
      <c r="Q7" s="4"/>
      <c r="R7" s="4"/>
      <c r="S7" s="4"/>
      <c r="T7" s="4"/>
      <c r="U7" s="4"/>
      <c r="V7" s="4"/>
      <c r="W7" s="4"/>
      <c r="X7" s="4"/>
      <c r="Y7" s="4"/>
      <c r="Z7" s="4"/>
    </row>
    <row r="8" ht="13.5" customHeight="1">
      <c r="A8" s="4"/>
      <c r="B8" s="4"/>
      <c r="C8" s="4"/>
      <c r="D8" s="66" t="s">
        <v>61</v>
      </c>
      <c r="E8" s="52"/>
      <c r="F8" s="55"/>
      <c r="G8" s="4"/>
      <c r="H8" s="4"/>
      <c r="I8" s="4"/>
      <c r="J8" s="4"/>
      <c r="K8" s="4"/>
      <c r="L8" s="4"/>
      <c r="M8" s="4"/>
      <c r="N8" s="4"/>
      <c r="O8" s="4"/>
      <c r="P8" s="4"/>
      <c r="Q8" s="4"/>
      <c r="R8" s="4"/>
      <c r="S8" s="4"/>
      <c r="T8" s="4"/>
      <c r="U8" s="4"/>
      <c r="V8" s="4"/>
      <c r="W8" s="4"/>
      <c r="X8" s="4"/>
      <c r="Y8" s="4"/>
      <c r="Z8" s="4"/>
    </row>
    <row r="9" ht="13.5" customHeight="1">
      <c r="A9" s="4"/>
      <c r="B9" s="4"/>
      <c r="C9" s="4"/>
      <c r="D9" s="71"/>
      <c r="E9" s="6"/>
      <c r="F9" s="73" t="s">
        <v>63</v>
      </c>
      <c r="G9" s="4"/>
      <c r="H9" s="4"/>
      <c r="I9" s="4"/>
      <c r="J9" s="4"/>
      <c r="K9" s="4"/>
      <c r="L9" s="4"/>
      <c r="M9" s="4"/>
      <c r="N9" s="4"/>
      <c r="O9" s="4"/>
      <c r="P9" s="4"/>
      <c r="Q9" s="4"/>
      <c r="R9" s="4"/>
      <c r="S9" s="4"/>
      <c r="T9" s="4"/>
      <c r="U9" s="4"/>
      <c r="V9" s="4"/>
      <c r="W9" s="4"/>
      <c r="X9" s="4"/>
      <c r="Y9" s="4"/>
      <c r="Z9" s="4"/>
    </row>
    <row r="10" ht="13.5" customHeight="1">
      <c r="A10" s="4"/>
      <c r="B10" s="4"/>
      <c r="C10" s="4"/>
      <c r="D10" s="65" t="s">
        <v>64</v>
      </c>
      <c r="E10" s="79">
        <f>E47</f>
        <v>966491030</v>
      </c>
      <c r="F10" s="82">
        <f t="shared" ref="F10:F15" si="1">E10/$E$10</f>
        <v>1</v>
      </c>
      <c r="G10" s="4"/>
      <c r="H10" s="84" t="s">
        <v>65</v>
      </c>
      <c r="I10" s="81"/>
      <c r="J10" s="88">
        <v>1.5E10</v>
      </c>
      <c r="K10" s="4"/>
      <c r="L10" s="4"/>
      <c r="M10" s="4"/>
      <c r="N10" s="4"/>
      <c r="O10" s="4"/>
      <c r="P10" s="4"/>
      <c r="Q10" s="4"/>
      <c r="R10" s="4"/>
      <c r="S10" s="4"/>
      <c r="T10" s="4"/>
      <c r="U10" s="4"/>
      <c r="V10" s="4"/>
      <c r="W10" s="4"/>
      <c r="X10" s="4"/>
      <c r="Y10" s="4"/>
      <c r="Z10" s="4"/>
    </row>
    <row r="11" ht="13.5" customHeight="1">
      <c r="A11" s="4"/>
      <c r="B11" s="4"/>
      <c r="C11" s="4"/>
      <c r="D11" s="65" t="s">
        <v>69</v>
      </c>
      <c r="E11" s="79">
        <f>E71</f>
        <v>418251420</v>
      </c>
      <c r="F11" s="82">
        <f t="shared" si="1"/>
        <v>0.4327525109</v>
      </c>
      <c r="G11" s="4"/>
      <c r="H11" s="4"/>
      <c r="I11" s="4"/>
      <c r="J11" s="89"/>
      <c r="K11" s="4"/>
      <c r="L11" s="4"/>
      <c r="M11" s="4"/>
      <c r="N11" s="4"/>
      <c r="O11" s="4"/>
      <c r="P11" s="4"/>
      <c r="Q11" s="4"/>
      <c r="R11" s="4"/>
      <c r="S11" s="4"/>
      <c r="T11" s="4"/>
      <c r="U11" s="4"/>
      <c r="V11" s="4"/>
      <c r="W11" s="4"/>
      <c r="X11" s="4"/>
      <c r="Y11" s="4"/>
      <c r="Z11" s="4"/>
    </row>
    <row r="12" ht="13.5" customHeight="1">
      <c r="A12" s="4"/>
      <c r="B12" s="4"/>
      <c r="C12" s="4"/>
      <c r="D12" s="65" t="s">
        <v>73</v>
      </c>
      <c r="E12" s="79">
        <f>I77</f>
        <v>26427170</v>
      </c>
      <c r="F12" s="82">
        <f t="shared" si="1"/>
        <v>0.02734341983</v>
      </c>
      <c r="G12" s="4"/>
      <c r="H12" s="68" t="s">
        <v>72</v>
      </c>
      <c r="I12" s="81"/>
      <c r="J12" s="75">
        <f>E26</f>
        <v>2511489392</v>
      </c>
      <c r="K12" s="4"/>
      <c r="L12" s="4"/>
      <c r="M12" s="4"/>
      <c r="N12" s="4"/>
      <c r="O12" s="4"/>
      <c r="P12" s="4"/>
      <c r="Q12" s="4"/>
      <c r="R12" s="4"/>
      <c r="S12" s="4"/>
      <c r="T12" s="4"/>
      <c r="U12" s="4"/>
      <c r="V12" s="4"/>
      <c r="W12" s="4"/>
      <c r="X12" s="4"/>
      <c r="Y12" s="4"/>
      <c r="Z12" s="4"/>
    </row>
    <row r="13" ht="13.5" customHeight="1">
      <c r="A13" s="4"/>
      <c r="B13" s="4"/>
      <c r="C13" s="4"/>
      <c r="D13" s="65" t="s">
        <v>78</v>
      </c>
      <c r="E13" s="79">
        <f>I90</f>
        <v>257607054</v>
      </c>
      <c r="F13" s="82">
        <f t="shared" si="1"/>
        <v>0.2665384841</v>
      </c>
      <c r="G13" s="4"/>
      <c r="H13" s="4"/>
      <c r="I13" s="4"/>
      <c r="J13" s="4"/>
      <c r="K13" s="4"/>
      <c r="L13" s="4"/>
      <c r="M13" s="4"/>
      <c r="N13" s="4"/>
      <c r="O13" s="4"/>
      <c r="P13" s="4"/>
      <c r="Q13" s="4"/>
      <c r="R13" s="4"/>
      <c r="S13" s="4"/>
      <c r="T13" s="4"/>
      <c r="U13" s="4"/>
      <c r="V13" s="4"/>
      <c r="W13" s="4"/>
      <c r="X13" s="4"/>
      <c r="Y13" s="4"/>
      <c r="Z13" s="4"/>
    </row>
    <row r="14" ht="13.5" customHeight="1">
      <c r="A14" s="4"/>
      <c r="B14" s="4"/>
      <c r="C14" s="4"/>
      <c r="D14" s="65" t="s">
        <v>81</v>
      </c>
      <c r="E14" s="79">
        <f>I101</f>
        <v>4753508</v>
      </c>
      <c r="F14" s="82">
        <f t="shared" si="1"/>
        <v>0.004918315693</v>
      </c>
      <c r="G14" s="4"/>
      <c r="H14" s="84" t="s">
        <v>82</v>
      </c>
      <c r="I14" s="81"/>
      <c r="J14" s="94">
        <f>J12/J10</f>
        <v>0.1674326261</v>
      </c>
      <c r="K14" s="4"/>
      <c r="L14" s="4"/>
      <c r="M14" s="4"/>
      <c r="N14" s="4"/>
      <c r="O14" s="4"/>
      <c r="P14" s="4"/>
      <c r="Q14" s="4"/>
      <c r="R14" s="4"/>
      <c r="S14" s="4"/>
      <c r="T14" s="4"/>
      <c r="U14" s="4"/>
      <c r="V14" s="4"/>
      <c r="W14" s="4"/>
      <c r="X14" s="4"/>
      <c r="Y14" s="4"/>
      <c r="Z14" s="4"/>
    </row>
    <row r="15" ht="13.5" customHeight="1">
      <c r="A15" s="4"/>
      <c r="B15" s="4"/>
      <c r="C15" s="4"/>
      <c r="D15" s="65" t="s">
        <v>87</v>
      </c>
      <c r="E15" s="95">
        <f>I107</f>
        <v>173968385</v>
      </c>
      <c r="F15" s="82">
        <f t="shared" si="1"/>
        <v>0.1799999996</v>
      </c>
      <c r="G15" s="97"/>
      <c r="H15" s="4"/>
      <c r="I15" s="4"/>
      <c r="J15" s="89"/>
      <c r="K15" s="4"/>
      <c r="L15" s="4"/>
      <c r="M15" s="4"/>
      <c r="N15" s="4"/>
      <c r="O15" s="4"/>
      <c r="P15" s="4"/>
      <c r="Q15" s="4"/>
      <c r="R15" s="4"/>
      <c r="S15" s="4"/>
      <c r="T15" s="4"/>
      <c r="U15" s="4"/>
      <c r="V15" s="4"/>
      <c r="W15" s="4"/>
      <c r="X15" s="4"/>
      <c r="Y15" s="4"/>
      <c r="Z15" s="4"/>
    </row>
    <row r="16" ht="13.5" customHeight="1">
      <c r="A16" s="4"/>
      <c r="B16" s="4"/>
      <c r="C16" s="4"/>
      <c r="D16" s="99" t="s">
        <v>89</v>
      </c>
      <c r="E16" s="108">
        <f t="shared" ref="E16:F16" si="2">SUM(E10:E15)</f>
        <v>1847498567</v>
      </c>
      <c r="F16" s="113">
        <f t="shared" si="2"/>
        <v>1.91155273</v>
      </c>
      <c r="G16" s="118">
        <f>F16-J111</f>
        <v>0</v>
      </c>
      <c r="H16" s="4"/>
      <c r="I16" s="4"/>
      <c r="J16" s="89"/>
      <c r="K16" s="4"/>
      <c r="L16" s="4"/>
      <c r="M16" s="4"/>
      <c r="N16" s="4"/>
      <c r="O16" s="4"/>
      <c r="P16" s="4"/>
      <c r="Q16" s="4"/>
      <c r="R16" s="4"/>
      <c r="S16" s="4"/>
      <c r="T16" s="4"/>
      <c r="U16" s="4"/>
      <c r="V16" s="4"/>
      <c r="W16" s="4"/>
      <c r="X16" s="4"/>
      <c r="Y16" s="4"/>
      <c r="Z16" s="4"/>
    </row>
    <row r="17" ht="13.5" customHeight="1">
      <c r="A17" s="4"/>
      <c r="B17" s="4"/>
      <c r="C17" s="4"/>
      <c r="D17" s="4"/>
      <c r="E17" s="4"/>
      <c r="F17" s="4"/>
      <c r="G17" s="4"/>
      <c r="H17" s="4"/>
      <c r="I17" s="4"/>
      <c r="J17" s="4"/>
      <c r="K17" s="4"/>
      <c r="L17" s="4"/>
      <c r="M17" s="4"/>
      <c r="N17" s="4"/>
      <c r="O17" s="4"/>
      <c r="P17" s="4"/>
      <c r="Q17" s="4"/>
      <c r="R17" s="4"/>
      <c r="S17" s="4"/>
      <c r="T17" s="4"/>
      <c r="U17" s="4"/>
      <c r="V17" s="4"/>
      <c r="W17" s="4"/>
      <c r="X17" s="4"/>
      <c r="Y17" s="4"/>
      <c r="Z17" s="4"/>
    </row>
    <row r="18" ht="13.5" customHeight="1">
      <c r="A18" s="4"/>
      <c r="B18" s="4"/>
      <c r="C18" s="4"/>
      <c r="D18" s="68" t="s">
        <v>73</v>
      </c>
      <c r="E18" s="75">
        <f>PRESUPUESTO!J47</f>
        <v>262996720</v>
      </c>
      <c r="F18" s="4"/>
      <c r="G18" s="4"/>
      <c r="H18" s="127" t="s">
        <v>90</v>
      </c>
      <c r="I18" s="52"/>
      <c r="J18" s="55"/>
      <c r="K18" s="4"/>
      <c r="L18" s="4"/>
      <c r="M18" s="4"/>
      <c r="N18" s="4"/>
      <c r="O18" s="4"/>
      <c r="P18" s="4"/>
      <c r="Q18" s="4"/>
      <c r="R18" s="4"/>
      <c r="S18" s="4"/>
      <c r="T18" s="4"/>
      <c r="U18" s="4"/>
      <c r="V18" s="4"/>
      <c r="W18" s="4"/>
      <c r="X18" s="4"/>
      <c r="Y18" s="4"/>
      <c r="Z18" s="4"/>
    </row>
    <row r="19" ht="13.5" customHeight="1">
      <c r="A19" s="4"/>
      <c r="B19" s="4"/>
      <c r="C19" s="4"/>
      <c r="D19" s="4"/>
      <c r="E19" s="89"/>
      <c r="F19" s="4"/>
      <c r="G19" s="4"/>
      <c r="H19" s="135" t="s">
        <v>95</v>
      </c>
      <c r="I19" s="65" t="s">
        <v>102</v>
      </c>
      <c r="J19" s="140">
        <f>PRESUPUESTO!J16</f>
        <v>2216326340</v>
      </c>
      <c r="K19" s="4"/>
      <c r="L19" s="4"/>
      <c r="M19" s="4"/>
      <c r="N19" s="4"/>
      <c r="O19" s="4"/>
      <c r="P19" s="4"/>
      <c r="Q19" s="4"/>
      <c r="R19" s="4"/>
      <c r="S19" s="4"/>
      <c r="T19" s="4"/>
      <c r="U19" s="4"/>
      <c r="V19" s="4"/>
      <c r="W19" s="4"/>
      <c r="X19" s="4"/>
      <c r="Y19" s="4"/>
      <c r="Z19" s="4"/>
    </row>
    <row r="20" ht="13.5" customHeight="1">
      <c r="A20" s="4"/>
      <c r="B20" s="4"/>
      <c r="C20" s="4"/>
      <c r="D20" s="110" t="s">
        <v>94</v>
      </c>
      <c r="E20" s="114">
        <f>E16+E18</f>
        <v>2110495287</v>
      </c>
      <c r="F20" s="4"/>
      <c r="G20" s="4"/>
      <c r="H20" s="151" t="s">
        <v>95</v>
      </c>
      <c r="I20" s="65" t="s">
        <v>106</v>
      </c>
      <c r="J20" s="79">
        <f>PRESUPUESTO!J17</f>
        <v>658909461</v>
      </c>
      <c r="K20" s="4"/>
      <c r="L20" s="4"/>
      <c r="M20" s="4"/>
      <c r="N20" s="4"/>
      <c r="O20" s="4"/>
      <c r="P20" s="4"/>
      <c r="Q20" s="4"/>
      <c r="R20" s="4"/>
      <c r="S20" s="4"/>
      <c r="T20" s="4"/>
      <c r="U20" s="4"/>
      <c r="V20" s="4"/>
      <c r="W20" s="4"/>
      <c r="X20" s="4"/>
      <c r="Y20" s="4"/>
      <c r="Z20" s="4"/>
    </row>
    <row r="21" ht="13.5" customHeight="1">
      <c r="A21" s="4"/>
      <c r="B21" s="4"/>
      <c r="C21" s="4"/>
      <c r="D21" s="156"/>
      <c r="E21" s="158"/>
      <c r="F21" s="4"/>
      <c r="G21" s="4"/>
      <c r="H21" s="135" t="s">
        <v>110</v>
      </c>
      <c r="I21" s="65"/>
      <c r="J21" s="79">
        <v>0.0</v>
      </c>
      <c r="K21" s="4"/>
      <c r="L21" s="4"/>
      <c r="M21" s="4"/>
      <c r="N21" s="4"/>
      <c r="O21" s="4"/>
      <c r="P21" s="4"/>
      <c r="Q21" s="4"/>
      <c r="R21" s="4"/>
      <c r="S21" s="4"/>
      <c r="T21" s="4"/>
      <c r="U21" s="4"/>
      <c r="V21" s="4"/>
      <c r="W21" s="4"/>
      <c r="X21" s="4"/>
      <c r="Y21" s="4"/>
      <c r="Z21" s="4"/>
    </row>
    <row r="22" ht="13.5" customHeight="1">
      <c r="A22" s="4"/>
      <c r="B22" s="4"/>
      <c r="C22" s="4"/>
      <c r="D22" s="4"/>
      <c r="E22" s="4"/>
      <c r="F22" s="4"/>
      <c r="G22" s="4"/>
      <c r="H22" s="121"/>
      <c r="I22" s="122" t="s">
        <v>99</v>
      </c>
      <c r="J22" s="108">
        <f>SUM(J19:J20)</f>
        <v>2875235801</v>
      </c>
      <c r="K22" s="89"/>
      <c r="L22" s="4"/>
      <c r="M22" s="4"/>
      <c r="N22" s="4"/>
      <c r="O22" s="4"/>
      <c r="P22" s="4"/>
      <c r="Q22" s="4"/>
      <c r="R22" s="4"/>
      <c r="S22" s="4"/>
      <c r="T22" s="4"/>
      <c r="U22" s="4"/>
      <c r="V22" s="4"/>
      <c r="W22" s="4"/>
      <c r="X22" s="4"/>
      <c r="Y22" s="4"/>
      <c r="Z22" s="4"/>
    </row>
    <row r="23" ht="13.5" customHeight="1">
      <c r="A23" s="4"/>
      <c r="B23" s="4"/>
      <c r="C23" s="4"/>
      <c r="D23" s="110" t="s">
        <v>98</v>
      </c>
      <c r="E23" s="114">
        <f>ROUND(E20*0.19,0)</f>
        <v>400994105</v>
      </c>
      <c r="F23" s="4"/>
      <c r="G23" s="4"/>
      <c r="H23" s="4"/>
      <c r="I23" s="4"/>
      <c r="J23" s="4"/>
      <c r="K23" s="4"/>
      <c r="L23" s="4"/>
      <c r="M23" s="4"/>
      <c r="N23" s="4"/>
      <c r="O23" s="4"/>
      <c r="P23" s="4"/>
      <c r="Q23" s="4"/>
      <c r="R23" s="4"/>
      <c r="S23" s="4"/>
      <c r="T23" s="4"/>
      <c r="U23" s="4"/>
      <c r="V23" s="4"/>
      <c r="W23" s="4"/>
      <c r="X23" s="4"/>
      <c r="Y23" s="4"/>
      <c r="Z23" s="4"/>
    </row>
    <row r="24" ht="28.5" customHeight="1">
      <c r="A24" s="4"/>
      <c r="B24" s="4"/>
      <c r="C24" s="4"/>
      <c r="D24" s="4"/>
      <c r="E24" s="120">
        <f>E20+E23-E26</f>
        <v>0</v>
      </c>
      <c r="F24" s="4"/>
      <c r="G24" s="4"/>
      <c r="H24" s="172" t="s">
        <v>100</v>
      </c>
      <c r="I24" s="12"/>
      <c r="J24" s="175" t="s">
        <v>101</v>
      </c>
      <c r="K24" s="4"/>
      <c r="L24" s="4"/>
      <c r="M24" s="4"/>
      <c r="N24" s="4"/>
      <c r="O24" s="4"/>
      <c r="P24" s="4"/>
      <c r="Q24" s="4"/>
      <c r="R24" s="4"/>
      <c r="S24" s="4"/>
      <c r="T24" s="4"/>
      <c r="U24" s="4"/>
      <c r="V24" s="4"/>
      <c r="W24" s="4"/>
      <c r="X24" s="4"/>
      <c r="Y24" s="4"/>
      <c r="Z24" s="4"/>
    </row>
    <row r="25" ht="13.5" customHeight="1">
      <c r="A25" s="4"/>
      <c r="B25" s="4"/>
      <c r="C25" s="4"/>
      <c r="D25" s="4"/>
      <c r="E25" s="120"/>
      <c r="F25" s="4"/>
      <c r="G25" s="4"/>
      <c r="H25" s="177" t="s">
        <v>103</v>
      </c>
      <c r="I25" s="178"/>
      <c r="J25" s="179">
        <v>10.0</v>
      </c>
      <c r="K25" s="4"/>
      <c r="L25" s="4"/>
      <c r="M25" s="4"/>
      <c r="N25" s="4"/>
      <c r="O25" s="4"/>
      <c r="P25" s="4"/>
      <c r="Q25" s="4"/>
      <c r="R25" s="4"/>
      <c r="S25" s="4"/>
      <c r="T25" s="4"/>
      <c r="U25" s="4"/>
      <c r="V25" s="4"/>
      <c r="W25" s="4"/>
      <c r="X25" s="4"/>
      <c r="Y25" s="4"/>
      <c r="Z25" s="4"/>
    </row>
    <row r="26" ht="25.5" customHeight="1">
      <c r="A26" s="4"/>
      <c r="B26" s="4"/>
      <c r="C26" s="4"/>
      <c r="D26" s="141" t="s">
        <v>104</v>
      </c>
      <c r="E26" s="142">
        <v>2.511489392E9</v>
      </c>
      <c r="F26" s="89"/>
      <c r="G26" s="4"/>
      <c r="H26" s="182"/>
      <c r="J26" s="183"/>
      <c r="K26" s="4"/>
      <c r="L26" s="4"/>
      <c r="M26" s="4"/>
      <c r="N26" s="4"/>
      <c r="O26" s="4"/>
      <c r="P26" s="4"/>
      <c r="Q26" s="4"/>
      <c r="R26" s="4"/>
      <c r="S26" s="4"/>
      <c r="T26" s="4"/>
      <c r="U26" s="4"/>
      <c r="V26" s="4"/>
      <c r="W26" s="4"/>
      <c r="X26" s="4"/>
      <c r="Y26" s="4"/>
      <c r="Z26" s="4"/>
    </row>
    <row r="27" ht="15.75" customHeight="1">
      <c r="A27" s="4"/>
      <c r="B27" s="4"/>
      <c r="C27" s="4"/>
      <c r="D27" s="147" t="s">
        <v>105</v>
      </c>
      <c r="E27" s="185">
        <f>E26/1750905</f>
        <v>1434.395008</v>
      </c>
      <c r="F27" s="4"/>
      <c r="G27" s="4"/>
      <c r="H27" s="186"/>
      <c r="I27" s="55"/>
      <c r="J27" s="183"/>
      <c r="K27" s="4"/>
      <c r="L27" s="4"/>
      <c r="M27" s="4"/>
      <c r="N27" s="4"/>
      <c r="O27" s="4"/>
      <c r="P27" s="4"/>
      <c r="Q27" s="4"/>
      <c r="R27" s="4"/>
      <c r="S27" s="4"/>
      <c r="T27" s="4"/>
      <c r="U27" s="4"/>
      <c r="V27" s="4"/>
      <c r="W27" s="4"/>
      <c r="X27" s="4"/>
      <c r="Y27" s="4"/>
      <c r="Z27" s="4"/>
    </row>
    <row r="28" ht="13.5" customHeight="1">
      <c r="A28" s="4"/>
      <c r="B28" s="4"/>
      <c r="C28" s="4"/>
      <c r="D28" s="4"/>
      <c r="E28" s="120"/>
      <c r="F28" s="4"/>
      <c r="G28" s="4"/>
      <c r="H28" s="187"/>
      <c r="I28" s="122" t="s">
        <v>107</v>
      </c>
      <c r="J28" s="153">
        <v>10.0</v>
      </c>
      <c r="K28" s="4"/>
      <c r="L28" s="4"/>
      <c r="M28" s="4"/>
      <c r="N28" s="4"/>
      <c r="O28" s="4"/>
      <c r="P28" s="4"/>
      <c r="Q28" s="4"/>
      <c r="R28" s="4"/>
      <c r="S28" s="4"/>
      <c r="T28" s="4"/>
      <c r="U28" s="4"/>
      <c r="V28" s="4"/>
      <c r="W28" s="4"/>
      <c r="X28" s="4"/>
      <c r="Y28" s="4"/>
      <c r="Z28" s="4"/>
    </row>
    <row r="29" ht="13.5" customHeight="1">
      <c r="A29" s="4"/>
      <c r="B29" s="4"/>
      <c r="C29" s="4"/>
      <c r="D29" s="4"/>
      <c r="E29" s="120"/>
      <c r="F29" s="4"/>
      <c r="G29" s="4"/>
      <c r="H29" s="187"/>
      <c r="I29" s="187"/>
      <c r="J29" s="188"/>
      <c r="K29" s="4"/>
      <c r="L29" s="4"/>
      <c r="M29" s="4"/>
      <c r="N29" s="4"/>
      <c r="O29" s="4"/>
      <c r="P29" s="4"/>
      <c r="Q29" s="4"/>
      <c r="R29" s="4"/>
      <c r="S29" s="4"/>
      <c r="T29" s="4"/>
      <c r="U29" s="4"/>
      <c r="V29" s="4"/>
      <c r="W29" s="4"/>
      <c r="X29" s="4"/>
      <c r="Y29" s="4"/>
      <c r="Z29" s="4"/>
    </row>
    <row r="30" ht="13.5" customHeight="1">
      <c r="A30" s="4"/>
      <c r="B30" s="4"/>
      <c r="C30" s="4"/>
      <c r="D30" s="4"/>
      <c r="E30" s="4"/>
      <c r="F30" s="4"/>
      <c r="G30" s="4"/>
      <c r="H30" s="4"/>
      <c r="I30" s="4"/>
      <c r="J30" s="4"/>
      <c r="K30" s="4"/>
      <c r="L30" s="4"/>
      <c r="M30" s="4"/>
      <c r="N30" s="4"/>
      <c r="O30" s="4"/>
      <c r="P30" s="4"/>
      <c r="Q30" s="4"/>
      <c r="R30" s="4"/>
      <c r="S30" s="4"/>
      <c r="T30" s="4"/>
      <c r="U30" s="4"/>
      <c r="V30" s="4"/>
      <c r="W30" s="4"/>
      <c r="X30" s="4"/>
      <c r="Y30" s="4"/>
      <c r="Z30" s="4"/>
    </row>
    <row r="31" ht="13.5" customHeight="1">
      <c r="A31" s="4"/>
      <c r="B31" s="189" t="s">
        <v>118</v>
      </c>
      <c r="C31" s="52"/>
      <c r="D31" s="52"/>
      <c r="E31" s="52"/>
      <c r="F31" s="52"/>
      <c r="G31" s="52"/>
      <c r="H31" s="52"/>
      <c r="I31" s="52"/>
      <c r="J31" s="55"/>
      <c r="K31" s="4"/>
      <c r="L31" s="4"/>
      <c r="M31" s="4"/>
      <c r="N31" s="4"/>
      <c r="O31" s="4"/>
      <c r="P31" s="4"/>
      <c r="Q31" s="4"/>
      <c r="R31" s="4"/>
      <c r="S31" s="4"/>
      <c r="T31" s="4"/>
      <c r="U31" s="4"/>
      <c r="V31" s="4"/>
      <c r="W31" s="4"/>
      <c r="X31" s="4"/>
      <c r="Y31" s="4"/>
      <c r="Z31" s="4"/>
    </row>
    <row r="32" ht="13.5" customHeight="1">
      <c r="A32" s="4"/>
      <c r="B32" s="157" t="s">
        <v>108</v>
      </c>
      <c r="C32" s="157" t="s">
        <v>109</v>
      </c>
      <c r="D32" s="157"/>
      <c r="E32" s="157"/>
      <c r="F32" s="157"/>
      <c r="G32" s="159"/>
      <c r="H32" s="156"/>
      <c r="I32" s="156"/>
      <c r="J32" s="190"/>
      <c r="K32" s="4"/>
      <c r="L32" s="4"/>
      <c r="M32" s="4"/>
      <c r="N32" s="4"/>
      <c r="O32" s="4"/>
      <c r="P32" s="4"/>
      <c r="Q32" s="4"/>
      <c r="R32" s="4"/>
      <c r="S32" s="4"/>
      <c r="T32" s="4"/>
      <c r="U32" s="4"/>
      <c r="V32" s="4"/>
      <c r="W32" s="4"/>
      <c r="X32" s="4"/>
      <c r="Y32" s="4"/>
      <c r="Z32" s="4"/>
    </row>
    <row r="33" ht="13.5" customHeight="1">
      <c r="A33" s="162"/>
      <c r="B33" s="49" t="s">
        <v>111</v>
      </c>
      <c r="C33" s="58" t="s">
        <v>47</v>
      </c>
      <c r="D33" s="58" t="s">
        <v>0</v>
      </c>
      <c r="E33" s="58" t="s">
        <v>112</v>
      </c>
      <c r="F33" s="58" t="s">
        <v>119</v>
      </c>
      <c r="G33" s="58" t="s">
        <v>113</v>
      </c>
      <c r="H33" s="163"/>
      <c r="I33" s="163"/>
      <c r="J33" s="36" t="s">
        <v>114</v>
      </c>
      <c r="K33" s="162"/>
      <c r="L33" s="162"/>
      <c r="M33" s="162"/>
      <c r="N33" s="162" t="s">
        <v>115</v>
      </c>
      <c r="O33" s="162" t="s">
        <v>116</v>
      </c>
      <c r="P33" s="162" t="s">
        <v>117</v>
      </c>
      <c r="Q33" s="162"/>
      <c r="R33" s="162"/>
      <c r="S33" s="162"/>
      <c r="T33" s="162"/>
      <c r="U33" s="162"/>
      <c r="V33" s="162"/>
      <c r="W33" s="162"/>
      <c r="X33" s="162"/>
      <c r="Y33" s="162"/>
      <c r="Z33" s="162"/>
    </row>
    <row r="34" ht="13.5" customHeight="1">
      <c r="A34" s="162"/>
      <c r="B34" s="164" t="s">
        <v>120</v>
      </c>
      <c r="C34" s="165"/>
      <c r="D34" s="166"/>
      <c r="E34" s="167"/>
      <c r="F34" s="167"/>
      <c r="G34" s="191"/>
      <c r="H34" s="156"/>
      <c r="I34" s="156"/>
      <c r="J34" s="192"/>
      <c r="K34" s="162"/>
      <c r="L34" s="162"/>
      <c r="M34" s="162"/>
      <c r="N34" s="162"/>
      <c r="O34" s="162"/>
      <c r="P34" s="162"/>
      <c r="Q34" s="162"/>
      <c r="R34" s="162"/>
      <c r="S34" s="162"/>
      <c r="T34" s="162"/>
      <c r="U34" s="162"/>
      <c r="V34" s="162"/>
      <c r="W34" s="162"/>
      <c r="X34" s="162"/>
      <c r="Y34" s="162"/>
      <c r="Z34" s="162"/>
    </row>
    <row r="35" ht="13.5" customHeight="1">
      <c r="A35" s="4"/>
      <c r="B35" s="169">
        <v>1.0</v>
      </c>
      <c r="C35" s="193">
        <v>1.0</v>
      </c>
      <c r="D35" s="77" t="s">
        <v>48</v>
      </c>
      <c r="E35" s="194">
        <f>'VALORES SALARIOS'!O8</f>
        <v>16454000</v>
      </c>
      <c r="F35" s="195">
        <f>'PRESTACIONES Y PARAFISCALES'!AJ7</f>
        <v>1.449399173</v>
      </c>
      <c r="G35" s="196">
        <v>1.0</v>
      </c>
      <c r="H35" s="176"/>
      <c r="I35" s="176"/>
      <c r="J35" s="197">
        <f>E35*F35*C35*J28</f>
        <v>238484140</v>
      </c>
      <c r="K35" s="181"/>
      <c r="L35" s="4"/>
      <c r="M35" s="4"/>
      <c r="N35" s="184">
        <f t="shared" ref="N35:N44" si="3">$J$25</f>
        <v>10</v>
      </c>
      <c r="O35" s="184" t="str">
        <f t="shared" ref="O35:O44" si="4">$J$26</f>
        <v/>
      </c>
      <c r="P35" s="184" t="str">
        <f t="shared" ref="P35:P44" si="5">$J$27</f>
        <v/>
      </c>
      <c r="Q35" s="4"/>
      <c r="R35" s="4"/>
      <c r="S35" s="4"/>
      <c r="T35" s="4"/>
      <c r="U35" s="4"/>
      <c r="V35" s="4"/>
      <c r="W35" s="4"/>
      <c r="X35" s="4"/>
      <c r="Y35" s="4"/>
      <c r="Z35" s="4"/>
    </row>
    <row r="36" ht="13.5" customHeight="1">
      <c r="A36" s="4"/>
      <c r="B36" s="169">
        <v>2.0</v>
      </c>
      <c r="C36" s="193">
        <v>1.0</v>
      </c>
      <c r="D36" s="77" t="s">
        <v>66</v>
      </c>
      <c r="E36" s="194">
        <f>'VALORES SALARIOS'!O9</f>
        <v>11077173</v>
      </c>
      <c r="F36" s="195">
        <f>'PRESTACIONES Y PARAFISCALES'!AJ8</f>
        <v>1.385730818</v>
      </c>
      <c r="G36" s="196">
        <v>1.0</v>
      </c>
      <c r="H36" s="176"/>
      <c r="I36" s="176"/>
      <c r="J36" s="197">
        <f>E36*F36*C36*J28</f>
        <v>153499800</v>
      </c>
      <c r="K36" s="181"/>
      <c r="L36" s="4"/>
      <c r="M36" s="4"/>
      <c r="N36" s="184">
        <f t="shared" si="3"/>
        <v>10</v>
      </c>
      <c r="O36" s="184" t="str">
        <f t="shared" si="4"/>
        <v/>
      </c>
      <c r="P36" s="184" t="str">
        <f t="shared" si="5"/>
        <v/>
      </c>
      <c r="Q36" s="4"/>
      <c r="R36" s="4"/>
      <c r="S36" s="4"/>
      <c r="T36" s="4"/>
      <c r="U36" s="4"/>
      <c r="V36" s="4"/>
      <c r="W36" s="4"/>
      <c r="X36" s="4"/>
      <c r="Y36" s="4"/>
      <c r="Z36" s="4"/>
    </row>
    <row r="37" ht="13.5" customHeight="1">
      <c r="A37" s="4"/>
      <c r="B37" s="169">
        <v>3.0</v>
      </c>
      <c r="C37" s="193">
        <v>1.0</v>
      </c>
      <c r="D37" s="77" t="s">
        <v>70</v>
      </c>
      <c r="E37" s="194">
        <f>'VALORES SALARIOS'!O10</f>
        <v>11077173</v>
      </c>
      <c r="F37" s="195">
        <f>'PRESTACIONES Y PARAFISCALES'!AJ9</f>
        <v>1.385730818</v>
      </c>
      <c r="G37" s="196">
        <v>1.0</v>
      </c>
      <c r="H37" s="176"/>
      <c r="I37" s="176"/>
      <c r="J37" s="197">
        <f>E37*F37*C37*J28</f>
        <v>153499800</v>
      </c>
      <c r="K37" s="181"/>
      <c r="L37" s="4"/>
      <c r="M37" s="4"/>
      <c r="N37" s="184">
        <f t="shared" si="3"/>
        <v>10</v>
      </c>
      <c r="O37" s="184" t="str">
        <f t="shared" si="4"/>
        <v/>
      </c>
      <c r="P37" s="184" t="str">
        <f t="shared" si="5"/>
        <v/>
      </c>
      <c r="Q37" s="4"/>
      <c r="R37" s="4"/>
      <c r="S37" s="4"/>
      <c r="T37" s="4"/>
      <c r="U37" s="4"/>
      <c r="V37" s="4"/>
      <c r="W37" s="4"/>
      <c r="X37" s="4"/>
      <c r="Y37" s="4"/>
      <c r="Z37" s="4"/>
    </row>
    <row r="38" ht="13.5" customHeight="1">
      <c r="A38" s="4"/>
      <c r="B38" s="169">
        <v>4.0</v>
      </c>
      <c r="C38" s="193">
        <v>1.0</v>
      </c>
      <c r="D38" s="77" t="s">
        <v>74</v>
      </c>
      <c r="E38" s="194">
        <f>'VALORES SALARIOS'!O11</f>
        <v>7736262</v>
      </c>
      <c r="F38" s="195">
        <f>'PRESTACIONES Y PARAFISCALES'!AJ10</f>
        <v>1.451051037</v>
      </c>
      <c r="G38" s="196">
        <v>1.0</v>
      </c>
      <c r="H38" s="176"/>
      <c r="I38" s="176"/>
      <c r="J38" s="197">
        <f>E38*F38*C38*J28</f>
        <v>112257110</v>
      </c>
      <c r="K38" s="181"/>
      <c r="L38" s="4"/>
      <c r="M38" s="4"/>
      <c r="N38" s="184">
        <f t="shared" si="3"/>
        <v>10</v>
      </c>
      <c r="O38" s="184" t="str">
        <f t="shared" si="4"/>
        <v/>
      </c>
      <c r="P38" s="184" t="str">
        <f t="shared" si="5"/>
        <v/>
      </c>
      <c r="Q38" s="4"/>
      <c r="R38" s="4"/>
      <c r="S38" s="4"/>
      <c r="T38" s="4"/>
      <c r="U38" s="4"/>
      <c r="V38" s="4"/>
      <c r="W38" s="4"/>
      <c r="X38" s="4"/>
      <c r="Y38" s="4"/>
      <c r="Z38" s="4"/>
    </row>
    <row r="39" ht="13.5" customHeight="1">
      <c r="A39" s="4"/>
      <c r="B39" s="169">
        <v>5.0</v>
      </c>
      <c r="C39" s="193">
        <v>1.0</v>
      </c>
      <c r="D39" s="77" t="s">
        <v>76</v>
      </c>
      <c r="E39" s="194">
        <f>'VALORES SALARIOS'!O12</f>
        <v>8894918</v>
      </c>
      <c r="F39" s="195">
        <f>'PRESTACIONES Y PARAFISCALES'!AJ11</f>
        <v>1.450644851</v>
      </c>
      <c r="G39" s="196">
        <v>1.0</v>
      </c>
      <c r="H39" s="176"/>
      <c r="I39" s="176"/>
      <c r="J39" s="197">
        <f>E39*F39*C39*J28</f>
        <v>129033670</v>
      </c>
      <c r="K39" s="181"/>
      <c r="L39" s="4"/>
      <c r="M39" s="4"/>
      <c r="N39" s="184">
        <f t="shared" si="3"/>
        <v>10</v>
      </c>
      <c r="O39" s="184" t="str">
        <f t="shared" si="4"/>
        <v/>
      </c>
      <c r="P39" s="184" t="str">
        <f t="shared" si="5"/>
        <v/>
      </c>
      <c r="Q39" s="4"/>
      <c r="R39" s="4"/>
      <c r="S39" s="4"/>
      <c r="T39" s="4"/>
      <c r="U39" s="4"/>
      <c r="V39" s="4"/>
      <c r="W39" s="4"/>
      <c r="X39" s="4"/>
      <c r="Y39" s="4"/>
      <c r="Z39" s="4"/>
    </row>
    <row r="40" ht="13.5" customHeight="1">
      <c r="A40" s="4"/>
      <c r="B40" s="169">
        <v>6.0</v>
      </c>
      <c r="C40" s="193">
        <v>1.0</v>
      </c>
      <c r="D40" s="77" t="s">
        <v>80</v>
      </c>
      <c r="E40" s="194">
        <f>'VALORES SALARIOS'!O13</f>
        <v>9055500</v>
      </c>
      <c r="F40" s="195">
        <f>'PRESTACIONES Y PARAFISCALES'!AJ12</f>
        <v>1.450596875</v>
      </c>
      <c r="G40" s="196">
        <v>1.0</v>
      </c>
      <c r="H40" s="176"/>
      <c r="I40" s="176"/>
      <c r="J40" s="197">
        <f>E40*F40*C40*J28</f>
        <v>131358800</v>
      </c>
      <c r="K40" s="181"/>
      <c r="L40" s="4"/>
      <c r="M40" s="4"/>
      <c r="N40" s="184">
        <f t="shared" si="3"/>
        <v>10</v>
      </c>
      <c r="O40" s="184" t="str">
        <f t="shared" si="4"/>
        <v/>
      </c>
      <c r="P40" s="184" t="str">
        <f t="shared" si="5"/>
        <v/>
      </c>
      <c r="Q40" s="4"/>
      <c r="R40" s="4"/>
      <c r="S40" s="4"/>
      <c r="T40" s="4"/>
      <c r="U40" s="4"/>
      <c r="V40" s="4"/>
      <c r="W40" s="4"/>
      <c r="X40" s="4"/>
      <c r="Y40" s="4"/>
      <c r="Z40" s="4"/>
    </row>
    <row r="41" ht="13.5" customHeight="1">
      <c r="A41" s="4"/>
      <c r="B41" s="169">
        <v>7.0</v>
      </c>
      <c r="C41" s="193">
        <v>1.0</v>
      </c>
      <c r="D41" s="77" t="s">
        <v>83</v>
      </c>
      <c r="E41" s="194">
        <f>'VALORES SALARIOS'!O14</f>
        <v>8094323</v>
      </c>
      <c r="F41" s="195">
        <f>'PRESTACIONES Y PARAFISCALES'!AJ13</f>
        <v>1.450913066</v>
      </c>
      <c r="G41" s="196">
        <v>1.0</v>
      </c>
      <c r="H41" s="176"/>
      <c r="I41" s="176"/>
      <c r="J41" s="197">
        <f>E41*F41*C41*J28</f>
        <v>117441590</v>
      </c>
      <c r="K41" s="181"/>
      <c r="L41" s="4"/>
      <c r="M41" s="4"/>
      <c r="N41" s="184">
        <f t="shared" si="3"/>
        <v>10</v>
      </c>
      <c r="O41" s="184" t="str">
        <f t="shared" si="4"/>
        <v/>
      </c>
      <c r="P41" s="184" t="str">
        <f t="shared" si="5"/>
        <v/>
      </c>
      <c r="Q41" s="4"/>
      <c r="R41" s="4"/>
      <c r="S41" s="4"/>
      <c r="T41" s="4"/>
      <c r="U41" s="4"/>
      <c r="V41" s="4"/>
      <c r="W41" s="4"/>
      <c r="X41" s="4"/>
      <c r="Y41" s="4"/>
      <c r="Z41" s="4"/>
    </row>
    <row r="42" ht="13.5" customHeight="1">
      <c r="A42" s="4"/>
      <c r="B42" s="169">
        <v>8.0</v>
      </c>
      <c r="C42" s="193">
        <v>1.0</v>
      </c>
      <c r="D42" s="77" t="s">
        <v>85</v>
      </c>
      <c r="E42" s="194">
        <f>'VALORES SALARIOS'!O15</f>
        <v>5773257</v>
      </c>
      <c r="F42" s="195">
        <f>'PRESTACIONES Y PARAFISCALES'!AJ14</f>
        <v>1.452111174</v>
      </c>
      <c r="G42" s="196">
        <v>1.0</v>
      </c>
      <c r="H42" s="176"/>
      <c r="I42" s="176"/>
      <c r="J42" s="197">
        <f>E42*F42*C42*J28</f>
        <v>83834110</v>
      </c>
      <c r="K42" s="181"/>
      <c r="L42" s="4"/>
      <c r="M42" s="4"/>
      <c r="N42" s="184">
        <f t="shared" si="3"/>
        <v>10</v>
      </c>
      <c r="O42" s="184" t="str">
        <f t="shared" si="4"/>
        <v/>
      </c>
      <c r="P42" s="184" t="str">
        <f t="shared" si="5"/>
        <v/>
      </c>
      <c r="Q42" s="4"/>
      <c r="R42" s="4"/>
      <c r="S42" s="4"/>
      <c r="T42" s="4"/>
      <c r="U42" s="4"/>
      <c r="V42" s="4"/>
      <c r="W42" s="4"/>
      <c r="X42" s="4"/>
      <c r="Y42" s="4"/>
      <c r="Z42" s="4"/>
    </row>
    <row r="43" ht="13.5" customHeight="1">
      <c r="A43" s="4"/>
      <c r="B43" s="169">
        <v>9.0</v>
      </c>
      <c r="C43" s="193">
        <v>2.0</v>
      </c>
      <c r="D43" s="77" t="s">
        <v>88</v>
      </c>
      <c r="E43" s="194">
        <f>'VALORES SALARIOS'!O16</f>
        <v>6864952</v>
      </c>
      <c r="F43" s="195">
        <f>'PRESTACIONES Y PARAFISCALES'!AJ15</f>
        <v>1.451446711</v>
      </c>
      <c r="G43" s="196">
        <v>1.0</v>
      </c>
      <c r="H43" s="176"/>
      <c r="I43" s="176"/>
      <c r="J43" s="197">
        <f>E43*F43*C43*J28</f>
        <v>199282240</v>
      </c>
      <c r="K43" s="181"/>
      <c r="L43" s="4"/>
      <c r="M43" s="4"/>
      <c r="N43" s="184">
        <f t="shared" si="3"/>
        <v>10</v>
      </c>
      <c r="O43" s="184" t="str">
        <f t="shared" si="4"/>
        <v/>
      </c>
      <c r="P43" s="184" t="str">
        <f t="shared" si="5"/>
        <v/>
      </c>
      <c r="Q43" s="4"/>
      <c r="R43" s="4"/>
      <c r="S43" s="4"/>
      <c r="T43" s="4"/>
      <c r="U43" s="4"/>
      <c r="V43" s="4"/>
      <c r="W43" s="4"/>
      <c r="X43" s="4"/>
      <c r="Y43" s="4"/>
      <c r="Z43" s="4"/>
    </row>
    <row r="44" ht="13.5" customHeight="1">
      <c r="A44" s="4"/>
      <c r="B44" s="169">
        <v>10.0</v>
      </c>
      <c r="C44" s="193">
        <v>1.0</v>
      </c>
      <c r="D44" s="77" t="s">
        <v>91</v>
      </c>
      <c r="E44" s="194">
        <f>'VALORES SALARIOS'!O17</f>
        <v>4756593</v>
      </c>
      <c r="F44" s="195">
        <f>'PRESTACIONES Y PARAFISCALES'!AJ16</f>
        <v>1.388623958</v>
      </c>
      <c r="G44" s="196">
        <v>1.0</v>
      </c>
      <c r="H44" s="176"/>
      <c r="I44" s="176"/>
      <c r="J44" s="197">
        <f>E44*F44*C44*J28</f>
        <v>66051190</v>
      </c>
      <c r="K44" s="181"/>
      <c r="L44" s="4"/>
      <c r="M44" s="4"/>
      <c r="N44" s="184">
        <f t="shared" si="3"/>
        <v>10</v>
      </c>
      <c r="O44" s="184" t="str">
        <f t="shared" si="4"/>
        <v/>
      </c>
      <c r="P44" s="184" t="str">
        <f t="shared" si="5"/>
        <v/>
      </c>
      <c r="Q44" s="4"/>
      <c r="R44" s="4"/>
      <c r="S44" s="4"/>
      <c r="T44" s="4"/>
      <c r="U44" s="4"/>
      <c r="V44" s="4"/>
      <c r="W44" s="4"/>
      <c r="X44" s="4"/>
      <c r="Y44" s="4"/>
      <c r="Z44" s="4"/>
    </row>
    <row r="45" ht="13.5" customHeight="1">
      <c r="A45" s="162"/>
      <c r="B45" s="259"/>
      <c r="C45" s="165"/>
      <c r="D45" s="166"/>
      <c r="E45" s="200"/>
      <c r="F45" s="260"/>
      <c r="G45" s="196"/>
      <c r="H45" s="176"/>
      <c r="I45" s="176"/>
      <c r="J45" s="261"/>
      <c r="K45" s="181"/>
      <c r="L45" s="162"/>
      <c r="M45" s="162"/>
      <c r="N45" s="184"/>
      <c r="O45" s="184"/>
      <c r="P45" s="184"/>
      <c r="Q45" s="162"/>
      <c r="R45" s="162"/>
      <c r="S45" s="162"/>
      <c r="T45" s="162"/>
      <c r="U45" s="162"/>
      <c r="V45" s="162"/>
      <c r="W45" s="162"/>
      <c r="X45" s="162"/>
      <c r="Y45" s="162"/>
      <c r="Z45" s="162"/>
    </row>
    <row r="46" ht="13.5" customHeight="1">
      <c r="A46" s="4"/>
      <c r="B46" s="4"/>
      <c r="C46" s="238"/>
      <c r="D46" s="239"/>
      <c r="E46" s="262"/>
      <c r="F46" s="210"/>
      <c r="G46" s="263"/>
      <c r="H46" s="263"/>
      <c r="I46" s="263"/>
      <c r="J46" s="181"/>
      <c r="K46" s="181"/>
      <c r="L46" s="4"/>
      <c r="M46" s="4"/>
      <c r="N46" s="184"/>
      <c r="O46" s="4"/>
      <c r="P46" s="4"/>
      <c r="Q46" s="4"/>
      <c r="R46" s="4"/>
      <c r="S46" s="4"/>
      <c r="T46" s="4"/>
      <c r="U46" s="4"/>
      <c r="V46" s="4"/>
      <c r="W46" s="4"/>
      <c r="X46" s="4"/>
      <c r="Y46" s="4"/>
      <c r="Z46" s="4"/>
    </row>
    <row r="47" ht="27.0" customHeight="1">
      <c r="A47" s="4"/>
      <c r="B47" s="4"/>
      <c r="C47" s="4"/>
      <c r="D47" s="205" t="s">
        <v>121</v>
      </c>
      <c r="E47" s="245">
        <f>ROUND((SUMPRODUCT(C35:C45,E35:E45,G35:G45,N35:N45)+SUMPRODUCT(C35:C45,E35:E45,H35:H45,O35:O45)+SUMPRODUCT(C35:C45,E35:E45,I35:I45,P35:P45)),0)</f>
        <v>966491030</v>
      </c>
      <c r="F47" s="4"/>
      <c r="G47" s="269" t="s">
        <v>137</v>
      </c>
      <c r="H47" s="52"/>
      <c r="I47" s="55"/>
      <c r="J47" s="245">
        <f>SUM(J35:J45)</f>
        <v>1384742450</v>
      </c>
      <c r="K47" s="89"/>
      <c r="L47" s="4"/>
      <c r="M47" s="4"/>
      <c r="N47" s="4"/>
      <c r="O47" s="4"/>
      <c r="P47" s="4"/>
      <c r="Q47" s="4"/>
      <c r="R47" s="4"/>
      <c r="S47" s="4"/>
      <c r="T47" s="4"/>
      <c r="U47" s="4"/>
      <c r="V47" s="4"/>
      <c r="W47" s="4"/>
      <c r="X47" s="4"/>
      <c r="Y47" s="4"/>
      <c r="Z47" s="4"/>
    </row>
    <row r="48" ht="13.5" customHeight="1">
      <c r="A48" s="4"/>
      <c r="B48" s="4"/>
      <c r="C48" s="4"/>
      <c r="D48" s="4"/>
      <c r="E48" s="4"/>
      <c r="F48" s="4"/>
      <c r="G48" s="71"/>
      <c r="H48" s="4"/>
      <c r="I48" s="71"/>
      <c r="J48" s="218"/>
      <c r="K48" s="4"/>
      <c r="L48" s="4"/>
      <c r="M48" s="4"/>
      <c r="N48" s="4"/>
      <c r="O48" s="4"/>
      <c r="P48" s="4"/>
      <c r="Q48" s="4"/>
      <c r="R48" s="4"/>
      <c r="S48" s="4"/>
      <c r="T48" s="4"/>
      <c r="U48" s="4"/>
      <c r="V48" s="4"/>
      <c r="W48" s="4"/>
      <c r="X48" s="4"/>
      <c r="Y48" s="4"/>
      <c r="Z48" s="4"/>
    </row>
    <row r="49" ht="13.5" customHeight="1">
      <c r="A49" s="4"/>
      <c r="B49" s="4"/>
      <c r="C49" s="4"/>
      <c r="D49" s="4"/>
      <c r="E49" s="4"/>
      <c r="F49" s="4"/>
      <c r="G49" s="277" t="s">
        <v>138</v>
      </c>
      <c r="H49" s="251"/>
      <c r="I49" s="254"/>
      <c r="J49" s="280">
        <f>E47/$E$47</f>
        <v>1</v>
      </c>
      <c r="K49" s="4"/>
      <c r="L49" s="281"/>
      <c r="M49" s="4"/>
      <c r="N49" s="4"/>
      <c r="O49" s="4"/>
      <c r="P49" s="4"/>
      <c r="Q49" s="4"/>
      <c r="R49" s="4"/>
      <c r="S49" s="4"/>
      <c r="T49" s="4"/>
      <c r="U49" s="4"/>
      <c r="V49" s="4"/>
      <c r="W49" s="4"/>
      <c r="X49" s="4"/>
      <c r="Y49" s="4"/>
      <c r="Z49" s="4"/>
    </row>
    <row r="50" ht="13.5" customHeight="1">
      <c r="A50" s="4"/>
      <c r="B50" s="4"/>
      <c r="C50" s="4"/>
      <c r="D50" s="4"/>
      <c r="E50" s="4"/>
      <c r="F50" s="4"/>
      <c r="G50" s="5"/>
      <c r="H50" s="5"/>
      <c r="I50" s="5"/>
      <c r="J50" s="284"/>
      <c r="K50" s="4"/>
      <c r="L50" s="4"/>
      <c r="M50" s="4"/>
      <c r="N50" s="4"/>
      <c r="O50" s="4"/>
      <c r="P50" s="4"/>
      <c r="Q50" s="4"/>
      <c r="R50" s="4"/>
      <c r="S50" s="4"/>
      <c r="T50" s="4"/>
      <c r="U50" s="4"/>
      <c r="V50" s="4"/>
      <c r="W50" s="4"/>
      <c r="X50" s="4"/>
      <c r="Y50" s="4"/>
      <c r="Z50" s="4"/>
    </row>
    <row r="51" ht="13.5" customHeight="1">
      <c r="A51" s="4"/>
      <c r="B51" s="4"/>
      <c r="C51" s="4"/>
      <c r="D51" s="4"/>
      <c r="E51" s="4"/>
      <c r="F51" s="4"/>
      <c r="G51" s="5"/>
      <c r="H51" s="5"/>
      <c r="I51" s="5"/>
      <c r="J51" s="212"/>
      <c r="K51" s="4"/>
      <c r="L51" s="4"/>
      <c r="M51" s="4"/>
      <c r="N51" s="4"/>
      <c r="O51" s="4"/>
      <c r="P51" s="4"/>
      <c r="Q51" s="4"/>
      <c r="R51" s="4"/>
      <c r="S51" s="4"/>
      <c r="T51" s="4"/>
      <c r="U51" s="4"/>
      <c r="V51" s="4"/>
      <c r="W51" s="4"/>
      <c r="X51" s="4"/>
      <c r="Y51" s="4"/>
      <c r="Z51" s="4"/>
    </row>
    <row r="52" ht="13.5" customHeight="1">
      <c r="A52" s="4"/>
      <c r="B52" s="157" t="s">
        <v>140</v>
      </c>
      <c r="C52" s="157" t="s">
        <v>69</v>
      </c>
      <c r="D52" s="157"/>
      <c r="E52" s="159"/>
      <c r="F52" s="156"/>
      <c r="G52" s="156"/>
      <c r="H52" s="156"/>
      <c r="I52" s="156"/>
      <c r="J52" s="161"/>
      <c r="K52" s="4"/>
      <c r="L52" s="4"/>
      <c r="M52" s="4"/>
      <c r="N52" s="4"/>
      <c r="O52" s="4"/>
      <c r="P52" s="4"/>
      <c r="Q52" s="4"/>
      <c r="R52" s="4"/>
      <c r="S52" s="4"/>
      <c r="T52" s="4"/>
      <c r="U52" s="4"/>
      <c r="V52" s="4"/>
      <c r="W52" s="4"/>
      <c r="X52" s="4"/>
      <c r="Y52" s="4"/>
      <c r="Z52" s="4"/>
    </row>
    <row r="53" ht="13.5" customHeight="1">
      <c r="A53" s="4"/>
      <c r="B53" s="49" t="s">
        <v>111</v>
      </c>
      <c r="C53" s="287" t="s">
        <v>141</v>
      </c>
      <c r="D53" s="288"/>
      <c r="E53" s="58" t="s">
        <v>142</v>
      </c>
      <c r="F53" s="163"/>
      <c r="G53" s="163"/>
      <c r="H53" s="163"/>
      <c r="I53" s="163"/>
      <c r="J53" s="53" t="s">
        <v>143</v>
      </c>
      <c r="K53" s="4"/>
      <c r="L53" s="4"/>
      <c r="M53" s="4"/>
      <c r="N53" s="4"/>
      <c r="O53" s="4"/>
      <c r="P53" s="4"/>
      <c r="Q53" s="4"/>
      <c r="R53" s="4"/>
      <c r="S53" s="4"/>
      <c r="T53" s="4"/>
      <c r="U53" s="4"/>
      <c r="V53" s="4"/>
      <c r="W53" s="4"/>
      <c r="X53" s="4"/>
      <c r="Y53" s="4"/>
      <c r="Z53" s="4"/>
    </row>
    <row r="54" ht="13.5" customHeight="1">
      <c r="A54" s="4"/>
      <c r="B54" s="289" t="s">
        <v>144</v>
      </c>
      <c r="C54" s="65"/>
      <c r="D54" s="166"/>
      <c r="E54" s="74"/>
      <c r="F54" s="275"/>
      <c r="G54" s="275"/>
      <c r="H54" s="290"/>
      <c r="I54" s="275"/>
      <c r="J54" s="291"/>
      <c r="K54" s="4"/>
      <c r="L54" s="4"/>
      <c r="M54" s="4"/>
      <c r="N54" s="4"/>
      <c r="O54" s="4"/>
      <c r="P54" s="4"/>
      <c r="Q54" s="4"/>
      <c r="R54" s="4"/>
      <c r="S54" s="4"/>
      <c r="T54" s="4"/>
      <c r="U54" s="4"/>
      <c r="V54" s="4"/>
      <c r="W54" s="4"/>
      <c r="X54" s="4"/>
      <c r="Y54" s="4"/>
      <c r="Z54" s="4"/>
    </row>
    <row r="55" ht="13.5" customHeight="1">
      <c r="A55" s="4"/>
      <c r="B55" s="292">
        <v>1.0</v>
      </c>
      <c r="C55" s="293" t="s">
        <v>145</v>
      </c>
      <c r="D55" s="105"/>
      <c r="E55" s="140">
        <v>0.0</v>
      </c>
      <c r="F55" s="275"/>
      <c r="G55" s="275"/>
      <c r="H55" s="290"/>
      <c r="I55" s="275"/>
      <c r="J55" s="294">
        <f>E55/E47</f>
        <v>0</v>
      </c>
      <c r="K55" s="4"/>
      <c r="L55" s="4"/>
      <c r="M55" s="4"/>
      <c r="N55" s="4"/>
      <c r="O55" s="4"/>
      <c r="P55" s="4"/>
      <c r="Q55" s="4"/>
      <c r="R55" s="4"/>
      <c r="S55" s="4"/>
      <c r="T55" s="4"/>
      <c r="U55" s="4"/>
      <c r="V55" s="4"/>
      <c r="W55" s="4"/>
      <c r="X55" s="4"/>
      <c r="Y55" s="4"/>
      <c r="Z55" s="4"/>
    </row>
    <row r="56" ht="13.5" customHeight="1">
      <c r="A56" s="4"/>
      <c r="B56" s="292">
        <v>2.0</v>
      </c>
      <c r="C56" s="293" t="s">
        <v>146</v>
      </c>
      <c r="D56" s="105"/>
      <c r="E56" s="140">
        <f>'PRESTACIONES Y PARAFISCALES'!J19</f>
        <v>80540930</v>
      </c>
      <c r="F56" s="275"/>
      <c r="G56" s="275"/>
      <c r="H56" s="290"/>
      <c r="I56" s="275"/>
      <c r="J56" s="294">
        <f>E56/E47</f>
        <v>0.08333334454</v>
      </c>
      <c r="K56" s="4"/>
      <c r="L56" s="4"/>
      <c r="M56" s="4"/>
      <c r="N56" s="4"/>
      <c r="O56" s="4"/>
      <c r="P56" s="4"/>
      <c r="Q56" s="4"/>
      <c r="R56" s="4"/>
      <c r="S56" s="4"/>
      <c r="T56" s="4"/>
      <c r="U56" s="4"/>
      <c r="V56" s="295"/>
      <c r="W56" s="4"/>
      <c r="X56" s="4"/>
      <c r="Y56" s="4"/>
      <c r="Z56" s="4"/>
    </row>
    <row r="57" ht="13.5" customHeight="1">
      <c r="A57" s="4"/>
      <c r="B57" s="292">
        <v>3.0</v>
      </c>
      <c r="C57" s="293" t="s">
        <v>147</v>
      </c>
      <c r="D57" s="105"/>
      <c r="E57" s="140">
        <f>'PRESTACIONES Y PARAFISCALES'!K19</f>
        <v>9664930</v>
      </c>
      <c r="F57" s="275"/>
      <c r="G57" s="275"/>
      <c r="H57" s="290"/>
      <c r="I57" s="275"/>
      <c r="J57" s="294">
        <f>E57/E47</f>
        <v>0.01000002038</v>
      </c>
      <c r="K57" s="4"/>
      <c r="L57" s="4"/>
      <c r="M57" s="4"/>
      <c r="N57" s="4"/>
      <c r="O57" s="4"/>
      <c r="P57" s="4"/>
      <c r="Q57" s="4"/>
      <c r="R57" s="4"/>
      <c r="S57" s="4"/>
      <c r="T57" s="4"/>
      <c r="U57" s="4"/>
      <c r="V57" s="295"/>
      <c r="W57" s="4"/>
      <c r="X57" s="4"/>
      <c r="Y57" s="4"/>
      <c r="Z57" s="4"/>
    </row>
    <row r="58" ht="13.5" customHeight="1">
      <c r="A58" s="4"/>
      <c r="B58" s="292">
        <v>4.0</v>
      </c>
      <c r="C58" s="293" t="s">
        <v>148</v>
      </c>
      <c r="D58" s="105"/>
      <c r="E58" s="140">
        <f>'PRESTACIONES Y PARAFISCALES'!L19</f>
        <v>80540930</v>
      </c>
      <c r="F58" s="275"/>
      <c r="G58" s="275"/>
      <c r="H58" s="290"/>
      <c r="I58" s="275"/>
      <c r="J58" s="294">
        <f>E58/E47</f>
        <v>0.08333334454</v>
      </c>
      <c r="K58" s="4"/>
      <c r="L58" s="4"/>
      <c r="M58" s="4"/>
      <c r="N58" s="4"/>
      <c r="O58" s="4"/>
      <c r="P58" s="4"/>
      <c r="Q58" s="4"/>
      <c r="R58" s="4"/>
      <c r="S58" s="4"/>
      <c r="T58" s="4"/>
      <c r="U58" s="4"/>
      <c r="V58" s="295"/>
      <c r="W58" s="4"/>
      <c r="X58" s="4"/>
      <c r="Y58" s="4"/>
      <c r="Z58" s="4"/>
    </row>
    <row r="59" ht="13.5" customHeight="1">
      <c r="A59" s="4"/>
      <c r="B59" s="292">
        <v>5.0</v>
      </c>
      <c r="C59" s="293" t="s">
        <v>149</v>
      </c>
      <c r="D59" s="105"/>
      <c r="E59" s="140">
        <f>'PRESTACIONES Y PARAFISCALES'!M19</f>
        <v>40270460</v>
      </c>
      <c r="F59" s="275"/>
      <c r="G59" s="275"/>
      <c r="H59" s="290"/>
      <c r="I59" s="275"/>
      <c r="J59" s="294">
        <f>E59/E47</f>
        <v>0.0416666671</v>
      </c>
      <c r="K59" s="4"/>
      <c r="L59" s="4"/>
      <c r="M59" s="4"/>
      <c r="N59" s="4"/>
      <c r="O59" s="4"/>
      <c r="P59" s="4"/>
      <c r="Q59" s="4"/>
      <c r="R59" s="4"/>
      <c r="S59" s="4"/>
      <c r="T59" s="4"/>
      <c r="U59" s="4"/>
      <c r="V59" s="295"/>
      <c r="W59" s="4"/>
      <c r="X59" s="4"/>
      <c r="Y59" s="4"/>
      <c r="Z59" s="4"/>
    </row>
    <row r="60" ht="13.5" customHeight="1">
      <c r="A60" s="4"/>
      <c r="B60" s="289" t="s">
        <v>150</v>
      </c>
      <c r="C60" s="293"/>
      <c r="D60" s="296"/>
      <c r="E60" s="297"/>
      <c r="F60" s="275"/>
      <c r="G60" s="275"/>
      <c r="H60" s="290"/>
      <c r="I60" s="275"/>
      <c r="J60" s="294"/>
      <c r="K60" s="4"/>
      <c r="L60" s="4"/>
      <c r="M60" s="4"/>
      <c r="N60" s="4"/>
      <c r="O60" s="4"/>
      <c r="P60" s="4"/>
      <c r="Q60" s="4"/>
      <c r="R60" s="4"/>
      <c r="S60" s="4"/>
      <c r="T60" s="4"/>
      <c r="U60" s="4"/>
      <c r="V60" s="295"/>
      <c r="W60" s="4"/>
      <c r="X60" s="4"/>
      <c r="Y60" s="4"/>
      <c r="Z60" s="4"/>
    </row>
    <row r="61" ht="13.5" customHeight="1">
      <c r="A61" s="4"/>
      <c r="B61" s="292">
        <v>1.0</v>
      </c>
      <c r="C61" s="293" t="s">
        <v>151</v>
      </c>
      <c r="D61" s="105"/>
      <c r="E61" s="140">
        <f>'PRESTACIONES Y PARAFISCALES'!N19</f>
        <v>115978920</v>
      </c>
      <c r="F61" s="275"/>
      <c r="G61" s="275"/>
      <c r="H61" s="290"/>
      <c r="I61" s="275"/>
      <c r="J61" s="294">
        <f>E61/E47</f>
        <v>0.1199999963</v>
      </c>
      <c r="K61" s="4"/>
      <c r="L61" s="4"/>
      <c r="M61" s="4"/>
      <c r="N61" s="4"/>
      <c r="O61" s="4"/>
      <c r="P61" s="4"/>
      <c r="Q61" s="4"/>
      <c r="R61" s="4"/>
      <c r="S61" s="4"/>
      <c r="T61" s="4"/>
      <c r="U61" s="4"/>
      <c r="V61" s="295"/>
      <c r="W61" s="4"/>
      <c r="X61" s="4"/>
      <c r="Y61" s="4"/>
      <c r="Z61" s="4"/>
    </row>
    <row r="62" ht="13.5" customHeight="1">
      <c r="A62" s="4"/>
      <c r="B62" s="292">
        <v>2.0</v>
      </c>
      <c r="C62" s="293" t="s">
        <v>152</v>
      </c>
      <c r="D62" s="105"/>
      <c r="E62" s="140">
        <f>'PRESTACIONES Y PARAFISCALES'!O19</f>
        <v>0</v>
      </c>
      <c r="F62" s="275"/>
      <c r="G62" s="275"/>
      <c r="H62" s="290"/>
      <c r="I62" s="275"/>
      <c r="J62" s="294">
        <f>E62/E47</f>
        <v>0</v>
      </c>
      <c r="K62" s="4"/>
      <c r="L62" s="4"/>
      <c r="M62" s="4"/>
      <c r="N62" s="4"/>
      <c r="O62" s="4"/>
      <c r="P62" s="4"/>
      <c r="Q62" s="4"/>
      <c r="R62" s="4"/>
      <c r="S62" s="4"/>
      <c r="T62" s="4"/>
      <c r="U62" s="4"/>
      <c r="V62" s="295"/>
      <c r="W62" s="4"/>
      <c r="X62" s="4"/>
      <c r="Y62" s="4"/>
      <c r="Z62" s="4"/>
    </row>
    <row r="63" ht="13.5" customHeight="1">
      <c r="A63" s="4"/>
      <c r="B63" s="292">
        <v>3.0</v>
      </c>
      <c r="C63" s="293" t="s">
        <v>153</v>
      </c>
      <c r="D63" s="105"/>
      <c r="E63" s="140">
        <f>'PRESTACIONES Y PARAFISCALES'!P19</f>
        <v>49942520</v>
      </c>
      <c r="F63" s="275"/>
      <c r="G63" s="275"/>
      <c r="H63" s="290"/>
      <c r="I63" s="275"/>
      <c r="J63" s="294">
        <f>E63/E47</f>
        <v>0.05167406468</v>
      </c>
      <c r="K63" s="4"/>
      <c r="L63" s="4"/>
      <c r="M63" s="4"/>
      <c r="N63" s="4"/>
      <c r="O63" s="4"/>
      <c r="P63" s="4"/>
      <c r="Q63" s="4"/>
      <c r="R63" s="4"/>
      <c r="S63" s="4"/>
      <c r="T63" s="4"/>
      <c r="U63" s="4"/>
      <c r="V63" s="295"/>
      <c r="W63" s="4"/>
      <c r="X63" s="4"/>
      <c r="Y63" s="4"/>
      <c r="Z63" s="4"/>
    </row>
    <row r="64" ht="13.5" customHeight="1">
      <c r="A64" s="4"/>
      <c r="B64" s="289" t="s">
        <v>154</v>
      </c>
      <c r="C64" s="293"/>
      <c r="D64" s="296"/>
      <c r="E64" s="297"/>
      <c r="F64" s="275"/>
      <c r="G64" s="275"/>
      <c r="H64" s="290"/>
      <c r="I64" s="275"/>
      <c r="J64" s="294"/>
      <c r="K64" s="4"/>
      <c r="L64" s="4"/>
      <c r="M64" s="4"/>
      <c r="N64" s="4"/>
      <c r="O64" s="4"/>
      <c r="P64" s="4"/>
      <c r="Q64" s="4"/>
      <c r="R64" s="4"/>
      <c r="S64" s="4"/>
      <c r="T64" s="4"/>
      <c r="U64" s="4"/>
      <c r="V64" s="295"/>
      <c r="W64" s="4"/>
      <c r="X64" s="4"/>
      <c r="Y64" s="4"/>
      <c r="Z64" s="4"/>
    </row>
    <row r="65" ht="13.5" customHeight="1">
      <c r="A65" s="4"/>
      <c r="B65" s="292">
        <v>1.0</v>
      </c>
      <c r="C65" s="293" t="s">
        <v>155</v>
      </c>
      <c r="D65" s="105"/>
      <c r="E65" s="140">
        <f>'PRESTACIONES Y PARAFISCALES'!Q19</f>
        <v>0</v>
      </c>
      <c r="F65" s="275"/>
      <c r="G65" s="275"/>
      <c r="H65" s="290"/>
      <c r="I65" s="275"/>
      <c r="J65" s="294">
        <f>E65/E47</f>
        <v>0</v>
      </c>
      <c r="K65" s="4"/>
      <c r="L65" s="4"/>
      <c r="M65" s="4"/>
      <c r="N65" s="4"/>
      <c r="O65" s="4"/>
      <c r="P65" s="4"/>
      <c r="Q65" s="4"/>
      <c r="R65" s="4"/>
      <c r="S65" s="4"/>
      <c r="T65" s="4"/>
      <c r="U65" s="4"/>
      <c r="V65" s="295"/>
      <c r="W65" s="4"/>
      <c r="X65" s="4"/>
      <c r="Y65" s="4"/>
      <c r="Z65" s="4"/>
    </row>
    <row r="66" ht="13.5" customHeight="1">
      <c r="A66" s="4"/>
      <c r="B66" s="292">
        <v>2.0</v>
      </c>
      <c r="C66" s="293" t="s">
        <v>156</v>
      </c>
      <c r="D66" s="105"/>
      <c r="E66" s="140">
        <f>'PRESTACIONES Y PARAFISCALES'!R19</f>
        <v>0</v>
      </c>
      <c r="F66" s="275"/>
      <c r="G66" s="275"/>
      <c r="H66" s="290"/>
      <c r="I66" s="275"/>
      <c r="J66" s="294">
        <f>E66/E47</f>
        <v>0</v>
      </c>
      <c r="K66" s="4"/>
      <c r="L66" s="4"/>
      <c r="M66" s="4"/>
      <c r="N66" s="4"/>
      <c r="O66" s="4"/>
      <c r="P66" s="4"/>
      <c r="Q66" s="4"/>
      <c r="R66" s="4"/>
      <c r="S66" s="4"/>
      <c r="T66" s="4"/>
      <c r="U66" s="4"/>
      <c r="V66" s="295"/>
      <c r="W66" s="4"/>
      <c r="X66" s="4"/>
      <c r="Y66" s="4"/>
      <c r="Z66" s="4"/>
    </row>
    <row r="67" ht="13.5" customHeight="1">
      <c r="A67" s="4"/>
      <c r="B67" s="292">
        <v>3.0</v>
      </c>
      <c r="C67" s="293" t="s">
        <v>157</v>
      </c>
      <c r="D67" s="105"/>
      <c r="E67" s="140">
        <f>'PRESTACIONES Y PARAFISCALES'!S19</f>
        <v>38659640</v>
      </c>
      <c r="F67" s="275" t="str">
        <f>'PRESTACIONES Y PARAFISCALES'!J30</f>
        <v/>
      </c>
      <c r="G67" s="275"/>
      <c r="H67" s="290"/>
      <c r="I67" s="275"/>
      <c r="J67" s="294">
        <f>E67/E47</f>
        <v>0.03999999876</v>
      </c>
      <c r="K67" s="4"/>
      <c r="L67" s="4"/>
      <c r="M67" s="4"/>
      <c r="N67" s="4"/>
      <c r="O67" s="4"/>
      <c r="P67" s="4"/>
      <c r="Q67" s="4"/>
      <c r="R67" s="4"/>
      <c r="S67" s="4"/>
      <c r="T67" s="4"/>
      <c r="U67" s="4"/>
      <c r="V67" s="295"/>
      <c r="W67" s="4"/>
      <c r="X67" s="4"/>
      <c r="Y67" s="4"/>
      <c r="Z67" s="4"/>
    </row>
    <row r="68" ht="13.5" customHeight="1">
      <c r="A68" s="4"/>
      <c r="B68" s="289" t="s">
        <v>158</v>
      </c>
      <c r="C68" s="298"/>
      <c r="D68" s="299"/>
      <c r="E68" s="297"/>
      <c r="F68" s="275" t="str">
        <f>'PRESTACIONES Y PARAFISCALES'!J31</f>
        <v/>
      </c>
      <c r="G68" s="275"/>
      <c r="H68" s="290"/>
      <c r="I68" s="275"/>
      <c r="J68" s="294"/>
      <c r="K68" s="4"/>
      <c r="L68" s="4"/>
      <c r="M68" s="4"/>
      <c r="N68" s="4"/>
      <c r="O68" s="4"/>
      <c r="P68" s="4"/>
      <c r="Q68" s="4"/>
      <c r="R68" s="4"/>
      <c r="S68" s="4"/>
      <c r="T68" s="4"/>
      <c r="U68" s="4"/>
      <c r="V68" s="295"/>
      <c r="W68" s="4"/>
      <c r="X68" s="4"/>
      <c r="Y68" s="4"/>
      <c r="Z68" s="4"/>
    </row>
    <row r="69" ht="13.5" customHeight="1">
      <c r="A69" s="4"/>
      <c r="B69" s="292">
        <v>1.0</v>
      </c>
      <c r="C69" s="293" t="s">
        <v>159</v>
      </c>
      <c r="D69" s="105"/>
      <c r="E69" s="140">
        <v>0.0</v>
      </c>
      <c r="F69" s="275" t="str">
        <f>'PRESTACIONES Y PARAFISCALES'!J32</f>
        <v/>
      </c>
      <c r="G69" s="275"/>
      <c r="H69" s="290"/>
      <c r="I69" s="275"/>
      <c r="J69" s="294">
        <f>E69/E47</f>
        <v>0</v>
      </c>
      <c r="K69" s="4"/>
      <c r="L69" s="4"/>
      <c r="M69" s="4"/>
      <c r="N69" s="4"/>
      <c r="O69" s="4"/>
      <c r="P69" s="4"/>
      <c r="Q69" s="4"/>
      <c r="R69" s="4"/>
      <c r="S69" s="4"/>
      <c r="T69" s="4"/>
      <c r="U69" s="4"/>
      <c r="V69" s="295"/>
      <c r="W69" s="4"/>
      <c r="X69" s="4"/>
      <c r="Y69" s="4"/>
      <c r="Z69" s="4"/>
    </row>
    <row r="70" ht="13.5" customHeight="1">
      <c r="A70" s="4"/>
      <c r="B70" s="300">
        <v>2.0</v>
      </c>
      <c r="C70" s="301" t="s">
        <v>160</v>
      </c>
      <c r="D70" s="302"/>
      <c r="E70" s="303">
        <v>2653090.0</v>
      </c>
      <c r="F70" s="275" t="str">
        <f>'PRESTACIONES Y PARAFISCALES'!J33</f>
        <v/>
      </c>
      <c r="G70" s="275"/>
      <c r="H70" s="290"/>
      <c r="I70" s="275"/>
      <c r="J70" s="294">
        <f>E70/E47</f>
        <v>0.002745074623</v>
      </c>
      <c r="K70" s="4"/>
      <c r="L70" s="4"/>
      <c r="M70" s="4"/>
      <c r="N70" s="4"/>
      <c r="O70" s="4"/>
      <c r="P70" s="4"/>
      <c r="Q70" s="4"/>
      <c r="R70" s="4"/>
      <c r="S70" s="4"/>
      <c r="T70" s="4"/>
      <c r="U70" s="4"/>
      <c r="V70" s="295"/>
      <c r="W70" s="4"/>
      <c r="X70" s="4"/>
      <c r="Y70" s="4"/>
      <c r="Z70" s="4"/>
    </row>
    <row r="71" ht="17.25" customHeight="1">
      <c r="A71" s="4"/>
      <c r="B71" s="4"/>
      <c r="C71" s="4"/>
      <c r="D71" s="205" t="s">
        <v>161</v>
      </c>
      <c r="E71" s="245">
        <f>'PRESTACIONES Y PARAFISCALES'!V19</f>
        <v>418251420</v>
      </c>
      <c r="F71" s="4"/>
      <c r="G71" s="304" t="s">
        <v>162</v>
      </c>
      <c r="H71" s="103"/>
      <c r="I71" s="105"/>
      <c r="J71" s="280">
        <f>SUM(J55:J70)</f>
        <v>0.4327525109</v>
      </c>
      <c r="K71" s="4"/>
      <c r="L71" s="281"/>
      <c r="M71" s="4"/>
      <c r="N71" s="4"/>
      <c r="O71" s="4"/>
      <c r="P71" s="4"/>
      <c r="Q71" s="4"/>
      <c r="R71" s="4"/>
      <c r="S71" s="4"/>
      <c r="T71" s="4"/>
      <c r="U71" s="4"/>
      <c r="V71" s="4"/>
      <c r="W71" s="4"/>
      <c r="X71" s="4"/>
      <c r="Y71" s="4"/>
      <c r="Z71" s="4"/>
    </row>
    <row r="72" ht="13.5" customHeight="1">
      <c r="A72" s="4"/>
      <c r="B72" s="4"/>
      <c r="C72" s="4"/>
      <c r="D72" s="4"/>
      <c r="E72" s="89"/>
      <c r="F72" s="4"/>
      <c r="G72" s="71"/>
      <c r="H72" s="71"/>
      <c r="I72" s="71"/>
      <c r="J72" s="71"/>
      <c r="K72" s="71"/>
      <c r="L72" s="218"/>
      <c r="M72" s="4"/>
      <c r="N72" s="4"/>
      <c r="O72" s="4"/>
      <c r="P72" s="4"/>
      <c r="Q72" s="4"/>
      <c r="R72" s="4"/>
      <c r="S72" s="4"/>
      <c r="T72" s="4"/>
      <c r="U72" s="4"/>
      <c r="V72" s="4"/>
      <c r="W72" s="4"/>
      <c r="X72" s="4"/>
      <c r="Y72" s="4"/>
      <c r="Z72" s="4"/>
    </row>
    <row r="73" ht="13.5" customHeight="1">
      <c r="A73" s="4"/>
      <c r="B73" s="157" t="s">
        <v>163</v>
      </c>
      <c r="C73" s="157" t="s">
        <v>164</v>
      </c>
      <c r="D73" s="157"/>
      <c r="E73" s="157"/>
      <c r="F73" s="157"/>
      <c r="G73" s="157"/>
      <c r="H73" s="157"/>
      <c r="I73" s="157"/>
      <c r="J73" s="157"/>
      <c r="K73" s="4"/>
      <c r="L73" s="4"/>
      <c r="M73" s="4"/>
      <c r="N73" s="4"/>
      <c r="O73" s="4"/>
      <c r="P73" s="4"/>
      <c r="Q73" s="4"/>
      <c r="R73" s="4"/>
      <c r="S73" s="4"/>
      <c r="T73" s="4"/>
      <c r="U73" s="4"/>
      <c r="V73" s="4"/>
      <c r="W73" s="4"/>
      <c r="X73" s="4"/>
      <c r="Y73" s="4"/>
      <c r="Z73" s="4"/>
    </row>
    <row r="74" ht="13.5" customHeight="1">
      <c r="A74" s="4"/>
      <c r="B74" s="58" t="s">
        <v>125</v>
      </c>
      <c r="C74" s="58" t="s">
        <v>47</v>
      </c>
      <c r="D74" s="58" t="s">
        <v>126</v>
      </c>
      <c r="E74" s="58" t="s">
        <v>165</v>
      </c>
      <c r="F74" s="58" t="s">
        <v>166</v>
      </c>
      <c r="G74" s="58"/>
      <c r="H74" s="58"/>
      <c r="I74" s="58" t="s">
        <v>130</v>
      </c>
      <c r="J74" s="53" t="s">
        <v>143</v>
      </c>
      <c r="K74" s="4"/>
      <c r="L74" s="4"/>
      <c r="M74" s="4"/>
      <c r="N74" s="4"/>
      <c r="O74" s="4"/>
      <c r="P74" s="4"/>
      <c r="Q74" s="4"/>
      <c r="R74" s="4"/>
      <c r="S74" s="4"/>
      <c r="T74" s="4"/>
      <c r="U74" s="4"/>
      <c r="V74" s="4"/>
      <c r="W74" s="4"/>
      <c r="X74" s="4"/>
      <c r="Y74" s="4"/>
      <c r="Z74" s="4"/>
    </row>
    <row r="75" ht="13.5" customHeight="1">
      <c r="A75" s="4"/>
      <c r="B75" s="305">
        <v>1.0</v>
      </c>
      <c r="C75" s="306">
        <v>1.0</v>
      </c>
      <c r="D75" s="307" t="s">
        <v>167</v>
      </c>
      <c r="E75" s="236">
        <v>55270.0</v>
      </c>
      <c r="F75" s="308">
        <v>10.0</v>
      </c>
      <c r="G75" s="309"/>
      <c r="H75" s="65"/>
      <c r="I75" s="194">
        <f>E75*F75*25</f>
        <v>13817500</v>
      </c>
      <c r="J75" s="294">
        <f>I75/E47</f>
        <v>0.0142965631</v>
      </c>
      <c r="K75" s="4"/>
      <c r="L75" s="4"/>
      <c r="M75" s="4"/>
      <c r="N75" s="4"/>
      <c r="O75" s="4"/>
      <c r="P75" s="4"/>
      <c r="Q75" s="4"/>
      <c r="R75" s="4"/>
      <c r="S75" s="4"/>
      <c r="T75" s="4"/>
      <c r="U75" s="4"/>
      <c r="V75" s="4"/>
      <c r="W75" s="4"/>
      <c r="X75" s="4"/>
      <c r="Y75" s="4"/>
      <c r="Z75" s="4"/>
    </row>
    <row r="76" ht="13.5" customHeight="1">
      <c r="A76" s="4"/>
      <c r="B76" s="305">
        <v>2.0</v>
      </c>
      <c r="C76" s="306">
        <v>1.0</v>
      </c>
      <c r="D76" s="307" t="s">
        <v>168</v>
      </c>
      <c r="E76" s="236">
        <v>1260967.0</v>
      </c>
      <c r="F76" s="308">
        <v>10.0</v>
      </c>
      <c r="G76" s="196"/>
      <c r="H76" s="65"/>
      <c r="I76" s="194">
        <f>E76*F76</f>
        <v>12609670</v>
      </c>
      <c r="J76" s="294">
        <f>I76/E47</f>
        <v>0.01304685673</v>
      </c>
      <c r="K76" s="4"/>
      <c r="L76" s="4"/>
      <c r="M76" s="4"/>
      <c r="N76" s="4"/>
      <c r="O76" s="4"/>
      <c r="P76" s="4"/>
      <c r="Q76" s="4"/>
      <c r="R76" s="4"/>
      <c r="S76" s="4"/>
      <c r="T76" s="4"/>
      <c r="U76" s="4"/>
      <c r="V76" s="4"/>
      <c r="W76" s="4"/>
      <c r="X76" s="4"/>
      <c r="Y76" s="4"/>
      <c r="Z76" s="4"/>
    </row>
    <row r="77" ht="27.75" customHeight="1">
      <c r="A77" s="4"/>
      <c r="B77" s="4"/>
      <c r="C77" s="4"/>
      <c r="D77" s="125"/>
      <c r="E77" s="89"/>
      <c r="F77" s="4"/>
      <c r="G77" s="269" t="s">
        <v>169</v>
      </c>
      <c r="H77" s="55"/>
      <c r="I77" s="245">
        <f>I76+I75</f>
        <v>26427170</v>
      </c>
      <c r="J77" s="310"/>
      <c r="K77" s="4"/>
      <c r="L77" s="4"/>
      <c r="M77" s="4"/>
      <c r="N77" s="4"/>
      <c r="O77" s="4"/>
      <c r="P77" s="4"/>
      <c r="Q77" s="4"/>
      <c r="R77" s="4"/>
      <c r="S77" s="4"/>
      <c r="T77" s="4"/>
      <c r="U77" s="4"/>
      <c r="V77" s="4"/>
      <c r="W77" s="4"/>
      <c r="X77" s="4"/>
      <c r="Y77" s="4"/>
      <c r="Z77" s="4"/>
    </row>
    <row r="78" ht="13.5" customHeight="1">
      <c r="A78" s="4"/>
      <c r="B78" s="4"/>
      <c r="C78" s="4"/>
      <c r="D78" s="125"/>
      <c r="E78" s="4"/>
      <c r="F78" s="4"/>
      <c r="G78" s="5"/>
      <c r="H78" s="5"/>
      <c r="I78" s="5"/>
      <c r="J78" s="5"/>
      <c r="K78" s="218"/>
      <c r="L78" s="310"/>
      <c r="M78" s="4"/>
      <c r="N78" s="4"/>
      <c r="O78" s="4"/>
      <c r="P78" s="4"/>
      <c r="Q78" s="4"/>
      <c r="R78" s="4"/>
      <c r="S78" s="4"/>
      <c r="T78" s="4"/>
      <c r="U78" s="4"/>
      <c r="V78" s="4"/>
      <c r="W78" s="4"/>
      <c r="X78" s="4"/>
      <c r="Y78" s="4"/>
      <c r="Z78" s="4"/>
    </row>
    <row r="79" ht="13.5" customHeight="1">
      <c r="A79" s="4"/>
      <c r="B79" s="4"/>
      <c r="C79" s="4"/>
      <c r="D79" s="4"/>
      <c r="E79" s="4"/>
      <c r="F79" s="4"/>
      <c r="G79" s="277" t="s">
        <v>170</v>
      </c>
      <c r="H79" s="251"/>
      <c r="I79" s="254"/>
      <c r="J79" s="311">
        <f>J76+J75</f>
        <v>0.02734341983</v>
      </c>
      <c r="K79" s="4"/>
      <c r="L79" s="281"/>
      <c r="M79" s="4"/>
      <c r="N79" s="4"/>
      <c r="O79" s="4"/>
      <c r="P79" s="4"/>
      <c r="Q79" s="4"/>
      <c r="R79" s="4"/>
      <c r="S79" s="4"/>
      <c r="T79" s="4"/>
      <c r="U79" s="4"/>
      <c r="V79" s="4"/>
      <c r="W79" s="4"/>
      <c r="X79" s="4"/>
      <c r="Y79" s="4"/>
      <c r="Z79" s="4"/>
    </row>
    <row r="80" ht="13.5" customHeight="1">
      <c r="A80" s="4"/>
      <c r="B80" s="4"/>
      <c r="C80" s="4"/>
      <c r="D80" s="4"/>
      <c r="E80" s="4"/>
      <c r="F80" s="4"/>
      <c r="G80" s="5"/>
      <c r="H80" s="5"/>
      <c r="I80" s="5"/>
      <c r="J80" s="5"/>
      <c r="K80" s="5"/>
      <c r="L80" s="312"/>
      <c r="M80" s="4"/>
      <c r="N80" s="4"/>
      <c r="O80" s="4"/>
      <c r="P80" s="4"/>
      <c r="Q80" s="4"/>
      <c r="R80" s="4"/>
      <c r="S80" s="4"/>
      <c r="T80" s="4"/>
      <c r="U80" s="4"/>
      <c r="V80" s="4"/>
      <c r="W80" s="4"/>
      <c r="X80" s="4"/>
      <c r="Y80" s="4"/>
      <c r="Z80" s="4"/>
    </row>
    <row r="81" ht="13.5" customHeight="1">
      <c r="A81" s="4"/>
      <c r="B81" s="4"/>
      <c r="C81" s="4"/>
      <c r="D81" s="239"/>
      <c r="E81" s="223"/>
      <c r="F81" s="241"/>
      <c r="G81" s="241"/>
      <c r="H81" s="241"/>
      <c r="I81" s="241"/>
      <c r="J81" s="241"/>
      <c r="K81" s="4"/>
      <c r="L81" s="4"/>
      <c r="M81" s="4"/>
      <c r="N81" s="4"/>
      <c r="O81" s="4"/>
      <c r="P81" s="4"/>
      <c r="Q81" s="4"/>
      <c r="R81" s="4"/>
      <c r="S81" s="4"/>
      <c r="T81" s="4"/>
      <c r="U81" s="4"/>
      <c r="V81" s="4"/>
      <c r="W81" s="4"/>
      <c r="X81" s="4"/>
      <c r="Y81" s="4"/>
      <c r="Z81" s="4"/>
    </row>
    <row r="82" ht="13.5" customHeight="1">
      <c r="A82" s="4"/>
      <c r="B82" s="313">
        <v>4.0</v>
      </c>
      <c r="C82" s="157" t="s">
        <v>171</v>
      </c>
      <c r="D82" s="157"/>
      <c r="E82" s="157"/>
      <c r="F82" s="157"/>
      <c r="G82" s="157"/>
      <c r="H82" s="157"/>
      <c r="I82" s="157"/>
      <c r="J82" s="157"/>
      <c r="K82" s="4"/>
      <c r="L82" s="4"/>
      <c r="M82" s="4"/>
      <c r="N82" s="4"/>
      <c r="O82" s="4"/>
      <c r="P82" s="4"/>
      <c r="Q82" s="4"/>
      <c r="R82" s="4"/>
      <c r="S82" s="4"/>
      <c r="T82" s="4"/>
      <c r="U82" s="4"/>
      <c r="V82" s="4"/>
      <c r="W82" s="4"/>
      <c r="X82" s="4"/>
      <c r="Y82" s="4"/>
      <c r="Z82" s="4"/>
    </row>
    <row r="83" ht="13.5" customHeight="1">
      <c r="A83" s="4"/>
      <c r="B83" s="49" t="s">
        <v>125</v>
      </c>
      <c r="C83" s="287" t="s">
        <v>141</v>
      </c>
      <c r="D83" s="288"/>
      <c r="E83" s="58" t="s">
        <v>172</v>
      </c>
      <c r="F83" s="58" t="s">
        <v>173</v>
      </c>
      <c r="G83" s="58"/>
      <c r="H83" s="58"/>
      <c r="I83" s="58" t="s">
        <v>174</v>
      </c>
      <c r="J83" s="53" t="s">
        <v>143</v>
      </c>
      <c r="K83" s="4"/>
      <c r="L83" s="4"/>
      <c r="M83" s="4"/>
      <c r="N83" s="4"/>
      <c r="O83" s="4"/>
      <c r="P83" s="4"/>
      <c r="Q83" s="4"/>
      <c r="R83" s="4"/>
      <c r="S83" s="4"/>
      <c r="T83" s="4"/>
      <c r="U83" s="4"/>
      <c r="V83" s="4"/>
      <c r="W83" s="4"/>
      <c r="X83" s="4"/>
      <c r="Y83" s="4"/>
      <c r="Z83" s="4"/>
    </row>
    <row r="84" ht="13.5" customHeight="1">
      <c r="A84" s="4"/>
      <c r="B84" s="292">
        <v>1.0</v>
      </c>
      <c r="C84" s="314" t="s">
        <v>175</v>
      </c>
      <c r="D84" s="105"/>
      <c r="E84" s="315">
        <f>ROUND((E26/1.19),0)</f>
        <v>2110495287</v>
      </c>
      <c r="F84" s="316">
        <v>0.00966</v>
      </c>
      <c r="G84" s="65"/>
      <c r="H84" s="65"/>
      <c r="I84" s="317">
        <f t="shared" ref="I84:I89" si="6">ROUND((E84*F84),0)</f>
        <v>20387384</v>
      </c>
      <c r="J84" s="294">
        <f t="shared" ref="J84:J89" si="7">I84/$E$47</f>
        <v>0.02109422992</v>
      </c>
      <c r="K84" s="4"/>
      <c r="L84" s="4"/>
      <c r="M84" s="4"/>
      <c r="N84" s="4"/>
      <c r="O84" s="4"/>
      <c r="P84" s="4"/>
      <c r="Q84" s="4"/>
      <c r="R84" s="4"/>
      <c r="S84" s="4"/>
      <c r="T84" s="4"/>
      <c r="U84" s="4"/>
      <c r="V84" s="4"/>
      <c r="W84" s="4"/>
      <c r="X84" s="4"/>
      <c r="Y84" s="4"/>
      <c r="Z84" s="4"/>
    </row>
    <row r="85" ht="13.5" customHeight="1">
      <c r="A85" s="4"/>
      <c r="B85" s="292">
        <v>2.0</v>
      </c>
      <c r="C85" s="314" t="s">
        <v>176</v>
      </c>
      <c r="D85" s="105"/>
      <c r="E85" s="315">
        <f>E26</f>
        <v>2511489392</v>
      </c>
      <c r="F85" s="316">
        <v>0.06</v>
      </c>
      <c r="G85" s="65"/>
      <c r="H85" s="65"/>
      <c r="I85" s="317">
        <f t="shared" si="6"/>
        <v>150689364</v>
      </c>
      <c r="J85" s="294">
        <f t="shared" si="7"/>
        <v>0.1559138774</v>
      </c>
      <c r="K85" s="4"/>
      <c r="L85" s="4"/>
      <c r="M85" s="4"/>
      <c r="N85" s="4"/>
      <c r="O85" s="4"/>
      <c r="P85" s="4"/>
      <c r="Q85" s="4"/>
      <c r="R85" s="4"/>
      <c r="S85" s="4"/>
      <c r="T85" s="4"/>
      <c r="U85" s="4"/>
      <c r="V85" s="4"/>
      <c r="W85" s="4"/>
      <c r="X85" s="4"/>
      <c r="Y85" s="4"/>
      <c r="Z85" s="4"/>
    </row>
    <row r="86" ht="13.5" customHeight="1">
      <c r="A86" s="4"/>
      <c r="B86" s="292">
        <v>3.0</v>
      </c>
      <c r="C86" s="314" t="s">
        <v>177</v>
      </c>
      <c r="D86" s="105"/>
      <c r="E86" s="315">
        <f>ROUND((E26/1.19),0)</f>
        <v>2110495287</v>
      </c>
      <c r="F86" s="318">
        <v>0.011</v>
      </c>
      <c r="G86" s="65"/>
      <c r="H86" s="65"/>
      <c r="I86" s="317">
        <f t="shared" si="6"/>
        <v>23215448</v>
      </c>
      <c r="J86" s="294">
        <f t="shared" si="7"/>
        <v>0.02402034502</v>
      </c>
      <c r="K86" s="4"/>
      <c r="L86" s="4"/>
      <c r="M86" s="4"/>
      <c r="N86" s="4"/>
      <c r="O86" s="4"/>
      <c r="P86" s="4"/>
      <c r="Q86" s="4"/>
      <c r="R86" s="4"/>
      <c r="S86" s="4"/>
      <c r="T86" s="4"/>
      <c r="U86" s="4"/>
      <c r="V86" s="4"/>
      <c r="W86" s="4"/>
      <c r="X86" s="4"/>
      <c r="Y86" s="4"/>
      <c r="Z86" s="4"/>
    </row>
    <row r="87" ht="13.5" customHeight="1">
      <c r="A87" s="4"/>
      <c r="B87" s="292">
        <v>4.0</v>
      </c>
      <c r="C87" s="314" t="s">
        <v>178</v>
      </c>
      <c r="D87" s="105"/>
      <c r="E87" s="315">
        <f>ROUND((E26/1.19),0)</f>
        <v>2110495287</v>
      </c>
      <c r="F87" s="318">
        <v>0.005</v>
      </c>
      <c r="G87" s="65"/>
      <c r="H87" s="65"/>
      <c r="I87" s="317">
        <f t="shared" si="6"/>
        <v>10552476</v>
      </c>
      <c r="J87" s="294">
        <f t="shared" si="7"/>
        <v>0.01091833827</v>
      </c>
      <c r="K87" s="4"/>
      <c r="L87" s="4"/>
      <c r="M87" s="4"/>
      <c r="N87" s="4"/>
      <c r="O87" s="4"/>
      <c r="P87" s="4"/>
      <c r="Q87" s="4"/>
      <c r="R87" s="4"/>
      <c r="S87" s="4"/>
      <c r="T87" s="4"/>
      <c r="U87" s="4"/>
      <c r="V87" s="4"/>
      <c r="W87" s="4"/>
      <c r="X87" s="4"/>
      <c r="Y87" s="4"/>
      <c r="Z87" s="4"/>
    </row>
    <row r="88" ht="13.5" customHeight="1">
      <c r="A88" s="4"/>
      <c r="B88" s="292">
        <v>5.0</v>
      </c>
      <c r="C88" s="314" t="s">
        <v>179</v>
      </c>
      <c r="D88" s="105"/>
      <c r="E88" s="315">
        <f>ROUND((E26/1.19),0)</f>
        <v>2110495287</v>
      </c>
      <c r="F88" s="318">
        <v>0.02</v>
      </c>
      <c r="G88" s="65"/>
      <c r="H88" s="65"/>
      <c r="I88" s="317">
        <f t="shared" si="6"/>
        <v>42209906</v>
      </c>
      <c r="J88" s="294">
        <f t="shared" si="7"/>
        <v>0.04367335515</v>
      </c>
      <c r="K88" s="4"/>
      <c r="L88" s="4"/>
      <c r="M88" s="4"/>
      <c r="N88" s="4"/>
      <c r="O88" s="4"/>
      <c r="P88" s="4"/>
      <c r="Q88" s="4"/>
      <c r="R88" s="4"/>
      <c r="S88" s="4"/>
      <c r="T88" s="4"/>
      <c r="U88" s="4"/>
      <c r="V88" s="4"/>
      <c r="W88" s="4"/>
      <c r="X88" s="4"/>
      <c r="Y88" s="4"/>
      <c r="Z88" s="4"/>
    </row>
    <row r="89" ht="13.5" customHeight="1">
      <c r="A89" s="4"/>
      <c r="B89" s="300">
        <v>6.0</v>
      </c>
      <c r="C89" s="319" t="s">
        <v>180</v>
      </c>
      <c r="D89" s="302"/>
      <c r="E89" s="320">
        <f>ROUND((E26/1.19),0)</f>
        <v>2110495287</v>
      </c>
      <c r="F89" s="321">
        <v>0.005</v>
      </c>
      <c r="G89" s="322"/>
      <c r="H89" s="322"/>
      <c r="I89" s="317">
        <f t="shared" si="6"/>
        <v>10552476</v>
      </c>
      <c r="J89" s="294">
        <f t="shared" si="7"/>
        <v>0.01091833827</v>
      </c>
      <c r="K89" s="4"/>
      <c r="L89" s="4"/>
      <c r="M89" s="4"/>
      <c r="N89" s="4"/>
      <c r="O89" s="4"/>
      <c r="P89" s="4"/>
      <c r="Q89" s="4"/>
      <c r="R89" s="4"/>
      <c r="S89" s="4"/>
      <c r="T89" s="4"/>
      <c r="U89" s="4"/>
      <c r="V89" s="4"/>
      <c r="W89" s="4"/>
      <c r="X89" s="4"/>
      <c r="Y89" s="4"/>
      <c r="Z89" s="4"/>
    </row>
    <row r="90" ht="13.5" customHeight="1">
      <c r="A90" s="4"/>
      <c r="B90" s="4"/>
      <c r="C90" s="4"/>
      <c r="D90" s="239"/>
      <c r="E90" s="4"/>
      <c r="F90" s="323"/>
      <c r="G90" s="324" t="s">
        <v>181</v>
      </c>
      <c r="H90" s="324"/>
      <c r="I90" s="245">
        <f>SUM(I84:I89)</f>
        <v>257607054</v>
      </c>
      <c r="J90" s="295"/>
      <c r="K90" s="4"/>
      <c r="L90" s="4"/>
      <c r="M90" s="4"/>
      <c r="N90" s="4"/>
      <c r="O90" s="4"/>
      <c r="P90" s="4"/>
      <c r="Q90" s="4"/>
      <c r="R90" s="4"/>
      <c r="S90" s="4"/>
      <c r="T90" s="4"/>
      <c r="U90" s="4"/>
      <c r="V90" s="4"/>
      <c r="W90" s="4"/>
      <c r="X90" s="4"/>
      <c r="Y90" s="4"/>
      <c r="Z90" s="4"/>
    </row>
    <row r="91" ht="13.5" customHeight="1">
      <c r="A91" s="4"/>
      <c r="B91" s="4"/>
      <c r="C91" s="4"/>
      <c r="D91" s="239"/>
      <c r="E91" s="4"/>
      <c r="F91" s="323"/>
      <c r="G91" s="323"/>
      <c r="H91" s="323"/>
      <c r="I91" s="323"/>
      <c r="J91" s="323"/>
      <c r="K91" s="218"/>
      <c r="L91" s="325"/>
      <c r="M91" s="4"/>
      <c r="N91" s="4"/>
      <c r="O91" s="4"/>
      <c r="P91" s="4"/>
      <c r="Q91" s="4"/>
      <c r="R91" s="4"/>
      <c r="S91" s="4"/>
      <c r="T91" s="4"/>
      <c r="U91" s="4"/>
      <c r="V91" s="4"/>
      <c r="W91" s="4"/>
      <c r="X91" s="4"/>
      <c r="Y91" s="4"/>
      <c r="Z91" s="4"/>
    </row>
    <row r="92" ht="26.25" customHeight="1">
      <c r="A92" s="4"/>
      <c r="B92" s="4"/>
      <c r="C92" s="4"/>
      <c r="D92" s="239"/>
      <c r="E92" s="215"/>
      <c r="F92" s="323"/>
      <c r="G92" s="277" t="s">
        <v>182</v>
      </c>
      <c r="H92" s="251"/>
      <c r="I92" s="254"/>
      <c r="J92" s="311">
        <f>SUM(J84:J89)</f>
        <v>0.2665384841</v>
      </c>
      <c r="K92" s="4"/>
      <c r="L92" s="281"/>
      <c r="M92" s="4"/>
      <c r="N92" s="4"/>
      <c r="O92" s="4"/>
      <c r="P92" s="4"/>
      <c r="Q92" s="4"/>
      <c r="R92" s="4"/>
      <c r="S92" s="4"/>
      <c r="T92" s="4"/>
      <c r="U92" s="4"/>
      <c r="V92" s="4"/>
      <c r="W92" s="4"/>
      <c r="X92" s="4"/>
      <c r="Y92" s="4"/>
      <c r="Z92" s="4"/>
    </row>
    <row r="93" ht="13.5" customHeight="1">
      <c r="A93" s="4"/>
      <c r="B93" s="4"/>
      <c r="C93" s="4"/>
      <c r="D93" s="239"/>
      <c r="E93" s="4"/>
      <c r="F93" s="323"/>
      <c r="G93" s="5"/>
      <c r="H93" s="5"/>
      <c r="I93" s="5"/>
      <c r="J93" s="5"/>
      <c r="K93" s="5"/>
      <c r="L93" s="312"/>
      <c r="M93" s="4"/>
      <c r="N93" s="4"/>
      <c r="O93" s="4"/>
      <c r="P93" s="4"/>
      <c r="Q93" s="4"/>
      <c r="R93" s="4"/>
      <c r="S93" s="4"/>
      <c r="T93" s="4"/>
      <c r="U93" s="4"/>
      <c r="V93" s="4"/>
      <c r="W93" s="4"/>
      <c r="X93" s="4"/>
      <c r="Y93" s="4"/>
      <c r="Z93" s="4"/>
    </row>
    <row r="94" ht="13.5" customHeight="1">
      <c r="A94" s="4"/>
      <c r="B94" s="4"/>
      <c r="C94" s="238"/>
      <c r="D94" s="239"/>
      <c r="E94" s="223"/>
      <c r="F94" s="241"/>
      <c r="G94" s="241"/>
      <c r="H94" s="241"/>
      <c r="I94" s="241"/>
      <c r="J94" s="241"/>
      <c r="K94" s="241"/>
      <c r="L94" s="241"/>
      <c r="M94" s="4"/>
      <c r="N94" s="4"/>
      <c r="O94" s="4"/>
      <c r="P94" s="4"/>
      <c r="Q94" s="4"/>
      <c r="R94" s="4"/>
      <c r="S94" s="4"/>
      <c r="T94" s="4"/>
      <c r="U94" s="4"/>
      <c r="V94" s="4"/>
      <c r="W94" s="4"/>
      <c r="X94" s="4"/>
      <c r="Y94" s="4"/>
      <c r="Z94" s="4"/>
    </row>
    <row r="95" ht="13.5" customHeight="1">
      <c r="A95" s="4"/>
      <c r="B95" s="313" t="s">
        <v>183</v>
      </c>
      <c r="C95" s="157" t="s">
        <v>81</v>
      </c>
      <c r="D95" s="157"/>
      <c r="E95" s="157"/>
      <c r="F95" s="157"/>
      <c r="G95" s="157"/>
      <c r="H95" s="157"/>
      <c r="I95" s="157"/>
      <c r="J95" s="157"/>
      <c r="K95" s="4"/>
      <c r="L95" s="4"/>
      <c r="M95" s="4"/>
      <c r="N95" s="4"/>
      <c r="O95" s="4"/>
      <c r="P95" s="4"/>
      <c r="Q95" s="4"/>
      <c r="R95" s="4"/>
      <c r="S95" s="4"/>
      <c r="T95" s="4"/>
      <c r="U95" s="4"/>
      <c r="V95" s="4"/>
      <c r="W95" s="4"/>
      <c r="X95" s="4"/>
      <c r="Y95" s="4"/>
      <c r="Z95" s="4"/>
    </row>
    <row r="96" ht="13.5" customHeight="1">
      <c r="A96" s="4"/>
      <c r="B96" s="49" t="s">
        <v>125</v>
      </c>
      <c r="C96" s="287" t="s">
        <v>184</v>
      </c>
      <c r="D96" s="288"/>
      <c r="E96" s="58" t="s">
        <v>185</v>
      </c>
      <c r="F96" s="58" t="s">
        <v>186</v>
      </c>
      <c r="G96" s="58" t="s">
        <v>187</v>
      </c>
      <c r="H96" s="58" t="s">
        <v>188</v>
      </c>
      <c r="I96" s="58" t="s">
        <v>189</v>
      </c>
      <c r="J96" s="53" t="s">
        <v>143</v>
      </c>
      <c r="K96" s="4"/>
      <c r="L96" s="4"/>
      <c r="M96" s="4"/>
      <c r="N96" s="4"/>
      <c r="O96" s="4"/>
      <c r="P96" s="4"/>
      <c r="Q96" s="4"/>
      <c r="R96" s="4"/>
      <c r="S96" s="4"/>
      <c r="T96" s="4"/>
      <c r="U96" s="4"/>
      <c r="V96" s="4"/>
      <c r="W96" s="4"/>
      <c r="X96" s="4"/>
      <c r="Y96" s="4"/>
      <c r="Z96" s="4"/>
    </row>
    <row r="97" ht="13.5" customHeight="1">
      <c r="A97" s="4"/>
      <c r="B97" s="292">
        <v>1.0</v>
      </c>
      <c r="C97" s="326" t="s">
        <v>190</v>
      </c>
      <c r="D97" s="105"/>
      <c r="E97" s="327">
        <f t="shared" ref="E97:E98" si="8">(($J$28*30)+(6*30))/360</f>
        <v>1.333333333</v>
      </c>
      <c r="F97" s="174">
        <v>0.2</v>
      </c>
      <c r="G97" s="194">
        <f t="shared" ref="G97:G99" si="9">$E$26*F97</f>
        <v>502297878.4</v>
      </c>
      <c r="H97" s="318">
        <v>0.00183</v>
      </c>
      <c r="I97" s="328">
        <f t="shared" ref="I97:I100" si="10">ROUND((G97*E97*H97)*1.19,0)</f>
        <v>1458472</v>
      </c>
      <c r="J97" s="294">
        <f>I97/E47</f>
        <v>0.00150903832</v>
      </c>
      <c r="K97" s="4"/>
      <c r="L97" s="4"/>
      <c r="M97" s="4"/>
      <c r="N97" s="4"/>
      <c r="O97" s="4"/>
      <c r="P97" s="4"/>
      <c r="Q97" s="4"/>
      <c r="R97" s="4"/>
      <c r="S97" s="4"/>
      <c r="T97" s="4"/>
      <c r="U97" s="4"/>
      <c r="V97" s="4"/>
      <c r="W97" s="4"/>
      <c r="X97" s="4"/>
      <c r="Y97" s="4"/>
      <c r="Z97" s="4"/>
    </row>
    <row r="98" ht="13.5" customHeight="1">
      <c r="A98" s="4"/>
      <c r="B98" s="292">
        <v>2.0</v>
      </c>
      <c r="C98" s="326" t="s">
        <v>191</v>
      </c>
      <c r="D98" s="105"/>
      <c r="E98" s="327">
        <f t="shared" si="8"/>
        <v>1.333333333</v>
      </c>
      <c r="F98" s="174">
        <v>0.2</v>
      </c>
      <c r="G98" s="194">
        <f t="shared" si="9"/>
        <v>502297878.4</v>
      </c>
      <c r="H98" s="318">
        <v>0.00183</v>
      </c>
      <c r="I98" s="328">
        <f t="shared" si="10"/>
        <v>1458472</v>
      </c>
      <c r="J98" s="294">
        <f>I98/E47</f>
        <v>0.00150903832</v>
      </c>
      <c r="K98" s="4"/>
      <c r="L98" s="4"/>
      <c r="M98" s="4"/>
      <c r="N98" s="4"/>
      <c r="O98" s="4"/>
      <c r="P98" s="4"/>
      <c r="Q98" s="4"/>
      <c r="R98" s="4"/>
      <c r="S98" s="4"/>
      <c r="T98" s="4"/>
      <c r="U98" s="4"/>
      <c r="V98" s="4"/>
      <c r="W98" s="4"/>
      <c r="X98" s="4"/>
      <c r="Y98" s="4"/>
      <c r="Z98" s="4"/>
    </row>
    <row r="99" ht="13.5" customHeight="1">
      <c r="A99" s="4"/>
      <c r="B99" s="292">
        <v>3.0</v>
      </c>
      <c r="C99" s="326" t="s">
        <v>192</v>
      </c>
      <c r="D99" s="105"/>
      <c r="E99" s="327">
        <f>(($J$28*30)+(360*3))/360</f>
        <v>3.833333333</v>
      </c>
      <c r="F99" s="174">
        <v>0.05</v>
      </c>
      <c r="G99" s="194">
        <f t="shared" si="9"/>
        <v>125574469.6</v>
      </c>
      <c r="H99" s="318">
        <v>0.00183</v>
      </c>
      <c r="I99" s="328">
        <f t="shared" si="10"/>
        <v>1048277</v>
      </c>
      <c r="J99" s="294">
        <f>I99/E47</f>
        <v>0.001084621551</v>
      </c>
      <c r="K99" s="4"/>
      <c r="L99" s="4"/>
      <c r="M99" s="4"/>
      <c r="N99" s="4"/>
      <c r="O99" s="4"/>
      <c r="P99" s="4"/>
      <c r="Q99" s="4"/>
      <c r="R99" s="4"/>
      <c r="S99" s="4"/>
      <c r="T99" s="4"/>
      <c r="U99" s="4"/>
      <c r="V99" s="4"/>
      <c r="W99" s="4"/>
      <c r="X99" s="4"/>
      <c r="Y99" s="4"/>
      <c r="Z99" s="4"/>
    </row>
    <row r="100" ht="13.5" customHeight="1">
      <c r="A100" s="4"/>
      <c r="B100" s="300">
        <v>4.0</v>
      </c>
      <c r="C100" s="329" t="s">
        <v>193</v>
      </c>
      <c r="D100" s="302"/>
      <c r="E100" s="327">
        <f>(($J$28*30)/360)</f>
        <v>0.8333333333</v>
      </c>
      <c r="F100" s="330" t="s">
        <v>194</v>
      </c>
      <c r="G100" s="331">
        <f>1750905*200</f>
        <v>350181000</v>
      </c>
      <c r="H100" s="321">
        <v>0.00227</v>
      </c>
      <c r="I100" s="328">
        <f t="shared" si="10"/>
        <v>788287</v>
      </c>
      <c r="J100" s="294">
        <f>I100/E47</f>
        <v>0.0008156175024</v>
      </c>
      <c r="K100" s="4"/>
      <c r="L100" s="4"/>
      <c r="M100" s="4"/>
      <c r="N100" s="4"/>
      <c r="O100" s="4"/>
      <c r="P100" s="4"/>
      <c r="Q100" s="4"/>
      <c r="R100" s="4"/>
      <c r="S100" s="4"/>
      <c r="T100" s="4"/>
      <c r="U100" s="4"/>
      <c r="V100" s="89"/>
      <c r="W100" s="4"/>
      <c r="X100" s="4"/>
      <c r="Y100" s="4"/>
      <c r="Z100" s="4"/>
    </row>
    <row r="101" ht="13.5" customHeight="1">
      <c r="A101" s="4"/>
      <c r="B101" s="4"/>
      <c r="C101" s="221"/>
      <c r="D101" s="222"/>
      <c r="E101" s="223"/>
      <c r="F101" s="4"/>
      <c r="G101" s="242" t="s">
        <v>195</v>
      </c>
      <c r="H101" s="244"/>
      <c r="I101" s="245">
        <f>SUM(I97:I100)</f>
        <v>4753508</v>
      </c>
      <c r="J101" s="325"/>
      <c r="K101" s="336"/>
      <c r="L101" s="4"/>
      <c r="M101" s="4"/>
      <c r="N101" s="4"/>
      <c r="O101" s="4"/>
      <c r="P101" s="4"/>
      <c r="Q101" s="4"/>
      <c r="R101" s="4"/>
      <c r="S101" s="4"/>
      <c r="T101" s="4"/>
      <c r="U101" s="4"/>
      <c r="V101" s="4"/>
      <c r="W101" s="4"/>
      <c r="X101" s="4"/>
      <c r="Y101" s="4"/>
      <c r="Z101" s="4"/>
    </row>
    <row r="102" ht="13.5" customHeight="1">
      <c r="A102" s="4"/>
      <c r="B102" s="4"/>
      <c r="C102" s="221"/>
      <c r="D102" s="222"/>
      <c r="E102" s="223"/>
      <c r="F102" s="224"/>
      <c r="G102" s="224"/>
      <c r="H102" s="224"/>
      <c r="I102" s="224"/>
      <c r="J102" s="224"/>
      <c r="K102" s="224"/>
      <c r="L102" s="337"/>
      <c r="M102" s="4"/>
      <c r="N102" s="4"/>
      <c r="O102" s="4"/>
      <c r="P102" s="4"/>
      <c r="Q102" s="4"/>
      <c r="R102" s="4"/>
      <c r="S102" s="4"/>
      <c r="T102" s="4"/>
      <c r="U102" s="4"/>
      <c r="V102" s="4"/>
      <c r="W102" s="4"/>
      <c r="X102" s="4"/>
      <c r="Y102" s="4"/>
      <c r="Z102" s="4"/>
    </row>
    <row r="103" ht="13.5" customHeight="1">
      <c r="A103" s="4"/>
      <c r="B103" s="4"/>
      <c r="C103" s="221"/>
      <c r="D103" s="222"/>
      <c r="E103" s="223"/>
      <c r="F103" s="224"/>
      <c r="G103" s="277" t="s">
        <v>197</v>
      </c>
      <c r="H103" s="251"/>
      <c r="I103" s="254"/>
      <c r="J103" s="311">
        <f>SUM(J97:J100)</f>
        <v>0.004918315693</v>
      </c>
      <c r="K103" s="4"/>
      <c r="L103" s="281"/>
      <c r="M103" s="4"/>
      <c r="N103" s="4"/>
      <c r="O103" s="4"/>
      <c r="P103" s="4"/>
      <c r="Q103" s="4"/>
      <c r="R103" s="4"/>
      <c r="S103" s="4"/>
      <c r="T103" s="4"/>
      <c r="U103" s="4"/>
      <c r="V103" s="4"/>
      <c r="W103" s="4"/>
      <c r="X103" s="4"/>
      <c r="Y103" s="4"/>
      <c r="Z103" s="4"/>
    </row>
    <row r="104" ht="13.5" customHeight="1">
      <c r="A104" s="4"/>
      <c r="B104" s="4"/>
      <c r="C104" s="221"/>
      <c r="D104" s="222"/>
      <c r="E104" s="223"/>
      <c r="F104" s="224"/>
      <c r="G104" s="224"/>
      <c r="H104" s="224"/>
      <c r="I104" s="224"/>
      <c r="J104" s="224"/>
      <c r="K104" s="224"/>
      <c r="L104" s="224"/>
      <c r="M104" s="4"/>
      <c r="N104" s="4"/>
      <c r="O104" s="4"/>
      <c r="P104" s="4"/>
      <c r="Q104" s="4"/>
      <c r="R104" s="4"/>
      <c r="S104" s="4"/>
      <c r="T104" s="4"/>
      <c r="U104" s="4"/>
      <c r="V104" s="4"/>
      <c r="W104" s="4"/>
      <c r="X104" s="4"/>
      <c r="Y104" s="4"/>
      <c r="Z104" s="4"/>
    </row>
    <row r="105" ht="13.5" customHeight="1">
      <c r="A105" s="4"/>
      <c r="B105" s="343" t="s">
        <v>204</v>
      </c>
      <c r="C105" s="346" t="s">
        <v>87</v>
      </c>
      <c r="D105" s="55"/>
      <c r="E105" s="348"/>
      <c r="F105" s="349"/>
      <c r="G105" s="349"/>
      <c r="H105" s="349"/>
      <c r="I105" s="349"/>
      <c r="J105" s="349"/>
      <c r="K105" s="224"/>
      <c r="L105" s="224"/>
      <c r="M105" s="4"/>
      <c r="N105" s="4"/>
      <c r="O105" s="4"/>
      <c r="P105" s="4"/>
      <c r="Q105" s="4"/>
      <c r="R105" s="4"/>
      <c r="S105" s="4"/>
      <c r="T105" s="4"/>
      <c r="U105" s="4"/>
      <c r="V105" s="4"/>
      <c r="W105" s="4"/>
      <c r="X105" s="4"/>
      <c r="Y105" s="4"/>
      <c r="Z105" s="4"/>
    </row>
    <row r="106" ht="13.5" customHeight="1">
      <c r="A106" s="4"/>
      <c r="B106" s="353" t="s">
        <v>111</v>
      </c>
      <c r="C106" s="354" t="s">
        <v>87</v>
      </c>
      <c r="D106" s="55"/>
      <c r="E106" s="355" t="s">
        <v>205</v>
      </c>
      <c r="F106" s="356" t="s">
        <v>206</v>
      </c>
      <c r="G106" s="224"/>
      <c r="H106" s="224"/>
      <c r="I106" s="224" t="s">
        <v>207</v>
      </c>
      <c r="J106" s="224"/>
      <c r="K106" s="224"/>
      <c r="L106" s="224"/>
      <c r="M106" s="4"/>
      <c r="N106" s="4"/>
      <c r="O106" s="4"/>
      <c r="P106" s="4"/>
      <c r="Q106" s="4"/>
      <c r="R106" s="4"/>
      <c r="S106" s="4"/>
      <c r="T106" s="4"/>
      <c r="U106" s="4"/>
      <c r="V106" s="4"/>
      <c r="W106" s="4"/>
      <c r="X106" s="4"/>
      <c r="Y106" s="4"/>
      <c r="Z106" s="4"/>
    </row>
    <row r="107" ht="13.5" customHeight="1">
      <c r="A107" s="4"/>
      <c r="B107" s="357">
        <v>1.0</v>
      </c>
      <c r="C107" s="359" t="s">
        <v>87</v>
      </c>
      <c r="D107" s="105"/>
      <c r="E107" s="360">
        <f>E47</f>
        <v>966491030</v>
      </c>
      <c r="F107" s="361">
        <v>18.0</v>
      </c>
      <c r="G107" s="363"/>
      <c r="H107" s="105"/>
      <c r="I107" s="361">
        <f>ROUND((E107*0.18),0)</f>
        <v>173968385</v>
      </c>
      <c r="J107" s="311">
        <f>I107/E47</f>
        <v>0.1799999996</v>
      </c>
      <c r="K107" s="224"/>
      <c r="L107" s="224"/>
      <c r="M107" s="4"/>
      <c r="N107" s="4"/>
      <c r="O107" s="4"/>
      <c r="P107" s="4"/>
      <c r="Q107" s="4"/>
      <c r="R107" s="4"/>
      <c r="S107" s="4"/>
      <c r="T107" s="4"/>
      <c r="U107" s="4"/>
      <c r="V107" s="4"/>
      <c r="W107" s="4"/>
      <c r="X107" s="4"/>
      <c r="Y107" s="4"/>
      <c r="Z107" s="4"/>
    </row>
    <row r="108" ht="13.5" customHeight="1">
      <c r="A108" s="4"/>
      <c r="B108" s="4"/>
      <c r="C108" s="221"/>
      <c r="D108" s="222"/>
      <c r="E108" s="223"/>
      <c r="F108" s="224"/>
      <c r="G108" s="277" t="s">
        <v>208</v>
      </c>
      <c r="H108" s="251"/>
      <c r="I108" s="254"/>
      <c r="J108" s="311">
        <f>J107</f>
        <v>0.1799999996</v>
      </c>
      <c r="K108" s="224"/>
      <c r="L108" s="224"/>
      <c r="M108" s="4"/>
      <c r="N108" s="4"/>
      <c r="O108" s="4"/>
      <c r="P108" s="4"/>
      <c r="Q108" s="4"/>
      <c r="R108" s="4"/>
      <c r="S108" s="4"/>
      <c r="T108" s="4"/>
      <c r="U108" s="4"/>
      <c r="V108" s="4"/>
      <c r="W108" s="4"/>
      <c r="X108" s="4"/>
      <c r="Y108" s="4"/>
      <c r="Z108" s="4"/>
    </row>
    <row r="109" ht="13.5" customHeight="1">
      <c r="A109" s="4"/>
      <c r="B109" s="4"/>
      <c r="C109" s="221"/>
      <c r="D109" s="222"/>
      <c r="E109" s="223"/>
      <c r="F109" s="224"/>
      <c r="G109" s="224"/>
      <c r="H109" s="224"/>
      <c r="I109" s="224"/>
      <c r="J109" s="224"/>
      <c r="K109" s="224"/>
      <c r="L109" s="224"/>
      <c r="M109" s="4"/>
      <c r="N109" s="4"/>
      <c r="O109" s="4"/>
      <c r="P109" s="4"/>
      <c r="Q109" s="4"/>
      <c r="R109" s="4"/>
      <c r="S109" s="4"/>
      <c r="T109" s="4"/>
      <c r="U109" s="4"/>
      <c r="V109" s="4"/>
      <c r="W109" s="4"/>
      <c r="X109" s="4"/>
      <c r="Y109" s="4"/>
      <c r="Z109" s="4"/>
    </row>
    <row r="110" ht="13.5" customHeight="1">
      <c r="A110" s="4"/>
      <c r="B110" s="4"/>
      <c r="C110" s="221"/>
      <c r="D110" s="222"/>
      <c r="E110" s="365" t="s">
        <v>79</v>
      </c>
      <c r="F110" s="366"/>
      <c r="G110" s="366"/>
      <c r="H110" s="368"/>
      <c r="I110" s="370" t="s">
        <v>207</v>
      </c>
      <c r="J110" s="370" t="s">
        <v>68</v>
      </c>
      <c r="K110" s="4"/>
      <c r="L110" s="4"/>
      <c r="M110" s="4"/>
      <c r="N110" s="4"/>
      <c r="O110" s="4"/>
      <c r="P110" s="4"/>
      <c r="Q110" s="4"/>
      <c r="R110" s="4"/>
      <c r="S110" s="4"/>
      <c r="T110" s="4"/>
      <c r="U110" s="4"/>
      <c r="V110" s="4"/>
      <c r="W110" s="4"/>
      <c r="X110" s="4"/>
      <c r="Y110" s="4"/>
      <c r="Z110" s="4"/>
    </row>
    <row r="111" ht="13.5" customHeight="1">
      <c r="A111" s="4"/>
      <c r="B111" s="4"/>
      <c r="C111" s="221"/>
      <c r="D111" s="222"/>
      <c r="E111" s="373"/>
      <c r="F111" s="374"/>
      <c r="G111" s="374"/>
      <c r="H111" s="375"/>
      <c r="I111" s="245">
        <f>E47+E71+I77+I90+I101+I107</f>
        <v>1847498567</v>
      </c>
      <c r="J111" s="380">
        <f>SUM(J108,J103,J92,J79,J71,J49)</f>
        <v>1.91155273</v>
      </c>
      <c r="K111" s="381"/>
      <c r="L111" s="382"/>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ht="13.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ht="13.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row r="1004" ht="13.5" customHeight="1">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row>
    <row r="1005" ht="13.5" customHeight="1">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row>
    <row r="1006" ht="13.5" customHeight="1">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row>
    <row r="1007" ht="13.5" customHeight="1">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row>
  </sheetData>
  <mergeCells count="51">
    <mergeCell ref="B2:J2"/>
    <mergeCell ref="B3:C4"/>
    <mergeCell ref="D3:J4"/>
    <mergeCell ref="B6:J6"/>
    <mergeCell ref="D8:F8"/>
    <mergeCell ref="H18:J18"/>
    <mergeCell ref="H24:I24"/>
    <mergeCell ref="H25:I25"/>
    <mergeCell ref="H26:I26"/>
    <mergeCell ref="H27:I27"/>
    <mergeCell ref="B31:J31"/>
    <mergeCell ref="G47:I47"/>
    <mergeCell ref="G49:I49"/>
    <mergeCell ref="C53:D53"/>
    <mergeCell ref="C55:D55"/>
    <mergeCell ref="C56:D56"/>
    <mergeCell ref="C57:D57"/>
    <mergeCell ref="C58:D58"/>
    <mergeCell ref="C59:D59"/>
    <mergeCell ref="C61:D61"/>
    <mergeCell ref="C62:D62"/>
    <mergeCell ref="C63:D63"/>
    <mergeCell ref="C65:D65"/>
    <mergeCell ref="C66:D66"/>
    <mergeCell ref="C67:D67"/>
    <mergeCell ref="C69:D69"/>
    <mergeCell ref="C70:D70"/>
    <mergeCell ref="G71:I71"/>
    <mergeCell ref="G77:H77"/>
    <mergeCell ref="G79:I79"/>
    <mergeCell ref="C83:D83"/>
    <mergeCell ref="C84:D84"/>
    <mergeCell ref="C85:D85"/>
    <mergeCell ref="C86:D86"/>
    <mergeCell ref="C87:D87"/>
    <mergeCell ref="C88:D88"/>
    <mergeCell ref="C89:D89"/>
    <mergeCell ref="G92:I92"/>
    <mergeCell ref="C96:D96"/>
    <mergeCell ref="C97:D97"/>
    <mergeCell ref="C98:D98"/>
    <mergeCell ref="C99:D99"/>
    <mergeCell ref="G108:I108"/>
    <mergeCell ref="E110:H111"/>
    <mergeCell ref="C100:D100"/>
    <mergeCell ref="G101:H101"/>
    <mergeCell ref="G103:I103"/>
    <mergeCell ref="C105:D105"/>
    <mergeCell ref="C106:D106"/>
    <mergeCell ref="C107:D107"/>
    <mergeCell ref="G107:H107"/>
  </mergeCells>
  <conditionalFormatting sqref="E24:E25 E28">
    <cfRule type="cellIs" dxfId="1" priority="1" operator="notEqual">
      <formula>0</formula>
    </cfRule>
  </conditionalFormatting>
  <conditionalFormatting sqref="E29">
    <cfRule type="cellIs" dxfId="1" priority="2" operator="lessThan">
      <formula>0</formula>
    </cfRule>
  </conditionalFormatting>
  <conditionalFormatting sqref="G15:G16">
    <cfRule type="cellIs" dxfId="2" priority="3" operator="notEqual">
      <formula>0</formula>
    </cfRule>
  </conditionalFormatting>
  <printOptions/>
  <pageMargins bottom="0.75" footer="0.0" header="0.0" left="0.7" right="0.7" top="0.75"/>
  <pageSetup scale="37"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 width="10.71"/>
    <col customWidth="1" min="4" max="4" width="44.71"/>
    <col customWidth="1" min="5" max="5" width="8.71"/>
    <col customWidth="1" min="6" max="6" width="16.43"/>
    <col customWidth="1" min="7" max="7" width="15.29"/>
    <col customWidth="1" min="8" max="22" width="16.43"/>
    <col customWidth="1" min="23" max="24" width="16.71"/>
    <col customWidth="1" min="25" max="25" width="10.71"/>
    <col customWidth="1" min="26" max="26" width="11.43"/>
    <col customWidth="1" min="27" max="27" width="10.86"/>
    <col customWidth="1" min="28" max="28" width="13.43"/>
    <col customWidth="1" hidden="1" min="29" max="29" width="12.29"/>
    <col customWidth="1" hidden="1" min="30" max="30" width="15.71"/>
    <col customWidth="1" hidden="1" min="31" max="31" width="12.86"/>
    <col customWidth="1" hidden="1" min="32" max="32" width="12.43"/>
    <col customWidth="1" min="33" max="33" width="18.29"/>
    <col customWidth="1" min="34" max="35" width="16.71"/>
    <col customWidth="1" min="36" max="36" width="15.0"/>
    <col customWidth="1" min="37" max="38" width="10.71"/>
  </cols>
  <sheetData>
    <row r="1" ht="14.25" customHeight="1"/>
    <row r="2" ht="14.25" customHeight="1"/>
    <row r="3" ht="14.25" customHeight="1">
      <c r="D3" s="2"/>
      <c r="E3" s="2"/>
      <c r="F3" s="2"/>
      <c r="G3" s="5"/>
      <c r="H3" s="5"/>
      <c r="I3" s="5"/>
      <c r="J3" s="5"/>
      <c r="K3" s="6"/>
      <c r="L3" s="6"/>
      <c r="M3" s="6"/>
    </row>
    <row r="4" ht="51.75" customHeight="1">
      <c r="D4" s="7" t="s">
        <v>0</v>
      </c>
      <c r="E4" s="7" t="s">
        <v>1</v>
      </c>
      <c r="F4" s="8" t="s">
        <v>4</v>
      </c>
      <c r="G4" s="12"/>
      <c r="H4" s="12"/>
      <c r="I4" s="15"/>
      <c r="J4" s="8" t="s">
        <v>6</v>
      </c>
      <c r="K4" s="12"/>
      <c r="L4" s="12"/>
      <c r="M4" s="16"/>
      <c r="N4" s="8" t="s">
        <v>7</v>
      </c>
      <c r="O4" s="12"/>
      <c r="P4" s="15"/>
      <c r="Q4" s="8" t="s">
        <v>9</v>
      </c>
      <c r="R4" s="12"/>
      <c r="S4" s="15"/>
      <c r="T4" s="8" t="s">
        <v>11</v>
      </c>
      <c r="U4" s="15"/>
      <c r="V4" s="8" t="s">
        <v>12</v>
      </c>
      <c r="W4" s="12"/>
      <c r="X4" s="12"/>
      <c r="Y4" s="15"/>
      <c r="Z4" s="8" t="s">
        <v>13</v>
      </c>
      <c r="AA4" s="12"/>
      <c r="AB4" s="12"/>
      <c r="AC4" s="12"/>
      <c r="AD4" s="12"/>
      <c r="AE4" s="12"/>
      <c r="AF4" s="12"/>
      <c r="AG4" s="12"/>
      <c r="AH4" s="12"/>
      <c r="AI4" s="12"/>
      <c r="AJ4" s="16"/>
    </row>
    <row r="5" ht="46.5" customHeight="1">
      <c r="D5" s="30"/>
      <c r="E5" s="30"/>
      <c r="F5" s="33" t="s">
        <v>14</v>
      </c>
      <c r="G5" s="36" t="s">
        <v>17</v>
      </c>
      <c r="H5" s="36" t="s">
        <v>18</v>
      </c>
      <c r="I5" s="41" t="s">
        <v>19</v>
      </c>
      <c r="J5" s="33" t="s">
        <v>23</v>
      </c>
      <c r="K5" s="36" t="s">
        <v>24</v>
      </c>
      <c r="L5" s="36" t="s">
        <v>26</v>
      </c>
      <c r="M5" s="43" t="s">
        <v>28</v>
      </c>
      <c r="N5" s="33" t="s">
        <v>30</v>
      </c>
      <c r="O5" s="36" t="s">
        <v>31</v>
      </c>
      <c r="P5" s="41" t="s">
        <v>33</v>
      </c>
      <c r="Q5" s="33" t="s">
        <v>35</v>
      </c>
      <c r="R5" s="36" t="s">
        <v>36</v>
      </c>
      <c r="S5" s="36" t="s">
        <v>38</v>
      </c>
      <c r="T5" s="36" t="s">
        <v>39</v>
      </c>
      <c r="U5" s="41" t="s">
        <v>40</v>
      </c>
      <c r="V5" s="33" t="s">
        <v>42</v>
      </c>
      <c r="W5" s="36" t="s">
        <v>44</v>
      </c>
      <c r="X5" s="36" t="s">
        <v>45</v>
      </c>
      <c r="Y5" s="41" t="s">
        <v>46</v>
      </c>
      <c r="Z5" s="47" t="s">
        <v>47</v>
      </c>
      <c r="AA5" s="49" t="s">
        <v>50</v>
      </c>
      <c r="AB5" s="53" t="s">
        <v>51</v>
      </c>
      <c r="AC5" s="56" t="s">
        <v>50</v>
      </c>
      <c r="AD5" s="58" t="s">
        <v>52</v>
      </c>
      <c r="AE5" s="58" t="s">
        <v>54</v>
      </c>
      <c r="AF5" s="58" t="s">
        <v>55</v>
      </c>
      <c r="AG5" s="36" t="s">
        <v>56</v>
      </c>
      <c r="AH5" s="36" t="s">
        <v>57</v>
      </c>
      <c r="AI5" s="36" t="s">
        <v>58</v>
      </c>
      <c r="AJ5" s="43" t="s">
        <v>59</v>
      </c>
      <c r="AK5" s="61"/>
      <c r="AL5" s="61"/>
    </row>
    <row r="6" ht="14.25" customHeight="1">
      <c r="D6" s="62" t="s">
        <v>60</v>
      </c>
      <c r="E6" s="63"/>
      <c r="F6" s="64"/>
      <c r="G6" s="65"/>
      <c r="H6" s="65"/>
      <c r="I6" s="67"/>
      <c r="J6" s="69"/>
      <c r="K6" s="65"/>
      <c r="L6" s="65"/>
      <c r="M6" s="70"/>
      <c r="N6" s="64"/>
      <c r="O6" s="65"/>
      <c r="P6" s="67"/>
      <c r="Q6" s="64"/>
      <c r="R6" s="65"/>
      <c r="S6" s="65"/>
      <c r="T6" s="65"/>
      <c r="U6" s="67"/>
      <c r="V6" s="64"/>
      <c r="W6" s="65"/>
      <c r="X6" s="65"/>
      <c r="Y6" s="67"/>
      <c r="Z6" s="72"/>
      <c r="AA6" s="64"/>
      <c r="AB6" s="70"/>
      <c r="AC6" s="74"/>
      <c r="AD6" s="65"/>
      <c r="AE6" s="65"/>
      <c r="AF6" s="65"/>
      <c r="AG6" s="65"/>
      <c r="AH6" s="65"/>
      <c r="AI6" s="65"/>
      <c r="AJ6" s="76"/>
      <c r="AK6" s="61"/>
      <c r="AL6" s="61"/>
    </row>
    <row r="7" ht="14.25" customHeight="1">
      <c r="D7" s="77" t="s">
        <v>48</v>
      </c>
      <c r="E7" s="78">
        <v>1.0</v>
      </c>
      <c r="F7" s="83">
        <f>'FACTOR MULTIPLICADOR'!E35</f>
        <v>16454000</v>
      </c>
      <c r="G7" s="85">
        <v>0.0</v>
      </c>
      <c r="H7" s="85">
        <f t="shared" ref="H7:H16" si="1">F7+G7</f>
        <v>16454000</v>
      </c>
      <c r="I7" s="85">
        <f t="shared" ref="I7:I14" si="2">H7*12</f>
        <v>197448000</v>
      </c>
      <c r="J7" s="83">
        <f t="shared" ref="J7:J16" si="3">ROUND(((I7/360)*30)/12,0)</f>
        <v>1371167</v>
      </c>
      <c r="K7" s="85">
        <f t="shared" ref="K7:K16" si="4">ROUND((((I7/360)*30)*12%)/12,0)</f>
        <v>164540</v>
      </c>
      <c r="L7" s="85">
        <f t="shared" ref="L7:L16" si="5">ROUND(H7/12,0)</f>
        <v>1371167</v>
      </c>
      <c r="M7" s="91">
        <f t="shared" ref="M7:M16" si="6">ROUND(((F7/30)*15)/12,0)</f>
        <v>685583</v>
      </c>
      <c r="N7" s="83">
        <f t="shared" ref="N7:N16" si="7">ROUND(F7*12%,0)</f>
        <v>1974480</v>
      </c>
      <c r="O7" s="85">
        <f>ROUND((F7*0%),0)</f>
        <v>0</v>
      </c>
      <c r="P7" s="92">
        <f>ROUND(F7*6.96%,0)</f>
        <v>1145198</v>
      </c>
      <c r="Q7" s="83">
        <f t="shared" ref="Q7:Q16" si="8">F7*0%</f>
        <v>0</v>
      </c>
      <c r="R7" s="85">
        <f t="shared" ref="R7:R16" si="9">F7*0%</f>
        <v>0</v>
      </c>
      <c r="S7" s="85">
        <f t="shared" ref="S7:S16" si="10">ROUND((F7*4%),0)</f>
        <v>658160</v>
      </c>
      <c r="T7" s="85">
        <v>0.0</v>
      </c>
      <c r="U7" s="92">
        <v>24119.0</v>
      </c>
      <c r="V7" s="83">
        <f t="shared" ref="V7:V16" si="11">(SUM(J7:U7))+G7</f>
        <v>7394414</v>
      </c>
      <c r="W7" s="96">
        <f t="shared" ref="W7:W16" si="12">V7/F7</f>
        <v>0.4493991735</v>
      </c>
      <c r="X7" s="85">
        <f t="shared" ref="X7:X16" si="13">H7+V7</f>
        <v>23848414</v>
      </c>
      <c r="Y7" s="100">
        <f t="shared" ref="Y7:Y16" si="14">X7/F7</f>
        <v>1.449399173</v>
      </c>
      <c r="Z7" s="102">
        <f>'FACTOR MULTIPLICADOR'!C35</f>
        <v>1</v>
      </c>
      <c r="AA7" s="104">
        <v>10.0</v>
      </c>
      <c r="AB7" s="107">
        <f>PRESUPUESTO!G29</f>
        <v>1</v>
      </c>
      <c r="AC7" s="111" t="str">
        <f>PRESUPUESTO!$J$22</f>
        <v/>
      </c>
      <c r="AD7" s="112" t="str">
        <f>PRESUPUESTO!H29</f>
        <v/>
      </c>
      <c r="AE7" s="115" t="str">
        <f>PRESUPUESTO!$J$23</f>
        <v/>
      </c>
      <c r="AF7" s="112" t="str">
        <f>PRESUPUESTO!I29</f>
        <v/>
      </c>
      <c r="AG7" s="85">
        <f t="shared" ref="AG7:AG16" si="15">ROUND((Z7*F7*AA7*AB7),0)</f>
        <v>164540000</v>
      </c>
      <c r="AH7" s="85">
        <f t="shared" ref="AH7:AH16" si="16">ROUND((Z7*V7*AA7*AB7),0)</f>
        <v>73944140</v>
      </c>
      <c r="AI7" s="85">
        <f t="shared" ref="AI7:AI16" si="17">AG7+AH7</f>
        <v>238484140</v>
      </c>
      <c r="AJ7" s="119">
        <f t="shared" ref="AJ7:AJ16" si="18">AI7/AG7</f>
        <v>1.449399173</v>
      </c>
      <c r="AK7" s="61"/>
      <c r="AL7" s="61"/>
    </row>
    <row r="8" ht="14.25" customHeight="1">
      <c r="D8" s="77" t="s">
        <v>66</v>
      </c>
      <c r="E8" s="78">
        <v>1.0</v>
      </c>
      <c r="F8" s="123">
        <f>'FACTOR MULTIPLICADOR'!E36</f>
        <v>11077173</v>
      </c>
      <c r="G8" s="124">
        <v>0.0</v>
      </c>
      <c r="H8" s="124">
        <f t="shared" si="1"/>
        <v>11077173</v>
      </c>
      <c r="I8" s="124">
        <f t="shared" si="2"/>
        <v>132926076</v>
      </c>
      <c r="J8" s="83">
        <f t="shared" si="3"/>
        <v>923098</v>
      </c>
      <c r="K8" s="85">
        <f t="shared" si="4"/>
        <v>110772</v>
      </c>
      <c r="L8" s="124">
        <f t="shared" si="5"/>
        <v>923098</v>
      </c>
      <c r="M8" s="130">
        <f t="shared" si="6"/>
        <v>461549</v>
      </c>
      <c r="N8" s="123">
        <f t="shared" si="7"/>
        <v>1329261</v>
      </c>
      <c r="O8" s="124">
        <f t="shared" ref="O8:O16" si="19">F8*0%</f>
        <v>0</v>
      </c>
      <c r="P8" s="137">
        <f t="shared" ref="P8:P9" si="20">ROUND(F8*0.522%,0)</f>
        <v>57823</v>
      </c>
      <c r="Q8" s="123">
        <f t="shared" si="8"/>
        <v>0</v>
      </c>
      <c r="R8" s="124">
        <f t="shared" si="9"/>
        <v>0</v>
      </c>
      <c r="S8" s="124">
        <f t="shared" si="10"/>
        <v>443087</v>
      </c>
      <c r="T8" s="124">
        <v>0.0</v>
      </c>
      <c r="U8" s="92">
        <v>24119.0</v>
      </c>
      <c r="V8" s="123">
        <f t="shared" si="11"/>
        <v>4272807</v>
      </c>
      <c r="W8" s="143">
        <f t="shared" si="12"/>
        <v>0.3857308178</v>
      </c>
      <c r="X8" s="124">
        <f t="shared" si="13"/>
        <v>15349980</v>
      </c>
      <c r="Y8" s="146">
        <f t="shared" si="14"/>
        <v>1.385730818</v>
      </c>
      <c r="Z8" s="72">
        <f>'FACTOR MULTIPLICADOR'!C36</f>
        <v>1</v>
      </c>
      <c r="AA8" s="148">
        <v>10.0</v>
      </c>
      <c r="AB8" s="150">
        <f>PRESUPUESTO!G30</f>
        <v>1</v>
      </c>
      <c r="AC8" s="152" t="str">
        <f>PRESUPUESTO!$J$22</f>
        <v/>
      </c>
      <c r="AD8" s="112" t="str">
        <f>PRESUPUESTO!H30</f>
        <v/>
      </c>
      <c r="AE8" s="154" t="str">
        <f>PRESUPUESTO!$J$23</f>
        <v/>
      </c>
      <c r="AF8" s="155" t="str">
        <f>PRESUPUESTO!I30</f>
        <v/>
      </c>
      <c r="AG8" s="85">
        <f t="shared" si="15"/>
        <v>110771730</v>
      </c>
      <c r="AH8" s="85">
        <f t="shared" si="16"/>
        <v>42728070</v>
      </c>
      <c r="AI8" s="124">
        <f t="shared" si="17"/>
        <v>153499800</v>
      </c>
      <c r="AJ8" s="160">
        <f t="shared" si="18"/>
        <v>1.385730818</v>
      </c>
      <c r="AK8" s="61"/>
      <c r="AL8" s="61"/>
    </row>
    <row r="9" ht="14.25" customHeight="1">
      <c r="D9" s="77" t="s">
        <v>70</v>
      </c>
      <c r="E9" s="78">
        <v>1.0</v>
      </c>
      <c r="F9" s="83">
        <f>'FACTOR MULTIPLICADOR'!E37</f>
        <v>11077173</v>
      </c>
      <c r="G9" s="85">
        <v>0.0</v>
      </c>
      <c r="H9" s="85">
        <f t="shared" si="1"/>
        <v>11077173</v>
      </c>
      <c r="I9" s="85">
        <f t="shared" si="2"/>
        <v>132926076</v>
      </c>
      <c r="J9" s="83">
        <f t="shared" si="3"/>
        <v>923098</v>
      </c>
      <c r="K9" s="85">
        <f t="shared" si="4"/>
        <v>110772</v>
      </c>
      <c r="L9" s="85">
        <f t="shared" si="5"/>
        <v>923098</v>
      </c>
      <c r="M9" s="91">
        <f t="shared" si="6"/>
        <v>461549</v>
      </c>
      <c r="N9" s="83">
        <f t="shared" si="7"/>
        <v>1329261</v>
      </c>
      <c r="O9" s="85">
        <f t="shared" si="19"/>
        <v>0</v>
      </c>
      <c r="P9" s="92">
        <f t="shared" si="20"/>
        <v>57823</v>
      </c>
      <c r="Q9" s="83">
        <f t="shared" si="8"/>
        <v>0</v>
      </c>
      <c r="R9" s="85">
        <f t="shared" si="9"/>
        <v>0</v>
      </c>
      <c r="S9" s="85">
        <f t="shared" si="10"/>
        <v>443087</v>
      </c>
      <c r="T9" s="85">
        <v>0.0</v>
      </c>
      <c r="U9" s="92">
        <v>24119.0</v>
      </c>
      <c r="V9" s="83">
        <f t="shared" si="11"/>
        <v>4272807</v>
      </c>
      <c r="W9" s="96">
        <f t="shared" si="12"/>
        <v>0.3857308178</v>
      </c>
      <c r="X9" s="85">
        <f t="shared" si="13"/>
        <v>15349980</v>
      </c>
      <c r="Y9" s="100">
        <f t="shared" si="14"/>
        <v>1.385730818</v>
      </c>
      <c r="Z9" s="102">
        <f>'FACTOR MULTIPLICADOR'!C37</f>
        <v>1</v>
      </c>
      <c r="AA9" s="104">
        <v>10.0</v>
      </c>
      <c r="AB9" s="107">
        <f>PRESUPUESTO!G31</f>
        <v>1</v>
      </c>
      <c r="AC9" s="111" t="str">
        <f>PRESUPUESTO!$J$22</f>
        <v/>
      </c>
      <c r="AD9" s="112"/>
      <c r="AE9" s="115"/>
      <c r="AF9" s="112"/>
      <c r="AG9" s="85">
        <f t="shared" si="15"/>
        <v>110771730</v>
      </c>
      <c r="AH9" s="85">
        <f t="shared" si="16"/>
        <v>42728070</v>
      </c>
      <c r="AI9" s="85">
        <f t="shared" si="17"/>
        <v>153499800</v>
      </c>
      <c r="AJ9" s="119">
        <f t="shared" si="18"/>
        <v>1.385730818</v>
      </c>
      <c r="AK9" s="61"/>
      <c r="AL9" s="61"/>
    </row>
    <row r="10" ht="14.25" customHeight="1">
      <c r="D10" s="77" t="s">
        <v>74</v>
      </c>
      <c r="E10" s="78">
        <v>1.0</v>
      </c>
      <c r="F10" s="123">
        <f>'FACTOR MULTIPLICADOR'!E38</f>
        <v>7736262</v>
      </c>
      <c r="G10" s="124">
        <v>0.0</v>
      </c>
      <c r="H10" s="124">
        <f t="shared" si="1"/>
        <v>7736262</v>
      </c>
      <c r="I10" s="124">
        <f t="shared" si="2"/>
        <v>92835144</v>
      </c>
      <c r="J10" s="83">
        <f t="shared" si="3"/>
        <v>644689</v>
      </c>
      <c r="K10" s="85">
        <f t="shared" si="4"/>
        <v>77363</v>
      </c>
      <c r="L10" s="124">
        <f t="shared" si="5"/>
        <v>644689</v>
      </c>
      <c r="M10" s="130">
        <f t="shared" si="6"/>
        <v>322344</v>
      </c>
      <c r="N10" s="123">
        <f t="shared" si="7"/>
        <v>928351</v>
      </c>
      <c r="O10" s="124">
        <f t="shared" si="19"/>
        <v>0</v>
      </c>
      <c r="P10" s="137">
        <f t="shared" ref="P10:P15" si="21">ROUND(F10*6.96%,0)</f>
        <v>538444</v>
      </c>
      <c r="Q10" s="123">
        <f t="shared" si="8"/>
        <v>0</v>
      </c>
      <c r="R10" s="124">
        <f t="shared" si="9"/>
        <v>0</v>
      </c>
      <c r="S10" s="124">
        <f t="shared" si="10"/>
        <v>309450</v>
      </c>
      <c r="T10" s="124">
        <v>0.0</v>
      </c>
      <c r="U10" s="92">
        <v>24119.0</v>
      </c>
      <c r="V10" s="123">
        <f t="shared" si="11"/>
        <v>3489449</v>
      </c>
      <c r="W10" s="143">
        <f t="shared" si="12"/>
        <v>0.4510510373</v>
      </c>
      <c r="X10" s="124">
        <f t="shared" si="13"/>
        <v>11225711</v>
      </c>
      <c r="Y10" s="146">
        <f t="shared" si="14"/>
        <v>1.451051037</v>
      </c>
      <c r="Z10" s="72">
        <f>'FACTOR MULTIPLICADOR'!C38</f>
        <v>1</v>
      </c>
      <c r="AA10" s="148">
        <v>10.0</v>
      </c>
      <c r="AB10" s="150">
        <f>PRESUPUESTO!G32</f>
        <v>1</v>
      </c>
      <c r="AC10" s="152" t="str">
        <f>PRESUPUESTO!$J$22</f>
        <v/>
      </c>
      <c r="AD10" s="112"/>
      <c r="AE10" s="154"/>
      <c r="AF10" s="155"/>
      <c r="AG10" s="85">
        <f t="shared" si="15"/>
        <v>77362620</v>
      </c>
      <c r="AH10" s="85">
        <f t="shared" si="16"/>
        <v>34894490</v>
      </c>
      <c r="AI10" s="124">
        <f t="shared" si="17"/>
        <v>112257110</v>
      </c>
      <c r="AJ10" s="160">
        <f t="shared" si="18"/>
        <v>1.451051037</v>
      </c>
      <c r="AK10" s="61"/>
      <c r="AL10" s="61"/>
    </row>
    <row r="11" ht="14.25" customHeight="1">
      <c r="D11" s="77" t="s">
        <v>76</v>
      </c>
      <c r="E11" s="78">
        <v>1.0</v>
      </c>
      <c r="F11" s="83">
        <f>'FACTOR MULTIPLICADOR'!E39</f>
        <v>8894918</v>
      </c>
      <c r="G11" s="85">
        <v>0.0</v>
      </c>
      <c r="H11" s="85">
        <f t="shared" si="1"/>
        <v>8894918</v>
      </c>
      <c r="I11" s="85">
        <f t="shared" si="2"/>
        <v>106739016</v>
      </c>
      <c r="J11" s="83">
        <f t="shared" si="3"/>
        <v>741243</v>
      </c>
      <c r="K11" s="85">
        <f t="shared" si="4"/>
        <v>88949</v>
      </c>
      <c r="L11" s="85">
        <f t="shared" si="5"/>
        <v>741243</v>
      </c>
      <c r="M11" s="91">
        <f t="shared" si="6"/>
        <v>370622</v>
      </c>
      <c r="N11" s="83">
        <f t="shared" si="7"/>
        <v>1067390</v>
      </c>
      <c r="O11" s="85">
        <f t="shared" si="19"/>
        <v>0</v>
      </c>
      <c r="P11" s="92">
        <f t="shared" si="21"/>
        <v>619086</v>
      </c>
      <c r="Q11" s="83">
        <f t="shared" si="8"/>
        <v>0</v>
      </c>
      <c r="R11" s="85">
        <f t="shared" si="9"/>
        <v>0</v>
      </c>
      <c r="S11" s="85">
        <f t="shared" si="10"/>
        <v>355797</v>
      </c>
      <c r="T11" s="85">
        <v>0.0</v>
      </c>
      <c r="U11" s="92">
        <v>24119.0</v>
      </c>
      <c r="V11" s="83">
        <f t="shared" si="11"/>
        <v>4008449</v>
      </c>
      <c r="W11" s="96">
        <f t="shared" si="12"/>
        <v>0.4506448514</v>
      </c>
      <c r="X11" s="85">
        <f t="shared" si="13"/>
        <v>12903367</v>
      </c>
      <c r="Y11" s="100">
        <f t="shared" si="14"/>
        <v>1.450644851</v>
      </c>
      <c r="Z11" s="102">
        <f>'FACTOR MULTIPLICADOR'!C39</f>
        <v>1</v>
      </c>
      <c r="AA11" s="104">
        <v>10.0</v>
      </c>
      <c r="AB11" s="107">
        <f>PRESUPUESTO!G33</f>
        <v>1</v>
      </c>
      <c r="AC11" s="111" t="str">
        <f>PRESUPUESTO!$J$22</f>
        <v/>
      </c>
      <c r="AD11" s="112"/>
      <c r="AE11" s="115"/>
      <c r="AF11" s="112"/>
      <c r="AG11" s="85">
        <f t="shared" si="15"/>
        <v>88949180</v>
      </c>
      <c r="AH11" s="85">
        <f t="shared" si="16"/>
        <v>40084490</v>
      </c>
      <c r="AI11" s="85">
        <f t="shared" si="17"/>
        <v>129033670</v>
      </c>
      <c r="AJ11" s="119">
        <f t="shared" si="18"/>
        <v>1.450644851</v>
      </c>
      <c r="AK11" s="61"/>
      <c r="AL11" s="61"/>
    </row>
    <row r="12" ht="14.25" customHeight="1">
      <c r="D12" s="77" t="s">
        <v>80</v>
      </c>
      <c r="E12" s="78">
        <v>1.0</v>
      </c>
      <c r="F12" s="123">
        <f>'FACTOR MULTIPLICADOR'!E40</f>
        <v>9055500</v>
      </c>
      <c r="G12" s="124">
        <v>0.0</v>
      </c>
      <c r="H12" s="124">
        <f t="shared" si="1"/>
        <v>9055500</v>
      </c>
      <c r="I12" s="124">
        <f t="shared" si="2"/>
        <v>108666000</v>
      </c>
      <c r="J12" s="83">
        <f t="shared" si="3"/>
        <v>754625</v>
      </c>
      <c r="K12" s="85">
        <f t="shared" si="4"/>
        <v>90555</v>
      </c>
      <c r="L12" s="124">
        <f t="shared" si="5"/>
        <v>754625</v>
      </c>
      <c r="M12" s="130">
        <f t="shared" si="6"/>
        <v>377313</v>
      </c>
      <c r="N12" s="123">
        <f t="shared" si="7"/>
        <v>1086660</v>
      </c>
      <c r="O12" s="124">
        <f t="shared" si="19"/>
        <v>0</v>
      </c>
      <c r="P12" s="137">
        <f t="shared" si="21"/>
        <v>630263</v>
      </c>
      <c r="Q12" s="123">
        <f t="shared" si="8"/>
        <v>0</v>
      </c>
      <c r="R12" s="124">
        <f t="shared" si="9"/>
        <v>0</v>
      </c>
      <c r="S12" s="124">
        <f t="shared" si="10"/>
        <v>362220</v>
      </c>
      <c r="T12" s="124">
        <v>0.0</v>
      </c>
      <c r="U12" s="92">
        <v>24119.0</v>
      </c>
      <c r="V12" s="123">
        <f t="shared" si="11"/>
        <v>4080380</v>
      </c>
      <c r="W12" s="143">
        <f t="shared" si="12"/>
        <v>0.4505968748</v>
      </c>
      <c r="X12" s="124">
        <f t="shared" si="13"/>
        <v>13135880</v>
      </c>
      <c r="Y12" s="146">
        <f t="shared" si="14"/>
        <v>1.450596875</v>
      </c>
      <c r="Z12" s="72">
        <f>'FACTOR MULTIPLICADOR'!C40</f>
        <v>1</v>
      </c>
      <c r="AA12" s="148">
        <v>10.0</v>
      </c>
      <c r="AB12" s="150">
        <f>PRESUPUESTO!G34</f>
        <v>1</v>
      </c>
      <c r="AC12" s="152" t="str">
        <f>PRESUPUESTO!$J$22</f>
        <v/>
      </c>
      <c r="AD12" s="112"/>
      <c r="AE12" s="154"/>
      <c r="AF12" s="155"/>
      <c r="AG12" s="85">
        <f t="shared" si="15"/>
        <v>90555000</v>
      </c>
      <c r="AH12" s="85">
        <f t="shared" si="16"/>
        <v>40803800</v>
      </c>
      <c r="AI12" s="124">
        <f t="shared" si="17"/>
        <v>131358800</v>
      </c>
      <c r="AJ12" s="160">
        <f t="shared" si="18"/>
        <v>1.450596875</v>
      </c>
      <c r="AK12" s="61"/>
      <c r="AL12" s="61"/>
    </row>
    <row r="13" ht="14.25" customHeight="1">
      <c r="D13" s="77" t="s">
        <v>83</v>
      </c>
      <c r="E13" s="78">
        <v>1.0</v>
      </c>
      <c r="F13" s="83">
        <f>'FACTOR MULTIPLICADOR'!E41</f>
        <v>8094323</v>
      </c>
      <c r="G13" s="85">
        <v>0.0</v>
      </c>
      <c r="H13" s="85">
        <f t="shared" si="1"/>
        <v>8094323</v>
      </c>
      <c r="I13" s="85">
        <f t="shared" si="2"/>
        <v>97131876</v>
      </c>
      <c r="J13" s="83">
        <f t="shared" si="3"/>
        <v>674527</v>
      </c>
      <c r="K13" s="85">
        <f t="shared" si="4"/>
        <v>80943</v>
      </c>
      <c r="L13" s="85">
        <f t="shared" si="5"/>
        <v>674527</v>
      </c>
      <c r="M13" s="91">
        <f t="shared" si="6"/>
        <v>337263</v>
      </c>
      <c r="N13" s="83">
        <f t="shared" si="7"/>
        <v>971319</v>
      </c>
      <c r="O13" s="85">
        <f t="shared" si="19"/>
        <v>0</v>
      </c>
      <c r="P13" s="92">
        <f t="shared" si="21"/>
        <v>563365</v>
      </c>
      <c r="Q13" s="83">
        <f t="shared" si="8"/>
        <v>0</v>
      </c>
      <c r="R13" s="85">
        <f t="shared" si="9"/>
        <v>0</v>
      </c>
      <c r="S13" s="85">
        <f t="shared" si="10"/>
        <v>323773</v>
      </c>
      <c r="T13" s="85">
        <v>0.0</v>
      </c>
      <c r="U13" s="92">
        <v>24119.0</v>
      </c>
      <c r="V13" s="83">
        <f t="shared" si="11"/>
        <v>3649836</v>
      </c>
      <c r="W13" s="96">
        <f t="shared" si="12"/>
        <v>0.4509130659</v>
      </c>
      <c r="X13" s="85">
        <f t="shared" si="13"/>
        <v>11744159</v>
      </c>
      <c r="Y13" s="100">
        <f t="shared" si="14"/>
        <v>1.450913066</v>
      </c>
      <c r="Z13" s="102">
        <f>'FACTOR MULTIPLICADOR'!C41</f>
        <v>1</v>
      </c>
      <c r="AA13" s="104">
        <v>10.0</v>
      </c>
      <c r="AB13" s="107">
        <f>PRESUPUESTO!G35</f>
        <v>1</v>
      </c>
      <c r="AC13" s="111" t="str">
        <f>PRESUPUESTO!$J$22</f>
        <v/>
      </c>
      <c r="AD13" s="112"/>
      <c r="AE13" s="115"/>
      <c r="AF13" s="112"/>
      <c r="AG13" s="85">
        <f t="shared" si="15"/>
        <v>80943230</v>
      </c>
      <c r="AH13" s="85">
        <f t="shared" si="16"/>
        <v>36498360</v>
      </c>
      <c r="AI13" s="85">
        <f t="shared" si="17"/>
        <v>117441590</v>
      </c>
      <c r="AJ13" s="119">
        <f t="shared" si="18"/>
        <v>1.450913066</v>
      </c>
      <c r="AK13" s="61"/>
      <c r="AL13" s="61"/>
    </row>
    <row r="14" ht="14.25" customHeight="1">
      <c r="D14" s="77" t="s">
        <v>85</v>
      </c>
      <c r="E14" s="78">
        <v>1.0</v>
      </c>
      <c r="F14" s="123">
        <f>'FACTOR MULTIPLICADOR'!E42</f>
        <v>5773257</v>
      </c>
      <c r="G14" s="124">
        <v>0.0</v>
      </c>
      <c r="H14" s="124">
        <f t="shared" si="1"/>
        <v>5773257</v>
      </c>
      <c r="I14" s="124">
        <f t="shared" si="2"/>
        <v>69279084</v>
      </c>
      <c r="J14" s="83">
        <f t="shared" si="3"/>
        <v>481105</v>
      </c>
      <c r="K14" s="85">
        <f t="shared" si="4"/>
        <v>57733</v>
      </c>
      <c r="L14" s="124">
        <f t="shared" si="5"/>
        <v>481105</v>
      </c>
      <c r="M14" s="130">
        <f t="shared" si="6"/>
        <v>240552</v>
      </c>
      <c r="N14" s="123">
        <f t="shared" si="7"/>
        <v>692791</v>
      </c>
      <c r="O14" s="124">
        <f t="shared" si="19"/>
        <v>0</v>
      </c>
      <c r="P14" s="137">
        <f t="shared" si="21"/>
        <v>401819</v>
      </c>
      <c r="Q14" s="123">
        <f t="shared" si="8"/>
        <v>0</v>
      </c>
      <c r="R14" s="124">
        <f t="shared" si="9"/>
        <v>0</v>
      </c>
      <c r="S14" s="124">
        <f t="shared" si="10"/>
        <v>230930</v>
      </c>
      <c r="T14" s="124">
        <v>0.0</v>
      </c>
      <c r="U14" s="92">
        <v>24119.0</v>
      </c>
      <c r="V14" s="123">
        <f t="shared" si="11"/>
        <v>2610154</v>
      </c>
      <c r="W14" s="143">
        <f t="shared" si="12"/>
        <v>0.452111174</v>
      </c>
      <c r="X14" s="124">
        <f t="shared" si="13"/>
        <v>8383411</v>
      </c>
      <c r="Y14" s="146">
        <f t="shared" si="14"/>
        <v>1.452111174</v>
      </c>
      <c r="Z14" s="72">
        <f>'FACTOR MULTIPLICADOR'!C42</f>
        <v>1</v>
      </c>
      <c r="AA14" s="148">
        <v>10.0</v>
      </c>
      <c r="AB14" s="150">
        <v>1.0</v>
      </c>
      <c r="AC14" s="152" t="str">
        <f>PRESUPUESTO!$J$22</f>
        <v/>
      </c>
      <c r="AD14" s="112"/>
      <c r="AE14" s="154"/>
      <c r="AF14" s="155"/>
      <c r="AG14" s="85">
        <f t="shared" si="15"/>
        <v>57732570</v>
      </c>
      <c r="AH14" s="85">
        <f t="shared" si="16"/>
        <v>26101540</v>
      </c>
      <c r="AI14" s="124">
        <f t="shared" si="17"/>
        <v>83834110</v>
      </c>
      <c r="AJ14" s="160">
        <f t="shared" si="18"/>
        <v>1.452111174</v>
      </c>
      <c r="AK14" s="61"/>
      <c r="AL14" s="61"/>
    </row>
    <row r="15" ht="14.25" customHeight="1">
      <c r="D15" s="77" t="s">
        <v>88</v>
      </c>
      <c r="E15" s="78">
        <v>2.0</v>
      </c>
      <c r="F15" s="123">
        <f>'FACTOR MULTIPLICADOR'!E43</f>
        <v>6864952</v>
      </c>
      <c r="G15" s="124">
        <v>0.0</v>
      </c>
      <c r="H15" s="124">
        <f t="shared" si="1"/>
        <v>6864952</v>
      </c>
      <c r="I15" s="124">
        <f>H15*12</f>
        <v>82379424</v>
      </c>
      <c r="J15" s="83">
        <f t="shared" si="3"/>
        <v>572079</v>
      </c>
      <c r="K15" s="85">
        <f t="shared" si="4"/>
        <v>68650</v>
      </c>
      <c r="L15" s="124">
        <f t="shared" si="5"/>
        <v>572079</v>
      </c>
      <c r="M15" s="130">
        <f t="shared" si="6"/>
        <v>286040</v>
      </c>
      <c r="N15" s="123">
        <f t="shared" si="7"/>
        <v>823794</v>
      </c>
      <c r="O15" s="124">
        <f t="shared" si="19"/>
        <v>0</v>
      </c>
      <c r="P15" s="137">
        <f t="shared" si="21"/>
        <v>477801</v>
      </c>
      <c r="Q15" s="123">
        <f t="shared" si="8"/>
        <v>0</v>
      </c>
      <c r="R15" s="124">
        <f t="shared" si="9"/>
        <v>0</v>
      </c>
      <c r="S15" s="124">
        <f t="shared" si="10"/>
        <v>274598</v>
      </c>
      <c r="T15" s="124">
        <v>0.0</v>
      </c>
      <c r="U15" s="92">
        <v>24119.0</v>
      </c>
      <c r="V15" s="123">
        <f t="shared" si="11"/>
        <v>3099160</v>
      </c>
      <c r="W15" s="143">
        <f t="shared" si="12"/>
        <v>0.4514467108</v>
      </c>
      <c r="X15" s="124">
        <f t="shared" si="13"/>
        <v>9964112</v>
      </c>
      <c r="Y15" s="146">
        <f t="shared" si="14"/>
        <v>1.451446711</v>
      </c>
      <c r="Z15" s="72">
        <f>'FACTOR MULTIPLICADOR'!C43</f>
        <v>2</v>
      </c>
      <c r="AA15" s="148">
        <v>10.0</v>
      </c>
      <c r="AB15" s="150">
        <v>1.0</v>
      </c>
      <c r="AC15" s="152" t="str">
        <f>PRESUPUESTO!$J$22</f>
        <v/>
      </c>
      <c r="AD15" s="112"/>
      <c r="AE15" s="154"/>
      <c r="AF15" s="155"/>
      <c r="AG15" s="85">
        <f t="shared" si="15"/>
        <v>137299040</v>
      </c>
      <c r="AH15" s="85">
        <f t="shared" si="16"/>
        <v>61983200</v>
      </c>
      <c r="AI15" s="124">
        <f t="shared" si="17"/>
        <v>199282240</v>
      </c>
      <c r="AJ15" s="160">
        <f t="shared" si="18"/>
        <v>1.451446711</v>
      </c>
      <c r="AK15" s="61"/>
      <c r="AL15" s="61"/>
    </row>
    <row r="16" ht="14.25" customHeight="1">
      <c r="D16" s="77" t="s">
        <v>91</v>
      </c>
      <c r="E16" s="199">
        <v>1.0</v>
      </c>
      <c r="F16" s="85">
        <f>'FACTOR MULTIPLICADOR'!E44</f>
        <v>4756593</v>
      </c>
      <c r="G16" s="85">
        <v>0.0</v>
      </c>
      <c r="H16" s="85">
        <f t="shared" si="1"/>
        <v>4756593</v>
      </c>
      <c r="I16" s="85">
        <f>H16*12</f>
        <v>57079116</v>
      </c>
      <c r="J16" s="85">
        <f t="shared" si="3"/>
        <v>396383</v>
      </c>
      <c r="K16" s="85">
        <f t="shared" si="4"/>
        <v>47566</v>
      </c>
      <c r="L16" s="85">
        <f t="shared" si="5"/>
        <v>396383</v>
      </c>
      <c r="M16" s="85">
        <f t="shared" si="6"/>
        <v>198191</v>
      </c>
      <c r="N16" s="85">
        <f t="shared" si="7"/>
        <v>570791</v>
      </c>
      <c r="O16" s="85">
        <f t="shared" si="19"/>
        <v>0</v>
      </c>
      <c r="P16" s="85">
        <f>ROUND(F16*0.522%,0)</f>
        <v>24829</v>
      </c>
      <c r="Q16" s="85">
        <f t="shared" si="8"/>
        <v>0</v>
      </c>
      <c r="R16" s="85">
        <f t="shared" si="9"/>
        <v>0</v>
      </c>
      <c r="S16" s="85">
        <f t="shared" si="10"/>
        <v>190264</v>
      </c>
      <c r="T16" s="85">
        <v>0.0</v>
      </c>
      <c r="U16" s="92">
        <v>24119.0</v>
      </c>
      <c r="V16" s="85">
        <f t="shared" si="11"/>
        <v>1848526</v>
      </c>
      <c r="W16" s="96">
        <f t="shared" si="12"/>
        <v>0.3886239584</v>
      </c>
      <c r="X16" s="85">
        <f t="shared" si="13"/>
        <v>6605119</v>
      </c>
      <c r="Y16" s="96">
        <f t="shared" si="14"/>
        <v>1.388623958</v>
      </c>
      <c r="Z16" s="206">
        <f>'FACTOR MULTIPLICADOR'!C44</f>
        <v>1</v>
      </c>
      <c r="AA16" s="207">
        <v>10.0</v>
      </c>
      <c r="AB16" s="107">
        <v>1.0</v>
      </c>
      <c r="AC16" s="111" t="str">
        <f>PRESUPUESTO!$J$22</f>
        <v/>
      </c>
      <c r="AD16" s="112"/>
      <c r="AE16" s="115"/>
      <c r="AF16" s="112"/>
      <c r="AG16" s="85">
        <f t="shared" si="15"/>
        <v>47565930</v>
      </c>
      <c r="AH16" s="85">
        <f t="shared" si="16"/>
        <v>18485260</v>
      </c>
      <c r="AI16" s="85">
        <f t="shared" si="17"/>
        <v>66051190</v>
      </c>
      <c r="AJ16" s="119">
        <f t="shared" si="18"/>
        <v>1.388623958</v>
      </c>
      <c r="AK16" s="61"/>
      <c r="AL16" s="61"/>
    </row>
    <row r="17" ht="14.25" customHeight="1">
      <c r="D17" s="209"/>
      <c r="E17" s="209"/>
      <c r="F17" s="89"/>
      <c r="G17" s="89"/>
      <c r="H17" s="89"/>
      <c r="I17" s="89"/>
      <c r="J17" s="89"/>
      <c r="K17" s="89"/>
      <c r="L17" s="89"/>
      <c r="M17" s="89"/>
      <c r="N17" s="89"/>
      <c r="O17" s="89"/>
      <c r="P17" s="89"/>
      <c r="Q17" s="89"/>
      <c r="R17" s="89"/>
      <c r="S17" s="89"/>
      <c r="T17" s="89"/>
      <c r="U17" s="89"/>
      <c r="V17" s="89"/>
      <c r="W17" s="212"/>
      <c r="X17" s="89"/>
      <c r="Y17" s="212"/>
      <c r="Z17" s="215"/>
      <c r="AA17" s="216"/>
      <c r="AB17" s="217" t="s">
        <v>12</v>
      </c>
      <c r="AC17" s="111"/>
      <c r="AD17" s="112"/>
      <c r="AE17" s="115"/>
      <c r="AF17" s="112"/>
      <c r="AG17" s="85">
        <f t="shared" ref="AG17:AI17" si="22">SUM(AG7:AG16)</f>
        <v>966491030</v>
      </c>
      <c r="AH17" s="85">
        <f t="shared" si="22"/>
        <v>418251420</v>
      </c>
      <c r="AI17" s="219">
        <f t="shared" si="22"/>
        <v>1384742450</v>
      </c>
      <c r="AJ17" s="220"/>
      <c r="AK17" s="61"/>
      <c r="AL17" s="61"/>
    </row>
    <row r="18" ht="14.25" customHeight="1">
      <c r="D18" s="4"/>
      <c r="E18" s="4"/>
      <c r="F18" s="4"/>
      <c r="G18" s="4"/>
      <c r="H18" s="4"/>
      <c r="I18" s="4"/>
      <c r="J18" s="4"/>
      <c r="K18" s="4"/>
      <c r="L18" s="4"/>
      <c r="M18" s="4"/>
      <c r="N18" s="4"/>
      <c r="O18" s="4"/>
      <c r="P18" s="4"/>
      <c r="Q18" s="4"/>
      <c r="R18" s="4"/>
      <c r="S18" s="4"/>
      <c r="T18" s="4"/>
      <c r="U18" s="4"/>
      <c r="V18" s="89"/>
      <c r="W18" s="89"/>
      <c r="X18" s="4"/>
      <c r="Y18" s="4"/>
      <c r="Z18" s="4"/>
      <c r="AA18" s="4"/>
      <c r="AB18" s="4"/>
      <c r="AC18" s="4"/>
      <c r="AD18" s="4"/>
      <c r="AE18" s="4"/>
      <c r="AF18" s="4"/>
      <c r="AG18" s="89"/>
      <c r="AH18" s="4"/>
      <c r="AI18" s="4"/>
      <c r="AJ18" s="4"/>
    </row>
    <row r="19" ht="14.25" customHeight="1">
      <c r="D19" s="225" t="s">
        <v>124</v>
      </c>
      <c r="E19" s="225"/>
      <c r="F19" s="227">
        <f>ROUND((SUMPRODUCT(F7:F16,Z7:Z16,AA7:AA16,AB7:AB16)),0)</f>
        <v>966491030</v>
      </c>
      <c r="G19" s="228">
        <f>ROUND(SUMPRODUCT(G7:G16,$Z$7:$Z$16,$AA$7:$AA$16,$AB$7:$AB$16),0)</f>
        <v>0</v>
      </c>
      <c r="H19" s="229"/>
      <c r="I19" s="230"/>
      <c r="J19" s="234">
        <f>ROUND((SUMPRODUCT(J7:J16,$Z$7:$Z$16,$AA$7:$AA$16,$AB$7:$AB$16)),0)</f>
        <v>80540930</v>
      </c>
      <c r="K19" s="228">
        <f>ROUND((SUMPRODUCT(K7:K16,$Z$7:$Z$16,$AA$7:$AA$16,$AB$7:$AB$16)+SUMPRODUCT(K7:K16,Z7:Z16,AC7:AC16,AD7:AD16)+SUMPRODUCT(K7:K16,Z7:Z16,AE7:AE16,AF7:AF16)),0)</f>
        <v>9664930</v>
      </c>
      <c r="L19" s="228">
        <f>ROUND((SUMPRODUCT(L7:L16,$Z$7:$Z$16,$AA$7:$AA$16,$AB$7:$AB$16)+SUMPRODUCT(L7:L16,Z7:Z16,AC7:AC16,AD7:AD16)+SUMPRODUCT(L7:L16,Z7:Z16,AE7:AE16,AF7:AF16)),0)</f>
        <v>80540930</v>
      </c>
      <c r="M19" s="248">
        <f>ROUND((SUMPRODUCT(M7:M16,$Z$7:$Z$16,$AA$7:$AA$16,$AB$7:$AB$16)+SUMPRODUCT(M7:M16,Z7:Z16,AC7:AC16,AD7:AD16)+SUMPRODUCT(M7:M16,Z7:Z16,AE7:AE16,AF7:AF16)),0)</f>
        <v>40270460</v>
      </c>
      <c r="N19" s="234">
        <f>ROUND((SUMPRODUCT(N7:N16,$Z$7:$Z$16,$AA$7:$AA$16,$AB$7:$AB$16)+SUMPRODUCT(N7:N16,Z7:Z16,AC7:AC16,AD7:AD16)+SUMPRODUCT(N7:N16,Z7:Z16,AE7:AE16,AF7:AF16)),0)</f>
        <v>115978920</v>
      </c>
      <c r="O19" s="228">
        <f>ROUND(SUMPRODUCT(O7:O16,$Z$7:$Z$16,$AA$7:$AA$16,$AB$7:$AB$16),0)</f>
        <v>0</v>
      </c>
      <c r="P19" s="248">
        <f>ROUND((SUMPRODUCT(P7:P16,$Z$7:$Z$16,$AA$7:$AA$16,$AB$7:$AB$16)+SUMPRODUCT(P7:P16,Z7:Z16,AC7:AC16,AD7:AD16)+SUMPRODUCT(P7:P16,Z7:Z16,AE7:AE16,AF7:AF16)),0)</f>
        <v>49942520</v>
      </c>
      <c r="Q19" s="234">
        <f t="shared" ref="Q19:S19" si="23">ROUND(SUMPRODUCT(Q7:Q16,$Z$7:$Z$16,$AA$7:$AA$16,$AB$7:$AB$16),0)</f>
        <v>0</v>
      </c>
      <c r="R19" s="228">
        <f t="shared" si="23"/>
        <v>0</v>
      </c>
      <c r="S19" s="248">
        <f t="shared" si="23"/>
        <v>38659640</v>
      </c>
      <c r="T19" s="234">
        <f>ROUND((SUMPRODUCT(T7:T16,$Z$7:$Z$16,$AA$7:$AA$16,$AB$7:$AB$16)+SUMPRODUCT(T7:T16,Z7:Z16,AC7:AC16,AD7:AD16)+SUMPRODUCT(T7:T16,Z7:Z16,AE7:AE16,AF7:AF16)),0)</f>
        <v>0</v>
      </c>
      <c r="U19" s="248">
        <f>ROUND((SUMPRODUCT(U7:U16,$Z$7:$Z$16,$AA$7:$AA$16,$AB$7:$AB$16)+SUMPRODUCT(U7:U16,Z7:Z16,AC7:AC16,AD7:AD16)+SUMPRODUCT(U7:U16,Z7:Z16,AE7:AE16,AF7:AF16)),0)</f>
        <v>2653090</v>
      </c>
      <c r="V19" s="227">
        <f>ROUND((SUMPRODUCT(V7:V16,$Z$7:$Z$16,$AA$7:$AA$16,$AB$7:$AB$16)+SUMPRODUCT(V7:V16,Z7:Z16,AC7:AC16,AD7:AD16)+SUMPRODUCT(V7:V16,Z7:Z16,AE7:AE16,AF7:AF16)),0)</f>
        <v>418251420</v>
      </c>
      <c r="W19" s="229"/>
      <c r="X19" s="258">
        <f>ROUNDUP((SUMPRODUCT(X7:X16,$Z$7:$Z$16,$AA$7:$AA$16,$AB$7:$AB$16)+SUMPRODUCT(X7:X16,Z7:Z16,AC7:AC16,AD7:AD16)+SUMPRODUCT(X7:X16,Z7:Z16,AE7:AE16,AF7:AF16)),0)</f>
        <v>1384742450</v>
      </c>
      <c r="Y19" s="4"/>
      <c r="Z19" s="4"/>
      <c r="AA19" s="4"/>
      <c r="AB19" s="4"/>
      <c r="AC19" s="4"/>
      <c r="AD19" s="4"/>
      <c r="AE19" s="4"/>
      <c r="AF19" s="4"/>
      <c r="AG19" s="89"/>
      <c r="AH19" s="4"/>
      <c r="AI19" s="4"/>
      <c r="AJ19" s="4"/>
    </row>
    <row r="20" ht="14.25" customHeight="1">
      <c r="D20" s="264" t="s">
        <v>136</v>
      </c>
      <c r="E20" s="264"/>
      <c r="F20" s="265">
        <f t="shared" ref="F20:G20" si="24">F19/$F$19</f>
        <v>1</v>
      </c>
      <c r="G20" s="266">
        <f t="shared" si="24"/>
        <v>0</v>
      </c>
      <c r="H20" s="266"/>
      <c r="I20" s="267"/>
      <c r="J20" s="265">
        <f t="shared" ref="J20:V20" si="25">J19/$F$19</f>
        <v>0.08333334454</v>
      </c>
      <c r="K20" s="266">
        <f t="shared" si="25"/>
        <v>0.01000002038</v>
      </c>
      <c r="L20" s="266">
        <f t="shared" si="25"/>
        <v>0.08333334454</v>
      </c>
      <c r="M20" s="267">
        <f t="shared" si="25"/>
        <v>0.0416666671</v>
      </c>
      <c r="N20" s="265">
        <f t="shared" si="25"/>
        <v>0.1199999963</v>
      </c>
      <c r="O20" s="266">
        <f t="shared" si="25"/>
        <v>0</v>
      </c>
      <c r="P20" s="267">
        <f t="shared" si="25"/>
        <v>0.05167406468</v>
      </c>
      <c r="Q20" s="265">
        <f t="shared" si="25"/>
        <v>0</v>
      </c>
      <c r="R20" s="266">
        <f t="shared" si="25"/>
        <v>0</v>
      </c>
      <c r="S20" s="267">
        <f t="shared" si="25"/>
        <v>0.03999999876</v>
      </c>
      <c r="T20" s="265">
        <f t="shared" si="25"/>
        <v>0</v>
      </c>
      <c r="U20" s="267">
        <f t="shared" si="25"/>
        <v>0.002745074623</v>
      </c>
      <c r="V20" s="265">
        <f t="shared" si="25"/>
        <v>0.4327525109</v>
      </c>
      <c r="W20" s="268"/>
      <c r="X20" s="270">
        <f>X19/$F$19</f>
        <v>1.432752511</v>
      </c>
      <c r="Y20" s="4"/>
      <c r="Z20" s="271"/>
      <c r="AA20" s="52"/>
      <c r="AB20" s="55"/>
      <c r="AC20" s="272"/>
      <c r="AD20" s="272"/>
      <c r="AE20" s="272"/>
      <c r="AF20" s="272"/>
      <c r="AG20" s="273"/>
      <c r="AH20" s="274"/>
      <c r="AI20" s="275"/>
      <c r="AJ20" s="275"/>
      <c r="AK20" s="276"/>
      <c r="AL20" s="276"/>
    </row>
    <row r="21" ht="14.25" customHeight="1">
      <c r="D21" s="4"/>
      <c r="E21" s="4"/>
      <c r="F21" s="4"/>
      <c r="G21" s="4"/>
      <c r="H21" s="4"/>
      <c r="I21" s="4"/>
      <c r="J21" s="4"/>
      <c r="K21" s="4"/>
      <c r="L21" s="4"/>
      <c r="M21" s="4"/>
      <c r="N21" s="4"/>
      <c r="O21" s="4"/>
      <c r="P21" s="4"/>
      <c r="Q21" s="4"/>
      <c r="R21" s="4"/>
      <c r="S21" s="4"/>
      <c r="T21" s="4"/>
      <c r="U21" s="4"/>
      <c r="V21" s="4"/>
      <c r="W21" s="4"/>
      <c r="X21" s="4"/>
      <c r="Y21" s="4"/>
      <c r="Z21" s="272"/>
      <c r="AA21" s="272"/>
      <c r="AB21" s="272"/>
      <c r="AC21" s="272"/>
      <c r="AD21" s="272"/>
      <c r="AE21" s="272"/>
      <c r="AF21" s="272"/>
      <c r="AG21" s="274"/>
      <c r="AH21" s="274"/>
      <c r="AI21" s="275"/>
      <c r="AJ21" s="275"/>
      <c r="AK21" s="276"/>
      <c r="AL21" s="276"/>
    </row>
    <row r="22" ht="14.25" customHeight="1">
      <c r="Z22" s="274"/>
      <c r="AA22" s="274"/>
      <c r="AB22" s="274"/>
      <c r="AC22" s="274"/>
      <c r="AD22" s="274"/>
      <c r="AE22" s="274"/>
      <c r="AF22" s="274"/>
      <c r="AG22" s="274"/>
      <c r="AH22" s="274"/>
      <c r="AI22" s="276"/>
      <c r="AJ22" s="276"/>
      <c r="AK22" s="276"/>
      <c r="AL22" s="276"/>
    </row>
    <row r="23" ht="90.0" customHeight="1">
      <c r="F23" s="3"/>
      <c r="G23" s="1"/>
      <c r="Z23" s="278"/>
      <c r="AA23" s="52"/>
      <c r="AB23" s="52"/>
      <c r="AC23" s="52"/>
      <c r="AD23" s="52"/>
      <c r="AE23" s="52"/>
      <c r="AF23" s="52"/>
      <c r="AG23" s="52"/>
      <c r="AH23" s="55"/>
      <c r="AI23" s="276"/>
      <c r="AJ23" s="276"/>
      <c r="AK23" s="276"/>
      <c r="AL23" s="276"/>
    </row>
    <row r="24" ht="14.25" customHeight="1">
      <c r="Z24" s="279"/>
      <c r="AA24" s="52"/>
      <c r="AB24" s="52"/>
      <c r="AC24" s="52"/>
      <c r="AD24" s="52"/>
      <c r="AE24" s="52"/>
      <c r="AF24" s="52"/>
      <c r="AG24" s="52"/>
      <c r="AH24" s="52"/>
      <c r="AI24" s="52"/>
      <c r="AJ24" s="52"/>
      <c r="AK24" s="52"/>
      <c r="AL24" s="55"/>
    </row>
    <row r="25" ht="14.25" customHeight="1">
      <c r="Z25" s="282"/>
      <c r="AA25" s="52"/>
      <c r="AB25" s="55"/>
      <c r="AC25" s="274"/>
      <c r="AD25" s="274"/>
      <c r="AE25" s="274"/>
      <c r="AF25" s="274"/>
      <c r="AG25" s="274"/>
      <c r="AH25" s="274"/>
      <c r="AI25" s="276"/>
      <c r="AJ25" s="276"/>
      <c r="AK25" s="276"/>
      <c r="AL25" s="276"/>
    </row>
    <row r="26" ht="14.25" customHeight="1">
      <c r="Z26" s="274"/>
      <c r="AA26" s="274"/>
      <c r="AB26" s="274"/>
      <c r="AC26" s="274"/>
      <c r="AD26" s="274"/>
      <c r="AE26" s="274"/>
      <c r="AF26" s="274"/>
      <c r="AG26" s="274"/>
      <c r="AH26" s="274"/>
      <c r="AI26" s="276"/>
      <c r="AJ26" s="276"/>
      <c r="AK26" s="276"/>
      <c r="AL26" s="276"/>
    </row>
    <row r="27" ht="14.25" customHeight="1">
      <c r="Z27" s="283"/>
      <c r="AA27" s="52"/>
      <c r="AB27" s="52"/>
      <c r="AC27" s="52"/>
      <c r="AD27" s="52"/>
      <c r="AE27" s="52"/>
      <c r="AF27" s="52"/>
      <c r="AG27" s="55"/>
      <c r="AH27" s="274"/>
      <c r="AI27" s="274"/>
      <c r="AJ27" s="274"/>
      <c r="AK27" s="274"/>
      <c r="AL27" s="274"/>
    </row>
    <row r="28" ht="14.25" customHeight="1">
      <c r="Z28" s="283"/>
      <c r="AA28" s="52"/>
      <c r="AB28" s="52"/>
      <c r="AC28" s="52"/>
      <c r="AD28" s="52"/>
      <c r="AE28" s="52"/>
      <c r="AF28" s="52"/>
      <c r="AG28" s="55"/>
      <c r="AH28" s="274"/>
      <c r="AI28" s="274"/>
      <c r="AJ28" s="274"/>
      <c r="AK28" s="274"/>
      <c r="AL28" s="274"/>
    </row>
    <row r="29" ht="14.25" customHeight="1">
      <c r="Z29" s="283"/>
      <c r="AA29" s="52"/>
      <c r="AB29" s="52"/>
      <c r="AC29" s="52"/>
      <c r="AD29" s="52"/>
      <c r="AE29" s="52"/>
      <c r="AF29" s="52"/>
      <c r="AG29" s="55"/>
      <c r="AH29" s="274"/>
      <c r="AI29" s="274"/>
      <c r="AJ29" s="274"/>
      <c r="AK29" s="285"/>
      <c r="AL29" s="274"/>
    </row>
    <row r="30" ht="14.25" customHeight="1">
      <c r="Z30" s="274"/>
      <c r="AA30" s="274"/>
      <c r="AB30" s="274"/>
      <c r="AC30" s="274"/>
      <c r="AD30" s="274"/>
      <c r="AE30" s="274"/>
      <c r="AF30" s="274"/>
      <c r="AG30" s="274"/>
      <c r="AH30" s="274"/>
      <c r="AI30" s="276"/>
      <c r="AJ30" s="276"/>
      <c r="AK30" s="276"/>
      <c r="AL30" s="276"/>
    </row>
    <row r="31" ht="14.25" customHeight="1">
      <c r="Z31" s="278"/>
      <c r="AA31" s="52"/>
      <c r="AB31" s="52"/>
      <c r="AC31" s="52"/>
      <c r="AD31" s="52"/>
      <c r="AE31" s="52"/>
      <c r="AF31" s="52"/>
      <c r="AG31" s="52"/>
      <c r="AH31" s="55"/>
      <c r="AI31" s="276"/>
      <c r="AJ31" s="276"/>
      <c r="AK31" s="276"/>
      <c r="AL31" s="276"/>
    </row>
    <row r="32" ht="14.25" customHeight="1">
      <c r="Z32" s="274"/>
      <c r="AA32" s="274"/>
      <c r="AB32" s="274"/>
      <c r="AC32" s="274"/>
      <c r="AD32" s="274"/>
      <c r="AE32" s="274"/>
      <c r="AF32" s="274"/>
      <c r="AG32" s="274"/>
      <c r="AH32" s="274"/>
      <c r="AI32" s="276"/>
      <c r="AJ32" s="276"/>
      <c r="AK32" s="276"/>
      <c r="AL32" s="276"/>
    </row>
    <row r="33" ht="14.25" customHeight="1">
      <c r="Z33" s="278"/>
      <c r="AA33" s="52"/>
      <c r="AB33" s="52"/>
      <c r="AC33" s="52"/>
      <c r="AD33" s="52"/>
      <c r="AE33" s="52"/>
      <c r="AF33" s="52"/>
      <c r="AG33" s="52"/>
      <c r="AH33" s="55"/>
      <c r="AI33" s="276"/>
      <c r="AJ33" s="276"/>
      <c r="AK33" s="276"/>
      <c r="AL33" s="276"/>
    </row>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8">
    <mergeCell ref="D4:D5"/>
    <mergeCell ref="E4:E5"/>
    <mergeCell ref="F4:I4"/>
    <mergeCell ref="J4:M4"/>
    <mergeCell ref="N4:P4"/>
    <mergeCell ref="Q4:S4"/>
    <mergeCell ref="T4:U4"/>
    <mergeCell ref="Z28:AG28"/>
    <mergeCell ref="Z29:AG29"/>
    <mergeCell ref="Z31:AH31"/>
    <mergeCell ref="Z33:AH33"/>
    <mergeCell ref="V4:Y4"/>
    <mergeCell ref="Z4:AJ4"/>
    <mergeCell ref="Z20:AB20"/>
    <mergeCell ref="Z23:AH23"/>
    <mergeCell ref="Z24:AL24"/>
    <mergeCell ref="Z25:AB25"/>
    <mergeCell ref="Z27:AG27"/>
  </mergeCells>
  <printOptions/>
  <pageMargins bottom="0.75" footer="0.0" header="0.0" left="0.7" right="0.7" top="0.75"/>
  <pageSetup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0.71"/>
    <col customWidth="1" min="3" max="3" width="26.29"/>
    <col customWidth="1" min="4" max="4" width="12.29"/>
    <col customWidth="1" min="5" max="5" width="18.71"/>
    <col customWidth="1" min="6" max="6" width="18.14"/>
    <col customWidth="1" min="7" max="7" width="18.71"/>
    <col customWidth="1" min="8" max="8" width="16.29"/>
    <col customWidth="1" min="9" max="9" width="16.86"/>
    <col customWidth="1" min="10" max="10" width="16.14"/>
    <col customWidth="1" min="11" max="13" width="18.71"/>
    <col customWidth="1" min="14" max="14" width="17.71"/>
    <col customWidth="1" min="15" max="15" width="19.86"/>
    <col customWidth="1" min="16" max="16" width="18.29"/>
    <col customWidth="1" min="17" max="27" width="10.71"/>
  </cols>
  <sheetData>
    <row r="1" ht="14.25" customHeight="1">
      <c r="E1" s="1"/>
      <c r="F1" s="1"/>
      <c r="G1" s="1"/>
      <c r="H1" s="1"/>
      <c r="I1" s="3"/>
      <c r="J1" s="3"/>
      <c r="K1" s="3"/>
    </row>
    <row r="2" ht="14.25" customHeight="1">
      <c r="E2" s="1"/>
      <c r="F2" s="1"/>
      <c r="G2" s="1"/>
      <c r="H2" s="1"/>
      <c r="I2" s="3"/>
      <c r="J2" s="3"/>
      <c r="K2" s="3"/>
    </row>
    <row r="3" ht="14.25" customHeight="1">
      <c r="E3" s="1"/>
      <c r="F3" s="1"/>
      <c r="G3" s="1"/>
      <c r="H3" s="1"/>
      <c r="I3" s="3"/>
      <c r="J3" s="3"/>
      <c r="K3" s="3"/>
    </row>
    <row r="4" ht="14.25" customHeight="1">
      <c r="A4" s="3"/>
      <c r="B4" s="3"/>
      <c r="C4" s="3"/>
      <c r="D4" s="3"/>
      <c r="E4" s="1"/>
      <c r="F4" s="1"/>
      <c r="G4" s="1"/>
      <c r="H4" s="1"/>
      <c r="I4" s="3"/>
      <c r="J4" s="3"/>
      <c r="K4" s="3"/>
      <c r="L4" s="3"/>
      <c r="M4" s="3"/>
      <c r="N4" s="3"/>
      <c r="O4" s="3"/>
      <c r="P4" s="3"/>
      <c r="Q4" s="3"/>
      <c r="R4" s="3"/>
      <c r="S4" s="3"/>
      <c r="T4" s="3"/>
      <c r="U4" s="3"/>
      <c r="V4" s="3"/>
      <c r="W4" s="3"/>
      <c r="X4" s="3"/>
      <c r="Y4" s="3"/>
      <c r="Z4" s="3"/>
      <c r="AA4" s="3"/>
    </row>
    <row r="5" ht="15.0" customHeight="1">
      <c r="A5" s="3"/>
      <c r="B5" s="3"/>
      <c r="C5" s="10" t="s">
        <v>2</v>
      </c>
      <c r="D5" s="13"/>
      <c r="E5" s="13"/>
      <c r="F5" s="13"/>
      <c r="G5" s="13"/>
      <c r="H5" s="13"/>
      <c r="I5" s="13"/>
      <c r="J5" s="13"/>
      <c r="K5" s="13"/>
      <c r="L5" s="13"/>
      <c r="M5" s="13"/>
      <c r="N5" s="13"/>
      <c r="O5" s="13"/>
      <c r="P5" s="20"/>
      <c r="Q5" s="3"/>
      <c r="R5" s="3"/>
      <c r="S5" s="3"/>
      <c r="T5" s="3"/>
      <c r="U5" s="3"/>
      <c r="V5" s="3"/>
      <c r="W5" s="3"/>
      <c r="X5" s="3"/>
      <c r="Y5" s="3"/>
      <c r="Z5" s="3"/>
      <c r="AA5" s="3"/>
    </row>
    <row r="6" ht="14.25" customHeight="1">
      <c r="A6" s="3"/>
      <c r="B6" s="3"/>
      <c r="C6" s="23"/>
      <c r="D6" s="25"/>
      <c r="E6" s="25"/>
      <c r="F6" s="25"/>
      <c r="G6" s="25"/>
      <c r="H6" s="25"/>
      <c r="I6" s="25"/>
      <c r="J6" s="25"/>
      <c r="K6" s="25"/>
      <c r="L6" s="25"/>
      <c r="M6" s="25"/>
      <c r="N6" s="25"/>
      <c r="O6" s="25"/>
      <c r="P6" s="27"/>
      <c r="Q6" s="3"/>
      <c r="R6" s="3"/>
      <c r="S6" s="3"/>
      <c r="T6" s="3"/>
      <c r="U6" s="3"/>
      <c r="V6" s="3"/>
      <c r="W6" s="3"/>
      <c r="X6" s="3"/>
      <c r="Y6" s="3"/>
      <c r="Z6" s="3"/>
      <c r="AA6" s="3"/>
    </row>
    <row r="7" ht="61.5" customHeight="1">
      <c r="A7" s="29"/>
      <c r="B7" s="29"/>
      <c r="C7" s="32" t="s">
        <v>0</v>
      </c>
      <c r="D7" s="32" t="s">
        <v>15</v>
      </c>
      <c r="E7" s="38" t="s">
        <v>16</v>
      </c>
      <c r="F7" s="38" t="s">
        <v>20</v>
      </c>
      <c r="G7" s="38" t="s">
        <v>21</v>
      </c>
      <c r="H7" s="42" t="s">
        <v>22</v>
      </c>
      <c r="I7" s="42" t="s">
        <v>25</v>
      </c>
      <c r="J7" s="42" t="s">
        <v>27</v>
      </c>
      <c r="K7" s="44" t="s">
        <v>29</v>
      </c>
      <c r="L7" s="44" t="s">
        <v>32</v>
      </c>
      <c r="M7" s="44" t="s">
        <v>34</v>
      </c>
      <c r="N7" s="46" t="s">
        <v>37</v>
      </c>
      <c r="O7" s="46" t="s">
        <v>41</v>
      </c>
      <c r="P7" s="46" t="s">
        <v>43</v>
      </c>
      <c r="Q7" s="29"/>
      <c r="R7" s="29"/>
      <c r="S7" s="29"/>
      <c r="T7" s="29"/>
      <c r="U7" s="29"/>
      <c r="V7" s="29"/>
      <c r="W7" s="29"/>
      <c r="X7" s="29"/>
      <c r="Y7" s="29"/>
      <c r="Z7" s="29"/>
      <c r="AA7" s="29"/>
    </row>
    <row r="8" ht="14.25" customHeight="1">
      <c r="C8" s="48" t="s">
        <v>48</v>
      </c>
      <c r="D8" s="51">
        <v>1.0</v>
      </c>
      <c r="E8" s="54">
        <v>2.8E7</v>
      </c>
      <c r="F8" s="54">
        <v>1.6454E7</v>
      </c>
      <c r="G8" s="54">
        <v>2.68E7</v>
      </c>
      <c r="H8" s="57">
        <v>1.2642E7</v>
      </c>
      <c r="I8" s="59" t="s">
        <v>53</v>
      </c>
      <c r="J8" s="60">
        <v>1.5319E7</v>
      </c>
      <c r="K8" s="60">
        <f t="shared" ref="K8:K17" si="1">ROUND(AVERAGE(E8,F8,G8,H8,J8),0)</f>
        <v>19843000</v>
      </c>
      <c r="L8" s="60">
        <f t="shared" ref="L8:L17" si="2">ROUND(MEDIAN(E8,F8,G8,H8,J8),0)</f>
        <v>16454000</v>
      </c>
      <c r="M8" s="60">
        <f t="shared" ref="M8:M17" si="3">ROUND(GEOMEAN(E8,F8,G8,H8,J8),0)</f>
        <v>18867836</v>
      </c>
      <c r="N8" s="59">
        <f t="shared" ref="N8:N17" si="4">ROUND(HARMEAN(E8,F8,G8,H8,J8),0)</f>
        <v>17973778</v>
      </c>
      <c r="O8" s="59">
        <f>L8</f>
        <v>16454000</v>
      </c>
      <c r="P8" s="59" t="s">
        <v>32</v>
      </c>
    </row>
    <row r="9" ht="14.25" customHeight="1">
      <c r="C9" s="48" t="s">
        <v>66</v>
      </c>
      <c r="D9" s="51">
        <v>1.0</v>
      </c>
      <c r="E9" s="54">
        <v>1.3E7</v>
      </c>
      <c r="F9" s="54">
        <v>1.1258E7</v>
      </c>
      <c r="G9" s="54">
        <v>1.65E7</v>
      </c>
      <c r="H9" s="57">
        <v>7374500.0</v>
      </c>
      <c r="I9" s="86" t="s">
        <v>67</v>
      </c>
      <c r="J9" s="60">
        <v>1.1183E7</v>
      </c>
      <c r="K9" s="60">
        <f t="shared" si="1"/>
        <v>11863100</v>
      </c>
      <c r="L9" s="60">
        <f t="shared" si="2"/>
        <v>11258000</v>
      </c>
      <c r="M9" s="60">
        <f t="shared" si="3"/>
        <v>11477198</v>
      </c>
      <c r="N9" s="59">
        <f t="shared" si="4"/>
        <v>11077173</v>
      </c>
      <c r="O9" s="59">
        <f t="shared" ref="O9:O12" si="5">N9</f>
        <v>11077173</v>
      </c>
      <c r="P9" s="59" t="s">
        <v>37</v>
      </c>
    </row>
    <row r="10" ht="14.25" customHeight="1">
      <c r="C10" s="48" t="s">
        <v>70</v>
      </c>
      <c r="D10" s="51">
        <v>1.0</v>
      </c>
      <c r="E10" s="54">
        <v>1.3E7</v>
      </c>
      <c r="F10" s="54">
        <v>1.1258E7</v>
      </c>
      <c r="G10" s="54">
        <v>1.65E7</v>
      </c>
      <c r="H10" s="57">
        <v>7374500.0</v>
      </c>
      <c r="I10" s="86" t="s">
        <v>71</v>
      </c>
      <c r="J10" s="60">
        <v>1.1183E7</v>
      </c>
      <c r="K10" s="60">
        <f t="shared" si="1"/>
        <v>11863100</v>
      </c>
      <c r="L10" s="60">
        <f t="shared" si="2"/>
        <v>11258000</v>
      </c>
      <c r="M10" s="60">
        <f t="shared" si="3"/>
        <v>11477198</v>
      </c>
      <c r="N10" s="59">
        <f t="shared" si="4"/>
        <v>11077173</v>
      </c>
      <c r="O10" s="59">
        <f t="shared" si="5"/>
        <v>11077173</v>
      </c>
      <c r="P10" s="59" t="s">
        <v>37</v>
      </c>
    </row>
    <row r="11" ht="14.25" customHeight="1">
      <c r="C11" s="48" t="s">
        <v>74</v>
      </c>
      <c r="D11" s="51">
        <v>1.0</v>
      </c>
      <c r="E11" s="54">
        <v>1.3E7</v>
      </c>
      <c r="F11" s="54">
        <v>5196000.0</v>
      </c>
      <c r="G11" s="54">
        <v>1.65E7</v>
      </c>
      <c r="H11" s="57">
        <v>5175180.0</v>
      </c>
      <c r="I11" s="59" t="s">
        <v>75</v>
      </c>
      <c r="J11" s="60">
        <v>8124000.0</v>
      </c>
      <c r="K11" s="60">
        <f t="shared" si="1"/>
        <v>9599036</v>
      </c>
      <c r="L11" s="60">
        <f t="shared" si="2"/>
        <v>8124000</v>
      </c>
      <c r="M11" s="60">
        <f t="shared" si="3"/>
        <v>8593268</v>
      </c>
      <c r="N11" s="59">
        <f t="shared" si="4"/>
        <v>7736262</v>
      </c>
      <c r="O11" s="59">
        <f t="shared" si="5"/>
        <v>7736262</v>
      </c>
      <c r="P11" s="59" t="s">
        <v>37</v>
      </c>
    </row>
    <row r="12" ht="14.25" customHeight="1">
      <c r="C12" s="48" t="s">
        <v>76</v>
      </c>
      <c r="D12" s="51">
        <v>1.0</v>
      </c>
      <c r="E12" s="54">
        <v>2.1E7</v>
      </c>
      <c r="F12" s="54">
        <v>7794000.0</v>
      </c>
      <c r="G12" s="54">
        <v>2.6E7</v>
      </c>
      <c r="H12" s="57">
        <v>4214000.0</v>
      </c>
      <c r="I12" s="86" t="s">
        <v>77</v>
      </c>
      <c r="J12" s="60">
        <v>9055500.0</v>
      </c>
      <c r="K12" s="60">
        <f t="shared" si="1"/>
        <v>13612700</v>
      </c>
      <c r="L12" s="60">
        <f t="shared" si="2"/>
        <v>9055500</v>
      </c>
      <c r="M12" s="60">
        <f t="shared" si="3"/>
        <v>11018234</v>
      </c>
      <c r="N12" s="59">
        <f t="shared" si="4"/>
        <v>8894918</v>
      </c>
      <c r="O12" s="59">
        <f t="shared" si="5"/>
        <v>8894918</v>
      </c>
      <c r="P12" s="59" t="s">
        <v>37</v>
      </c>
    </row>
    <row r="13" ht="14.25" customHeight="1">
      <c r="C13" s="48" t="s">
        <v>80</v>
      </c>
      <c r="D13" s="51">
        <v>1.0</v>
      </c>
      <c r="E13" s="54">
        <v>2.1E7</v>
      </c>
      <c r="F13" s="54">
        <v>7794000.0</v>
      </c>
      <c r="G13" s="54">
        <v>2.6E7</v>
      </c>
      <c r="H13" s="57">
        <v>5794250.0</v>
      </c>
      <c r="I13" s="86" t="s">
        <v>77</v>
      </c>
      <c r="J13" s="60">
        <v>9055500.0</v>
      </c>
      <c r="K13" s="60">
        <f t="shared" si="1"/>
        <v>13928750</v>
      </c>
      <c r="L13" s="60">
        <f t="shared" si="2"/>
        <v>9055500</v>
      </c>
      <c r="M13" s="60">
        <f t="shared" si="3"/>
        <v>11742824</v>
      </c>
      <c r="N13" s="59">
        <f t="shared" si="4"/>
        <v>10052283</v>
      </c>
      <c r="O13" s="59">
        <f>L13</f>
        <v>9055500</v>
      </c>
      <c r="P13" s="59" t="s">
        <v>32</v>
      </c>
    </row>
    <row r="14" ht="14.25" customHeight="1">
      <c r="C14" s="48" t="s">
        <v>83</v>
      </c>
      <c r="D14" s="51">
        <v>1.0</v>
      </c>
      <c r="E14" s="54">
        <v>1.6E7</v>
      </c>
      <c r="F14" s="54">
        <v>6928000.0</v>
      </c>
      <c r="G14" s="54">
        <v>1.75E7</v>
      </c>
      <c r="H14" s="57">
        <v>4214000.0</v>
      </c>
      <c r="I14" s="86" t="s">
        <v>84</v>
      </c>
      <c r="J14" s="60">
        <v>8589000.0</v>
      </c>
      <c r="K14" s="60">
        <f t="shared" si="1"/>
        <v>10646200</v>
      </c>
      <c r="L14" s="60">
        <f t="shared" si="2"/>
        <v>8589000</v>
      </c>
      <c r="M14" s="60">
        <f t="shared" si="3"/>
        <v>9317097</v>
      </c>
      <c r="N14" s="59">
        <f t="shared" si="4"/>
        <v>8094323</v>
      </c>
      <c r="O14" s="59">
        <f t="shared" ref="O14:O17" si="6">N14</f>
        <v>8094323</v>
      </c>
      <c r="P14" s="59" t="s">
        <v>37</v>
      </c>
    </row>
    <row r="15" ht="14.25" customHeight="1">
      <c r="C15" s="48" t="s">
        <v>85</v>
      </c>
      <c r="D15" s="51">
        <v>1.0</v>
      </c>
      <c r="E15" s="54">
        <v>7000000.0</v>
      </c>
      <c r="F15" s="54">
        <v>6928000.0</v>
      </c>
      <c r="G15" s="54">
        <v>9500000.0</v>
      </c>
      <c r="H15" s="57">
        <v>3987498.0</v>
      </c>
      <c r="I15" s="86" t="s">
        <v>86</v>
      </c>
      <c r="J15" s="60">
        <v>4488000.0</v>
      </c>
      <c r="K15" s="60">
        <f t="shared" si="1"/>
        <v>6380700</v>
      </c>
      <c r="L15" s="60">
        <f t="shared" si="2"/>
        <v>6928000</v>
      </c>
      <c r="M15" s="60">
        <f t="shared" si="3"/>
        <v>6070669</v>
      </c>
      <c r="N15" s="59">
        <f t="shared" si="4"/>
        <v>5773257</v>
      </c>
      <c r="O15" s="59">
        <f t="shared" si="6"/>
        <v>5773257</v>
      </c>
      <c r="P15" s="59" t="s">
        <v>37</v>
      </c>
    </row>
    <row r="16" ht="14.25" customHeight="1">
      <c r="C16" s="48" t="s">
        <v>88</v>
      </c>
      <c r="D16" s="51">
        <v>2.0</v>
      </c>
      <c r="E16" s="54">
        <v>8000000.0</v>
      </c>
      <c r="F16" s="54">
        <v>6928000.0</v>
      </c>
      <c r="G16" s="54">
        <v>9500000.0</v>
      </c>
      <c r="H16" s="57">
        <v>4214000.0</v>
      </c>
      <c r="I16" s="86" t="s">
        <v>84</v>
      </c>
      <c r="J16" s="60">
        <v>8589000.0</v>
      </c>
      <c r="K16" s="60">
        <f t="shared" si="1"/>
        <v>7446200</v>
      </c>
      <c r="L16" s="60">
        <f t="shared" si="2"/>
        <v>8000000</v>
      </c>
      <c r="M16" s="60">
        <f t="shared" si="3"/>
        <v>7178137</v>
      </c>
      <c r="N16" s="59">
        <f t="shared" si="4"/>
        <v>6864952</v>
      </c>
      <c r="O16" s="59">
        <f t="shared" si="6"/>
        <v>6864952</v>
      </c>
      <c r="P16" s="59" t="s">
        <v>37</v>
      </c>
    </row>
    <row r="17" ht="14.25" customHeight="1">
      <c r="C17" s="48" t="s">
        <v>91</v>
      </c>
      <c r="D17" s="51">
        <v>1.0</v>
      </c>
      <c r="E17" s="54">
        <v>7000000.0</v>
      </c>
      <c r="F17" s="54">
        <v>4330000.0</v>
      </c>
      <c r="G17" s="54">
        <v>8000000.0</v>
      </c>
      <c r="H17" s="57">
        <v>2633750.0</v>
      </c>
      <c r="I17" s="86" t="s">
        <v>92</v>
      </c>
      <c r="J17" s="60">
        <v>5791000.0</v>
      </c>
      <c r="K17" s="60">
        <f t="shared" si="1"/>
        <v>5550950</v>
      </c>
      <c r="L17" s="60">
        <f t="shared" si="2"/>
        <v>5791000</v>
      </c>
      <c r="M17" s="60">
        <f t="shared" si="3"/>
        <v>5171313</v>
      </c>
      <c r="N17" s="59">
        <f t="shared" si="4"/>
        <v>4756593</v>
      </c>
      <c r="O17" s="59">
        <f t="shared" si="6"/>
        <v>4756593</v>
      </c>
      <c r="P17" s="59" t="s">
        <v>37</v>
      </c>
    </row>
    <row r="18" ht="14.25" customHeight="1">
      <c r="C18" s="106" t="s">
        <v>93</v>
      </c>
      <c r="D18" s="105"/>
      <c r="E18" s="109">
        <v>1.47E8</v>
      </c>
      <c r="F18" s="109">
        <v>8.4868E7</v>
      </c>
      <c r="G18" s="109">
        <v>1.728E8</v>
      </c>
      <c r="H18" s="109">
        <v>5.7623678E7</v>
      </c>
      <c r="I18" s="109"/>
      <c r="J18" s="109">
        <f t="shared" ref="J18:O18" si="7">SUM(J8:J17)</f>
        <v>91377000</v>
      </c>
      <c r="K18" s="109">
        <f t="shared" si="7"/>
        <v>110733736</v>
      </c>
      <c r="L18" s="109">
        <f t="shared" si="7"/>
        <v>94513000</v>
      </c>
      <c r="M18" s="109">
        <f t="shared" si="7"/>
        <v>100913774</v>
      </c>
      <c r="N18" s="109">
        <f t="shared" si="7"/>
        <v>92300712</v>
      </c>
      <c r="O18" s="109">
        <f t="shared" si="7"/>
        <v>89784151</v>
      </c>
    </row>
    <row r="19" ht="14.25" customHeight="1">
      <c r="E19" s="1"/>
      <c r="F19" s="1"/>
      <c r="G19" s="1"/>
      <c r="H19" s="1"/>
      <c r="I19" s="3"/>
      <c r="J19" s="3"/>
      <c r="K19" s="3"/>
    </row>
    <row r="20" ht="14.25" customHeight="1">
      <c r="E20" s="1"/>
      <c r="F20" s="1"/>
      <c r="G20" s="1"/>
      <c r="H20" s="1"/>
      <c r="I20" s="3"/>
      <c r="J20" s="3"/>
      <c r="K20" s="3"/>
    </row>
    <row r="21" ht="14.25" customHeight="1">
      <c r="E21" s="1"/>
      <c r="F21" s="1"/>
      <c r="G21" s="1"/>
      <c r="H21" s="1"/>
      <c r="I21" s="3"/>
      <c r="J21" s="3"/>
      <c r="K21" s="3"/>
    </row>
    <row r="22" ht="14.25" customHeight="1">
      <c r="E22" s="1"/>
      <c r="F22" s="1"/>
      <c r="G22" s="1"/>
      <c r="H22" s="1"/>
      <c r="I22" s="3"/>
      <c r="J22" s="3"/>
      <c r="K22" s="3"/>
    </row>
    <row r="23" ht="14.25" customHeight="1">
      <c r="E23" s="1"/>
      <c r="F23" s="1"/>
      <c r="G23" s="1"/>
      <c r="H23" s="1"/>
      <c r="I23" s="3"/>
      <c r="J23" s="3"/>
      <c r="K23" s="3"/>
    </row>
    <row r="24" ht="14.25" customHeight="1">
      <c r="E24" s="1"/>
      <c r="F24" s="1"/>
      <c r="G24" s="1"/>
      <c r="H24" s="1"/>
      <c r="I24" s="3"/>
      <c r="J24" s="3"/>
      <c r="K24" s="3"/>
    </row>
    <row r="25" ht="14.25" customHeight="1">
      <c r="E25" s="1"/>
      <c r="F25" s="1"/>
      <c r="G25" s="1"/>
      <c r="H25" s="1"/>
      <c r="I25" s="3"/>
      <c r="J25" s="3"/>
      <c r="K25" s="3"/>
    </row>
    <row r="26" ht="14.25" customHeight="1">
      <c r="E26" s="1"/>
      <c r="F26" s="1"/>
      <c r="G26" s="1"/>
      <c r="H26" s="1"/>
      <c r="I26" s="3"/>
      <c r="J26" s="3"/>
      <c r="K26" s="3"/>
    </row>
    <row r="27" ht="14.25" customHeight="1">
      <c r="E27" s="1"/>
      <c r="F27" s="1"/>
      <c r="G27" s="1"/>
      <c r="H27" s="1"/>
      <c r="I27" s="3"/>
      <c r="J27" s="3"/>
      <c r="K27" s="3"/>
    </row>
    <row r="28" ht="14.25" customHeight="1">
      <c r="E28" s="1"/>
      <c r="F28" s="1"/>
      <c r="G28" s="1"/>
      <c r="H28" s="1"/>
      <c r="I28" s="3"/>
      <c r="J28" s="3"/>
      <c r="K28" s="3"/>
    </row>
    <row r="29" ht="14.25" customHeight="1">
      <c r="E29" s="1"/>
      <c r="F29" s="1"/>
      <c r="G29" s="1"/>
      <c r="H29" s="1"/>
      <c r="I29" s="3"/>
      <c r="J29" s="3"/>
      <c r="K29" s="3"/>
    </row>
    <row r="30" ht="14.25" customHeight="1">
      <c r="E30" s="1"/>
      <c r="F30" s="1"/>
      <c r="G30" s="1"/>
      <c r="H30" s="1"/>
      <c r="I30" s="3"/>
      <c r="J30" s="3"/>
      <c r="K30" s="3"/>
    </row>
    <row r="31" ht="14.25" customHeight="1">
      <c r="E31" s="1"/>
      <c r="F31" s="1"/>
      <c r="G31" s="1"/>
      <c r="H31" s="1"/>
      <c r="I31" s="3"/>
      <c r="J31" s="3"/>
      <c r="K31" s="3"/>
    </row>
    <row r="32" ht="14.25" customHeight="1">
      <c r="E32" s="1"/>
      <c r="F32" s="1"/>
      <c r="G32" s="1"/>
      <c r="H32" s="1"/>
      <c r="I32" s="3"/>
      <c r="J32" s="3"/>
      <c r="K32" s="3"/>
    </row>
    <row r="33" ht="14.25" customHeight="1">
      <c r="E33" s="1"/>
      <c r="F33" s="1"/>
      <c r="G33" s="1"/>
      <c r="H33" s="1"/>
      <c r="I33" s="3"/>
      <c r="J33" s="3"/>
      <c r="K33" s="3"/>
    </row>
    <row r="34" ht="14.25" customHeight="1">
      <c r="E34" s="1"/>
      <c r="F34" s="1"/>
      <c r="G34" s="1"/>
      <c r="H34" s="1"/>
      <c r="I34" s="3"/>
      <c r="J34" s="3"/>
      <c r="K34" s="3"/>
    </row>
    <row r="35" ht="14.25" customHeight="1">
      <c r="E35" s="1"/>
      <c r="F35" s="1"/>
      <c r="G35" s="1"/>
      <c r="H35" s="1"/>
      <c r="I35" s="3"/>
      <c r="J35" s="3"/>
      <c r="K35" s="3"/>
    </row>
    <row r="36" ht="14.25" customHeight="1">
      <c r="E36" s="1"/>
      <c r="F36" s="1"/>
      <c r="G36" s="1"/>
      <c r="H36" s="1"/>
      <c r="I36" s="3"/>
      <c r="J36" s="3"/>
      <c r="K36" s="3"/>
    </row>
    <row r="37" ht="14.25" customHeight="1">
      <c r="E37" s="1"/>
      <c r="F37" s="1"/>
      <c r="G37" s="1"/>
      <c r="H37" s="1"/>
      <c r="I37" s="3"/>
      <c r="J37" s="3"/>
      <c r="K37" s="3"/>
    </row>
    <row r="38" ht="14.25" customHeight="1">
      <c r="E38" s="1"/>
      <c r="F38" s="1"/>
      <c r="G38" s="1"/>
      <c r="H38" s="1"/>
      <c r="I38" s="3"/>
      <c r="J38" s="3"/>
      <c r="K38" s="3"/>
    </row>
    <row r="39" ht="14.25" customHeight="1">
      <c r="E39" s="1"/>
      <c r="F39" s="1"/>
      <c r="G39" s="1"/>
      <c r="H39" s="1"/>
      <c r="I39" s="3"/>
      <c r="J39" s="3"/>
      <c r="K39" s="3"/>
    </row>
    <row r="40" ht="14.25" customHeight="1">
      <c r="E40" s="1"/>
      <c r="F40" s="1"/>
      <c r="G40" s="1"/>
      <c r="H40" s="1"/>
      <c r="I40" s="3"/>
      <c r="J40" s="3"/>
      <c r="K40" s="3"/>
    </row>
    <row r="41" ht="14.25" customHeight="1">
      <c r="E41" s="1"/>
      <c r="F41" s="1"/>
      <c r="G41" s="1"/>
      <c r="H41" s="1"/>
      <c r="I41" s="3"/>
      <c r="J41" s="3"/>
      <c r="K41" s="3"/>
    </row>
    <row r="42" ht="14.25" customHeight="1">
      <c r="E42" s="1"/>
      <c r="F42" s="1"/>
      <c r="G42" s="1"/>
      <c r="H42" s="1"/>
      <c r="I42" s="3"/>
      <c r="J42" s="3"/>
      <c r="K42" s="3"/>
    </row>
    <row r="43" ht="14.25" customHeight="1">
      <c r="E43" s="1"/>
      <c r="F43" s="1"/>
      <c r="G43" s="1"/>
      <c r="H43" s="1"/>
      <c r="I43" s="3"/>
      <c r="J43" s="3"/>
      <c r="K43" s="3"/>
    </row>
    <row r="44" ht="14.25" customHeight="1">
      <c r="E44" s="1"/>
      <c r="F44" s="1"/>
      <c r="G44" s="1"/>
      <c r="H44" s="1"/>
      <c r="I44" s="3"/>
      <c r="J44" s="3"/>
      <c r="K44" s="3"/>
    </row>
    <row r="45" ht="14.25" customHeight="1">
      <c r="E45" s="1"/>
      <c r="F45" s="1"/>
      <c r="G45" s="1"/>
      <c r="H45" s="1"/>
      <c r="I45" s="3"/>
      <c r="J45" s="3"/>
      <c r="K45" s="3"/>
    </row>
    <row r="46" ht="14.25" customHeight="1">
      <c r="E46" s="1"/>
      <c r="F46" s="1"/>
      <c r="G46" s="1"/>
      <c r="H46" s="1"/>
      <c r="I46" s="3"/>
      <c r="J46" s="3"/>
      <c r="K46" s="3"/>
    </row>
    <row r="47" ht="14.25" customHeight="1">
      <c r="E47" s="1"/>
      <c r="F47" s="1"/>
      <c r="G47" s="1"/>
      <c r="H47" s="1"/>
      <c r="I47" s="3"/>
      <c r="J47" s="3"/>
      <c r="K47" s="3"/>
    </row>
    <row r="48" ht="14.25" customHeight="1">
      <c r="E48" s="1"/>
      <c r="F48" s="1"/>
      <c r="G48" s="1"/>
      <c r="H48" s="1"/>
      <c r="I48" s="3"/>
      <c r="J48" s="3"/>
      <c r="K48" s="3"/>
    </row>
    <row r="49" ht="14.25" customHeight="1">
      <c r="E49" s="1"/>
      <c r="F49" s="1"/>
      <c r="G49" s="1"/>
      <c r="H49" s="1"/>
      <c r="I49" s="3"/>
      <c r="J49" s="3"/>
      <c r="K49" s="3"/>
    </row>
    <row r="50" ht="14.25" customHeight="1">
      <c r="E50" s="1"/>
      <c r="F50" s="1"/>
      <c r="G50" s="1"/>
      <c r="H50" s="1"/>
      <c r="I50" s="3"/>
      <c r="J50" s="3"/>
      <c r="K50" s="3"/>
    </row>
    <row r="51" ht="14.25" customHeight="1">
      <c r="E51" s="1"/>
      <c r="F51" s="1"/>
      <c r="G51" s="1"/>
      <c r="H51" s="1"/>
      <c r="I51" s="3"/>
      <c r="J51" s="3"/>
      <c r="K51" s="3"/>
    </row>
    <row r="52" ht="14.25" customHeight="1">
      <c r="E52" s="1"/>
      <c r="F52" s="1"/>
      <c r="G52" s="1"/>
      <c r="H52" s="1"/>
      <c r="I52" s="3"/>
      <c r="J52" s="3"/>
      <c r="K52" s="3"/>
    </row>
    <row r="53" ht="14.25" customHeight="1">
      <c r="E53" s="1"/>
      <c r="F53" s="1"/>
      <c r="G53" s="1"/>
      <c r="H53" s="1"/>
      <c r="I53" s="3"/>
      <c r="J53" s="3"/>
      <c r="K53" s="3"/>
    </row>
    <row r="54" ht="14.25" customHeight="1">
      <c r="E54" s="1"/>
      <c r="F54" s="1"/>
      <c r="G54" s="1"/>
      <c r="H54" s="1"/>
      <c r="I54" s="3"/>
      <c r="J54" s="3"/>
      <c r="K54" s="3"/>
    </row>
    <row r="55" ht="14.25" customHeight="1">
      <c r="E55" s="1"/>
      <c r="F55" s="1"/>
      <c r="G55" s="1"/>
      <c r="H55" s="1"/>
      <c r="I55" s="3"/>
      <c r="J55" s="3"/>
      <c r="K55" s="3"/>
    </row>
    <row r="56" ht="14.25" customHeight="1">
      <c r="E56" s="1"/>
      <c r="F56" s="1"/>
      <c r="G56" s="1"/>
      <c r="H56" s="1"/>
      <c r="I56" s="3"/>
      <c r="J56" s="3"/>
      <c r="K56" s="3"/>
    </row>
    <row r="57" ht="14.25" customHeight="1">
      <c r="E57" s="1"/>
      <c r="F57" s="1"/>
      <c r="G57" s="1"/>
      <c r="H57" s="1"/>
      <c r="I57" s="3"/>
      <c r="J57" s="3"/>
      <c r="K57" s="3"/>
    </row>
    <row r="58" ht="14.25" customHeight="1">
      <c r="E58" s="1"/>
      <c r="F58" s="1"/>
      <c r="G58" s="1"/>
      <c r="H58" s="1"/>
      <c r="I58" s="3"/>
      <c r="J58" s="3"/>
      <c r="K58" s="3"/>
    </row>
    <row r="59" ht="14.25" customHeight="1">
      <c r="E59" s="1"/>
      <c r="F59" s="1"/>
      <c r="G59" s="1"/>
      <c r="H59" s="1"/>
      <c r="I59" s="3"/>
      <c r="J59" s="3"/>
      <c r="K59" s="3"/>
    </row>
    <row r="60" ht="14.25" customHeight="1">
      <c r="E60" s="1"/>
      <c r="F60" s="1"/>
      <c r="G60" s="1"/>
      <c r="H60" s="1"/>
      <c r="I60" s="3"/>
      <c r="J60" s="3"/>
      <c r="K60" s="3"/>
    </row>
    <row r="61" ht="14.25" customHeight="1">
      <c r="E61" s="1"/>
      <c r="F61" s="1"/>
      <c r="G61" s="1"/>
      <c r="H61" s="1"/>
      <c r="I61" s="3"/>
      <c r="J61" s="3"/>
      <c r="K61" s="3"/>
    </row>
    <row r="62" ht="14.25" customHeight="1">
      <c r="E62" s="1"/>
      <c r="F62" s="1"/>
      <c r="G62" s="1"/>
      <c r="H62" s="1"/>
      <c r="I62" s="3"/>
      <c r="J62" s="3"/>
      <c r="K62" s="3"/>
    </row>
    <row r="63" ht="14.25" customHeight="1">
      <c r="E63" s="1"/>
      <c r="F63" s="1"/>
      <c r="G63" s="1"/>
      <c r="H63" s="1"/>
      <c r="I63" s="3"/>
      <c r="J63" s="3"/>
      <c r="K63" s="3"/>
    </row>
    <row r="64" ht="14.25" customHeight="1">
      <c r="E64" s="1"/>
      <c r="F64" s="1"/>
      <c r="G64" s="1"/>
      <c r="H64" s="1"/>
      <c r="I64" s="3"/>
      <c r="J64" s="3"/>
      <c r="K64" s="3"/>
    </row>
    <row r="65" ht="14.25" customHeight="1">
      <c r="E65" s="1"/>
      <c r="F65" s="1"/>
      <c r="G65" s="1"/>
      <c r="H65" s="1"/>
      <c r="I65" s="3"/>
      <c r="J65" s="3"/>
      <c r="K65" s="3"/>
    </row>
    <row r="66" ht="14.25" customHeight="1">
      <c r="E66" s="1"/>
      <c r="F66" s="1"/>
      <c r="G66" s="1"/>
      <c r="H66" s="1"/>
      <c r="I66" s="3"/>
      <c r="J66" s="3"/>
      <c r="K66" s="3"/>
    </row>
    <row r="67" ht="14.25" customHeight="1">
      <c r="E67" s="1"/>
      <c r="F67" s="1"/>
      <c r="G67" s="1"/>
      <c r="H67" s="1"/>
      <c r="I67" s="3"/>
      <c r="J67" s="3"/>
      <c r="K67" s="3"/>
    </row>
    <row r="68" ht="14.25" customHeight="1">
      <c r="E68" s="1"/>
      <c r="F68" s="1"/>
      <c r="G68" s="1"/>
      <c r="H68" s="1"/>
      <c r="I68" s="3"/>
      <c r="J68" s="3"/>
      <c r="K68" s="3"/>
    </row>
    <row r="69" ht="14.25" customHeight="1">
      <c r="E69" s="1"/>
      <c r="F69" s="1"/>
      <c r="G69" s="1"/>
      <c r="H69" s="1"/>
      <c r="I69" s="3"/>
      <c r="J69" s="3"/>
      <c r="K69" s="3"/>
    </row>
    <row r="70" ht="14.25" customHeight="1">
      <c r="E70" s="1"/>
      <c r="F70" s="1"/>
      <c r="G70" s="1"/>
      <c r="H70" s="1"/>
      <c r="I70" s="3"/>
      <c r="J70" s="3"/>
      <c r="K70" s="3"/>
    </row>
    <row r="71" ht="14.25" customHeight="1">
      <c r="E71" s="1"/>
      <c r="F71" s="1"/>
      <c r="G71" s="1"/>
      <c r="H71" s="1"/>
      <c r="I71" s="3"/>
      <c r="J71" s="3"/>
      <c r="K71" s="3"/>
    </row>
    <row r="72" ht="14.25" customHeight="1">
      <c r="E72" s="1"/>
      <c r="F72" s="1"/>
      <c r="G72" s="1"/>
      <c r="H72" s="1"/>
      <c r="I72" s="3"/>
      <c r="J72" s="3"/>
      <c r="K72" s="3"/>
    </row>
    <row r="73" ht="14.25" customHeight="1">
      <c r="E73" s="1"/>
      <c r="F73" s="1"/>
      <c r="G73" s="1"/>
      <c r="H73" s="1"/>
      <c r="I73" s="3"/>
      <c r="J73" s="3"/>
      <c r="K73" s="3"/>
    </row>
    <row r="74" ht="14.25" customHeight="1">
      <c r="E74" s="1"/>
      <c r="F74" s="1"/>
      <c r="G74" s="1"/>
      <c r="H74" s="1"/>
      <c r="I74" s="3"/>
      <c r="J74" s="3"/>
      <c r="K74" s="3"/>
    </row>
    <row r="75" ht="14.25" customHeight="1">
      <c r="E75" s="1"/>
      <c r="F75" s="1"/>
      <c r="G75" s="1"/>
      <c r="H75" s="1"/>
      <c r="I75" s="3"/>
      <c r="J75" s="3"/>
      <c r="K75" s="3"/>
    </row>
    <row r="76" ht="14.25" customHeight="1">
      <c r="E76" s="1"/>
      <c r="F76" s="1"/>
      <c r="G76" s="1"/>
      <c r="H76" s="1"/>
      <c r="I76" s="3"/>
      <c r="J76" s="3"/>
      <c r="K76" s="3"/>
    </row>
    <row r="77" ht="14.25" customHeight="1">
      <c r="E77" s="1"/>
      <c r="F77" s="1"/>
      <c r="G77" s="1"/>
      <c r="H77" s="1"/>
      <c r="I77" s="3"/>
      <c r="J77" s="3"/>
      <c r="K77" s="3"/>
    </row>
    <row r="78" ht="14.25" customHeight="1">
      <c r="E78" s="1"/>
      <c r="F78" s="1"/>
      <c r="G78" s="1"/>
      <c r="H78" s="1"/>
      <c r="I78" s="3"/>
      <c r="J78" s="3"/>
      <c r="K78" s="3"/>
    </row>
    <row r="79" ht="14.25" customHeight="1">
      <c r="E79" s="1"/>
      <c r="F79" s="1"/>
      <c r="G79" s="1"/>
      <c r="H79" s="1"/>
      <c r="I79" s="3"/>
      <c r="J79" s="3"/>
      <c r="K79" s="3"/>
    </row>
    <row r="80" ht="14.25" customHeight="1">
      <c r="E80" s="1"/>
      <c r="F80" s="1"/>
      <c r="G80" s="1"/>
      <c r="H80" s="1"/>
      <c r="I80" s="3"/>
      <c r="J80" s="3"/>
      <c r="K80" s="3"/>
    </row>
    <row r="81" ht="14.25" customHeight="1">
      <c r="E81" s="1"/>
      <c r="F81" s="1"/>
      <c r="G81" s="1"/>
      <c r="H81" s="1"/>
      <c r="I81" s="3"/>
      <c r="J81" s="3"/>
      <c r="K81" s="3"/>
    </row>
    <row r="82" ht="14.25" customHeight="1">
      <c r="E82" s="1"/>
      <c r="F82" s="1"/>
      <c r="G82" s="1"/>
      <c r="H82" s="1"/>
      <c r="I82" s="3"/>
      <c r="J82" s="3"/>
      <c r="K82" s="3"/>
    </row>
    <row r="83" ht="14.25" customHeight="1">
      <c r="E83" s="1"/>
      <c r="F83" s="1"/>
      <c r="G83" s="1"/>
      <c r="H83" s="1"/>
      <c r="I83" s="3"/>
      <c r="J83" s="3"/>
      <c r="K83" s="3"/>
    </row>
    <row r="84" ht="14.25" customHeight="1">
      <c r="E84" s="1"/>
      <c r="F84" s="1"/>
      <c r="G84" s="1"/>
      <c r="H84" s="1"/>
      <c r="I84" s="3"/>
      <c r="J84" s="3"/>
      <c r="K84" s="3"/>
    </row>
    <row r="85" ht="14.25" customHeight="1">
      <c r="E85" s="1"/>
      <c r="F85" s="1"/>
      <c r="G85" s="1"/>
      <c r="H85" s="1"/>
      <c r="I85" s="3"/>
      <c r="J85" s="3"/>
      <c r="K85" s="3"/>
    </row>
    <row r="86" ht="14.25" customHeight="1">
      <c r="E86" s="1"/>
      <c r="F86" s="1"/>
      <c r="G86" s="1"/>
      <c r="H86" s="1"/>
      <c r="I86" s="3"/>
      <c r="J86" s="3"/>
      <c r="K86" s="3"/>
    </row>
    <row r="87" ht="14.25" customHeight="1">
      <c r="E87" s="1"/>
      <c r="F87" s="1"/>
      <c r="G87" s="1"/>
      <c r="H87" s="1"/>
      <c r="I87" s="3"/>
      <c r="J87" s="3"/>
      <c r="K87" s="3"/>
    </row>
    <row r="88" ht="14.25" customHeight="1">
      <c r="E88" s="1"/>
      <c r="F88" s="1"/>
      <c r="G88" s="1"/>
      <c r="H88" s="1"/>
      <c r="I88" s="3"/>
      <c r="J88" s="3"/>
      <c r="K88" s="3"/>
    </row>
    <row r="89" ht="14.25" customHeight="1">
      <c r="E89" s="1"/>
      <c r="F89" s="1"/>
      <c r="G89" s="1"/>
      <c r="H89" s="1"/>
      <c r="I89" s="3"/>
      <c r="J89" s="3"/>
      <c r="K89" s="3"/>
    </row>
    <row r="90" ht="14.25" customHeight="1">
      <c r="E90" s="1"/>
      <c r="F90" s="1"/>
      <c r="G90" s="1"/>
      <c r="H90" s="1"/>
      <c r="I90" s="3"/>
      <c r="J90" s="3"/>
      <c r="K90" s="3"/>
    </row>
    <row r="91" ht="14.25" customHeight="1">
      <c r="E91" s="1"/>
      <c r="F91" s="1"/>
      <c r="G91" s="1"/>
      <c r="H91" s="1"/>
      <c r="I91" s="3"/>
      <c r="J91" s="3"/>
      <c r="K91" s="3"/>
    </row>
    <row r="92" ht="14.25" customHeight="1">
      <c r="E92" s="1"/>
      <c r="F92" s="1"/>
      <c r="G92" s="1"/>
      <c r="H92" s="1"/>
      <c r="I92" s="3"/>
      <c r="J92" s="3"/>
      <c r="K92" s="3"/>
    </row>
    <row r="93" ht="14.25" customHeight="1">
      <c r="E93" s="1"/>
      <c r="F93" s="1"/>
      <c r="G93" s="1"/>
      <c r="H93" s="1"/>
      <c r="I93" s="3"/>
      <c r="J93" s="3"/>
      <c r="K93" s="3"/>
    </row>
    <row r="94" ht="14.25" customHeight="1">
      <c r="E94" s="1"/>
      <c r="F94" s="1"/>
      <c r="G94" s="1"/>
      <c r="H94" s="1"/>
      <c r="I94" s="3"/>
      <c r="J94" s="3"/>
      <c r="K94" s="3"/>
    </row>
    <row r="95" ht="14.25" customHeight="1">
      <c r="E95" s="1"/>
      <c r="F95" s="1"/>
      <c r="G95" s="1"/>
      <c r="H95" s="1"/>
      <c r="I95" s="3"/>
      <c r="J95" s="3"/>
      <c r="K95" s="3"/>
    </row>
    <row r="96" ht="14.25" customHeight="1">
      <c r="E96" s="1"/>
      <c r="F96" s="1"/>
      <c r="G96" s="1"/>
      <c r="H96" s="1"/>
      <c r="I96" s="3"/>
      <c r="J96" s="3"/>
      <c r="K96" s="3"/>
    </row>
    <row r="97" ht="14.25" customHeight="1">
      <c r="E97" s="1"/>
      <c r="F97" s="1"/>
      <c r="G97" s="1"/>
      <c r="H97" s="1"/>
      <c r="I97" s="3"/>
      <c r="J97" s="3"/>
      <c r="K97" s="3"/>
    </row>
    <row r="98" ht="14.25" customHeight="1">
      <c r="E98" s="1"/>
      <c r="F98" s="1"/>
      <c r="G98" s="1"/>
      <c r="H98" s="1"/>
      <c r="I98" s="3"/>
      <c r="J98" s="3"/>
      <c r="K98" s="3"/>
    </row>
    <row r="99" ht="14.25" customHeight="1">
      <c r="E99" s="1"/>
      <c r="F99" s="1"/>
      <c r="G99" s="1"/>
      <c r="H99" s="1"/>
      <c r="I99" s="3"/>
      <c r="J99" s="3"/>
      <c r="K99" s="3"/>
    </row>
    <row r="100" ht="14.25" customHeight="1">
      <c r="E100" s="1"/>
      <c r="F100" s="1"/>
      <c r="G100" s="1"/>
      <c r="H100" s="1"/>
      <c r="I100" s="3"/>
      <c r="J100" s="3"/>
      <c r="K100" s="3"/>
    </row>
    <row r="101" ht="14.25" customHeight="1">
      <c r="E101" s="1"/>
      <c r="F101" s="1"/>
      <c r="G101" s="1"/>
      <c r="H101" s="1"/>
      <c r="I101" s="3"/>
      <c r="J101" s="3"/>
      <c r="K101" s="3"/>
    </row>
    <row r="102" ht="14.25" customHeight="1">
      <c r="E102" s="1"/>
      <c r="F102" s="1"/>
      <c r="G102" s="1"/>
      <c r="H102" s="1"/>
      <c r="I102" s="3"/>
      <c r="J102" s="3"/>
      <c r="K102" s="3"/>
    </row>
    <row r="103" ht="14.25" customHeight="1">
      <c r="E103" s="1"/>
      <c r="F103" s="1"/>
      <c r="G103" s="1"/>
      <c r="H103" s="1"/>
      <c r="I103" s="3"/>
      <c r="J103" s="3"/>
      <c r="K103" s="3"/>
    </row>
    <row r="104" ht="14.25" customHeight="1">
      <c r="E104" s="1"/>
      <c r="F104" s="1"/>
      <c r="G104" s="1"/>
      <c r="H104" s="1"/>
      <c r="I104" s="3"/>
      <c r="J104" s="3"/>
      <c r="K104" s="3"/>
    </row>
    <row r="105" ht="14.25" customHeight="1">
      <c r="E105" s="1"/>
      <c r="F105" s="1"/>
      <c r="G105" s="1"/>
      <c r="H105" s="1"/>
      <c r="I105" s="3"/>
      <c r="J105" s="3"/>
      <c r="K105" s="3"/>
    </row>
    <row r="106" ht="14.25" customHeight="1">
      <c r="E106" s="1"/>
      <c r="F106" s="1"/>
      <c r="G106" s="1"/>
      <c r="H106" s="1"/>
      <c r="I106" s="3"/>
      <c r="J106" s="3"/>
      <c r="K106" s="3"/>
    </row>
    <row r="107" ht="14.25" customHeight="1">
      <c r="E107" s="1"/>
      <c r="F107" s="1"/>
      <c r="G107" s="1"/>
      <c r="H107" s="1"/>
      <c r="I107" s="3"/>
      <c r="J107" s="3"/>
      <c r="K107" s="3"/>
    </row>
    <row r="108" ht="14.25" customHeight="1">
      <c r="E108" s="1"/>
      <c r="F108" s="1"/>
      <c r="G108" s="1"/>
      <c r="H108" s="1"/>
      <c r="I108" s="3"/>
      <c r="J108" s="3"/>
      <c r="K108" s="3"/>
    </row>
    <row r="109" ht="14.25" customHeight="1">
      <c r="E109" s="1"/>
      <c r="F109" s="1"/>
      <c r="G109" s="1"/>
      <c r="H109" s="1"/>
      <c r="I109" s="3"/>
      <c r="J109" s="3"/>
      <c r="K109" s="3"/>
    </row>
    <row r="110" ht="14.25" customHeight="1">
      <c r="E110" s="1"/>
      <c r="F110" s="1"/>
      <c r="G110" s="1"/>
      <c r="H110" s="1"/>
      <c r="I110" s="3"/>
      <c r="J110" s="3"/>
      <c r="K110" s="3"/>
    </row>
    <row r="111" ht="14.25" customHeight="1">
      <c r="E111" s="1"/>
      <c r="F111" s="1"/>
      <c r="G111" s="1"/>
      <c r="H111" s="1"/>
      <c r="I111" s="3"/>
      <c r="J111" s="3"/>
      <c r="K111" s="3"/>
    </row>
    <row r="112" ht="14.25" customHeight="1">
      <c r="E112" s="1"/>
      <c r="F112" s="1"/>
      <c r="G112" s="1"/>
      <c r="H112" s="1"/>
      <c r="I112" s="3"/>
      <c r="J112" s="3"/>
      <c r="K112" s="3"/>
    </row>
    <row r="113" ht="14.25" customHeight="1">
      <c r="E113" s="1"/>
      <c r="F113" s="1"/>
      <c r="G113" s="1"/>
      <c r="H113" s="1"/>
      <c r="I113" s="3"/>
      <c r="J113" s="3"/>
      <c r="K113" s="3"/>
    </row>
    <row r="114" ht="14.25" customHeight="1">
      <c r="E114" s="1"/>
      <c r="F114" s="1"/>
      <c r="G114" s="1"/>
      <c r="H114" s="1"/>
      <c r="I114" s="3"/>
      <c r="J114" s="3"/>
      <c r="K114" s="3"/>
    </row>
    <row r="115" ht="14.25" customHeight="1">
      <c r="E115" s="1"/>
      <c r="F115" s="1"/>
      <c r="G115" s="1"/>
      <c r="H115" s="1"/>
      <c r="I115" s="3"/>
      <c r="J115" s="3"/>
      <c r="K115" s="3"/>
    </row>
    <row r="116" ht="14.25" customHeight="1">
      <c r="E116" s="1"/>
      <c r="F116" s="1"/>
      <c r="G116" s="1"/>
      <c r="H116" s="1"/>
      <c r="I116" s="3"/>
      <c r="J116" s="3"/>
      <c r="K116" s="3"/>
    </row>
    <row r="117" ht="14.25" customHeight="1">
      <c r="E117" s="1"/>
      <c r="F117" s="1"/>
      <c r="G117" s="1"/>
      <c r="H117" s="1"/>
      <c r="I117" s="3"/>
      <c r="J117" s="3"/>
      <c r="K117" s="3"/>
    </row>
    <row r="118" ht="14.25" customHeight="1">
      <c r="E118" s="1"/>
      <c r="F118" s="1"/>
      <c r="G118" s="1"/>
      <c r="H118" s="1"/>
      <c r="I118" s="3"/>
      <c r="J118" s="3"/>
      <c r="K118" s="3"/>
    </row>
    <row r="119" ht="14.25" customHeight="1">
      <c r="E119" s="1"/>
      <c r="F119" s="1"/>
      <c r="G119" s="1"/>
      <c r="H119" s="1"/>
      <c r="I119" s="3"/>
      <c r="J119" s="3"/>
      <c r="K119" s="3"/>
    </row>
    <row r="120" ht="14.25" customHeight="1">
      <c r="E120" s="1"/>
      <c r="F120" s="1"/>
      <c r="G120" s="1"/>
      <c r="H120" s="1"/>
      <c r="I120" s="3"/>
      <c r="J120" s="3"/>
      <c r="K120" s="3"/>
    </row>
    <row r="121" ht="14.25" customHeight="1">
      <c r="E121" s="1"/>
      <c r="F121" s="1"/>
      <c r="G121" s="1"/>
      <c r="H121" s="1"/>
      <c r="I121" s="3"/>
      <c r="J121" s="3"/>
      <c r="K121" s="3"/>
    </row>
    <row r="122" ht="14.25" customHeight="1">
      <c r="E122" s="1"/>
      <c r="F122" s="1"/>
      <c r="G122" s="1"/>
      <c r="H122" s="1"/>
      <c r="I122" s="3"/>
      <c r="J122" s="3"/>
      <c r="K122" s="3"/>
    </row>
    <row r="123" ht="14.25" customHeight="1">
      <c r="E123" s="1"/>
      <c r="F123" s="1"/>
      <c r="G123" s="1"/>
      <c r="H123" s="1"/>
      <c r="I123" s="3"/>
      <c r="J123" s="3"/>
      <c r="K123" s="3"/>
    </row>
    <row r="124" ht="14.25" customHeight="1">
      <c r="E124" s="1"/>
      <c r="F124" s="1"/>
      <c r="G124" s="1"/>
      <c r="H124" s="1"/>
      <c r="I124" s="3"/>
      <c r="J124" s="3"/>
      <c r="K124" s="3"/>
    </row>
    <row r="125" ht="14.25" customHeight="1">
      <c r="E125" s="1"/>
      <c r="F125" s="1"/>
      <c r="G125" s="1"/>
      <c r="H125" s="1"/>
      <c r="I125" s="3"/>
      <c r="J125" s="3"/>
      <c r="K125" s="3"/>
    </row>
    <row r="126" ht="14.25" customHeight="1">
      <c r="E126" s="1"/>
      <c r="F126" s="1"/>
      <c r="G126" s="1"/>
      <c r="H126" s="1"/>
      <c r="I126" s="3"/>
      <c r="J126" s="3"/>
      <c r="K126" s="3"/>
    </row>
    <row r="127" ht="14.25" customHeight="1">
      <c r="E127" s="1"/>
      <c r="F127" s="1"/>
      <c r="G127" s="1"/>
      <c r="H127" s="1"/>
      <c r="I127" s="3"/>
      <c r="J127" s="3"/>
      <c r="K127" s="3"/>
    </row>
    <row r="128" ht="14.25" customHeight="1">
      <c r="E128" s="1"/>
      <c r="F128" s="1"/>
      <c r="G128" s="1"/>
      <c r="H128" s="1"/>
      <c r="I128" s="3"/>
      <c r="J128" s="3"/>
      <c r="K128" s="3"/>
    </row>
    <row r="129" ht="14.25" customHeight="1">
      <c r="E129" s="1"/>
      <c r="F129" s="1"/>
      <c r="G129" s="1"/>
      <c r="H129" s="1"/>
      <c r="I129" s="3"/>
      <c r="J129" s="3"/>
      <c r="K129" s="3"/>
    </row>
    <row r="130" ht="14.25" customHeight="1">
      <c r="E130" s="1"/>
      <c r="F130" s="1"/>
      <c r="G130" s="1"/>
      <c r="H130" s="1"/>
      <c r="I130" s="3"/>
      <c r="J130" s="3"/>
      <c r="K130" s="3"/>
    </row>
    <row r="131" ht="14.25" customHeight="1">
      <c r="E131" s="1"/>
      <c r="F131" s="1"/>
      <c r="G131" s="1"/>
      <c r="H131" s="1"/>
      <c r="I131" s="3"/>
      <c r="J131" s="3"/>
      <c r="K131" s="3"/>
    </row>
    <row r="132" ht="14.25" customHeight="1">
      <c r="E132" s="1"/>
      <c r="F132" s="1"/>
      <c r="G132" s="1"/>
      <c r="H132" s="1"/>
      <c r="I132" s="3"/>
      <c r="J132" s="3"/>
      <c r="K132" s="3"/>
    </row>
    <row r="133" ht="14.25" customHeight="1">
      <c r="E133" s="1"/>
      <c r="F133" s="1"/>
      <c r="G133" s="1"/>
      <c r="H133" s="1"/>
      <c r="I133" s="3"/>
      <c r="J133" s="3"/>
      <c r="K133" s="3"/>
    </row>
    <row r="134" ht="14.25" customHeight="1">
      <c r="E134" s="1"/>
      <c r="F134" s="1"/>
      <c r="G134" s="1"/>
      <c r="H134" s="1"/>
      <c r="I134" s="3"/>
      <c r="J134" s="3"/>
      <c r="K134" s="3"/>
    </row>
    <row r="135" ht="14.25" customHeight="1">
      <c r="E135" s="1"/>
      <c r="F135" s="1"/>
      <c r="G135" s="1"/>
      <c r="H135" s="1"/>
      <c r="I135" s="3"/>
      <c r="J135" s="3"/>
      <c r="K135" s="3"/>
    </row>
    <row r="136" ht="14.25" customHeight="1">
      <c r="E136" s="1"/>
      <c r="F136" s="1"/>
      <c r="G136" s="1"/>
      <c r="H136" s="1"/>
      <c r="I136" s="3"/>
      <c r="J136" s="3"/>
      <c r="K136" s="3"/>
    </row>
    <row r="137" ht="14.25" customHeight="1">
      <c r="E137" s="1"/>
      <c r="F137" s="1"/>
      <c r="G137" s="1"/>
      <c r="H137" s="1"/>
      <c r="I137" s="3"/>
      <c r="J137" s="3"/>
      <c r="K137" s="3"/>
    </row>
    <row r="138" ht="14.25" customHeight="1">
      <c r="E138" s="1"/>
      <c r="F138" s="1"/>
      <c r="G138" s="1"/>
      <c r="H138" s="1"/>
      <c r="I138" s="3"/>
      <c r="J138" s="3"/>
      <c r="K138" s="3"/>
    </row>
    <row r="139" ht="14.25" customHeight="1">
      <c r="E139" s="1"/>
      <c r="F139" s="1"/>
      <c r="G139" s="1"/>
      <c r="H139" s="1"/>
      <c r="I139" s="3"/>
      <c r="J139" s="3"/>
      <c r="K139" s="3"/>
    </row>
    <row r="140" ht="14.25" customHeight="1">
      <c r="E140" s="1"/>
      <c r="F140" s="1"/>
      <c r="G140" s="1"/>
      <c r="H140" s="1"/>
      <c r="I140" s="3"/>
      <c r="J140" s="3"/>
      <c r="K140" s="3"/>
    </row>
    <row r="141" ht="14.25" customHeight="1">
      <c r="E141" s="1"/>
      <c r="F141" s="1"/>
      <c r="G141" s="1"/>
      <c r="H141" s="1"/>
      <c r="I141" s="3"/>
      <c r="J141" s="3"/>
      <c r="K141" s="3"/>
    </row>
    <row r="142" ht="14.25" customHeight="1">
      <c r="E142" s="1"/>
      <c r="F142" s="1"/>
      <c r="G142" s="1"/>
      <c r="H142" s="1"/>
      <c r="I142" s="3"/>
      <c r="J142" s="3"/>
      <c r="K142" s="3"/>
    </row>
    <row r="143" ht="14.25" customHeight="1">
      <c r="E143" s="1"/>
      <c r="F143" s="1"/>
      <c r="G143" s="1"/>
      <c r="H143" s="1"/>
      <c r="I143" s="3"/>
      <c r="J143" s="3"/>
      <c r="K143" s="3"/>
    </row>
    <row r="144" ht="14.25" customHeight="1">
      <c r="E144" s="1"/>
      <c r="F144" s="1"/>
      <c r="G144" s="1"/>
      <c r="H144" s="1"/>
      <c r="I144" s="3"/>
      <c r="J144" s="3"/>
      <c r="K144" s="3"/>
    </row>
    <row r="145" ht="14.25" customHeight="1">
      <c r="E145" s="1"/>
      <c r="F145" s="1"/>
      <c r="G145" s="1"/>
      <c r="H145" s="1"/>
      <c r="I145" s="3"/>
      <c r="J145" s="3"/>
      <c r="K145" s="3"/>
    </row>
    <row r="146" ht="14.25" customHeight="1">
      <c r="E146" s="1"/>
      <c r="F146" s="1"/>
      <c r="G146" s="1"/>
      <c r="H146" s="1"/>
      <c r="I146" s="3"/>
      <c r="J146" s="3"/>
      <c r="K146" s="3"/>
    </row>
    <row r="147" ht="14.25" customHeight="1">
      <c r="E147" s="1"/>
      <c r="F147" s="1"/>
      <c r="G147" s="1"/>
      <c r="H147" s="1"/>
      <c r="I147" s="3"/>
      <c r="J147" s="3"/>
      <c r="K147" s="3"/>
    </row>
    <row r="148" ht="14.25" customHeight="1">
      <c r="E148" s="1"/>
      <c r="F148" s="1"/>
      <c r="G148" s="1"/>
      <c r="H148" s="1"/>
      <c r="I148" s="3"/>
      <c r="J148" s="3"/>
      <c r="K148" s="3"/>
    </row>
    <row r="149" ht="14.25" customHeight="1">
      <c r="E149" s="1"/>
      <c r="F149" s="1"/>
      <c r="G149" s="1"/>
      <c r="H149" s="1"/>
      <c r="I149" s="3"/>
      <c r="J149" s="3"/>
      <c r="K149" s="3"/>
    </row>
    <row r="150" ht="14.25" customHeight="1">
      <c r="E150" s="1"/>
      <c r="F150" s="1"/>
      <c r="G150" s="1"/>
      <c r="H150" s="1"/>
      <c r="I150" s="3"/>
      <c r="J150" s="3"/>
      <c r="K150" s="3"/>
    </row>
    <row r="151" ht="14.25" customHeight="1">
      <c r="E151" s="1"/>
      <c r="F151" s="1"/>
      <c r="G151" s="1"/>
      <c r="H151" s="1"/>
      <c r="I151" s="3"/>
      <c r="J151" s="3"/>
      <c r="K151" s="3"/>
    </row>
    <row r="152" ht="14.25" customHeight="1">
      <c r="E152" s="1"/>
      <c r="F152" s="1"/>
      <c r="G152" s="1"/>
      <c r="H152" s="1"/>
      <c r="I152" s="3"/>
      <c r="J152" s="3"/>
      <c r="K152" s="3"/>
    </row>
    <row r="153" ht="14.25" customHeight="1">
      <c r="E153" s="1"/>
      <c r="F153" s="1"/>
      <c r="G153" s="1"/>
      <c r="H153" s="1"/>
      <c r="I153" s="3"/>
      <c r="J153" s="3"/>
      <c r="K153" s="3"/>
    </row>
    <row r="154" ht="14.25" customHeight="1">
      <c r="E154" s="1"/>
      <c r="F154" s="1"/>
      <c r="G154" s="1"/>
      <c r="H154" s="1"/>
      <c r="I154" s="3"/>
      <c r="J154" s="3"/>
      <c r="K154" s="3"/>
    </row>
    <row r="155" ht="14.25" customHeight="1">
      <c r="E155" s="1"/>
      <c r="F155" s="1"/>
      <c r="G155" s="1"/>
      <c r="H155" s="1"/>
      <c r="I155" s="3"/>
      <c r="J155" s="3"/>
      <c r="K155" s="3"/>
    </row>
    <row r="156" ht="14.25" customHeight="1">
      <c r="E156" s="1"/>
      <c r="F156" s="1"/>
      <c r="G156" s="1"/>
      <c r="H156" s="1"/>
      <c r="I156" s="3"/>
      <c r="J156" s="3"/>
      <c r="K156" s="3"/>
    </row>
    <row r="157" ht="14.25" customHeight="1">
      <c r="E157" s="1"/>
      <c r="F157" s="1"/>
      <c r="G157" s="1"/>
      <c r="H157" s="1"/>
      <c r="I157" s="3"/>
      <c r="J157" s="3"/>
      <c r="K157" s="3"/>
    </row>
    <row r="158" ht="14.25" customHeight="1">
      <c r="E158" s="1"/>
      <c r="F158" s="1"/>
      <c r="G158" s="1"/>
      <c r="H158" s="1"/>
      <c r="I158" s="3"/>
      <c r="J158" s="3"/>
      <c r="K158" s="3"/>
    </row>
    <row r="159" ht="14.25" customHeight="1">
      <c r="E159" s="1"/>
      <c r="F159" s="1"/>
      <c r="G159" s="1"/>
      <c r="H159" s="1"/>
      <c r="I159" s="3"/>
      <c r="J159" s="3"/>
      <c r="K159" s="3"/>
    </row>
    <row r="160" ht="14.25" customHeight="1">
      <c r="E160" s="1"/>
      <c r="F160" s="1"/>
      <c r="G160" s="1"/>
      <c r="H160" s="1"/>
      <c r="I160" s="3"/>
      <c r="J160" s="3"/>
      <c r="K160" s="3"/>
    </row>
    <row r="161" ht="14.25" customHeight="1">
      <c r="E161" s="1"/>
      <c r="F161" s="1"/>
      <c r="G161" s="1"/>
      <c r="H161" s="1"/>
      <c r="I161" s="3"/>
      <c r="J161" s="3"/>
      <c r="K161" s="3"/>
    </row>
    <row r="162" ht="14.25" customHeight="1">
      <c r="E162" s="1"/>
      <c r="F162" s="1"/>
      <c r="G162" s="1"/>
      <c r="H162" s="1"/>
      <c r="I162" s="3"/>
      <c r="J162" s="3"/>
      <c r="K162" s="3"/>
    </row>
    <row r="163" ht="14.25" customHeight="1">
      <c r="E163" s="1"/>
      <c r="F163" s="1"/>
      <c r="G163" s="1"/>
      <c r="H163" s="1"/>
      <c r="I163" s="3"/>
      <c r="J163" s="3"/>
      <c r="K163" s="3"/>
    </row>
    <row r="164" ht="14.25" customHeight="1">
      <c r="E164" s="1"/>
      <c r="F164" s="1"/>
      <c r="G164" s="1"/>
      <c r="H164" s="1"/>
      <c r="I164" s="3"/>
      <c r="J164" s="3"/>
      <c r="K164" s="3"/>
    </row>
    <row r="165" ht="14.25" customHeight="1">
      <c r="E165" s="1"/>
      <c r="F165" s="1"/>
      <c r="G165" s="1"/>
      <c r="H165" s="1"/>
      <c r="I165" s="3"/>
      <c r="J165" s="3"/>
      <c r="K165" s="3"/>
    </row>
    <row r="166" ht="14.25" customHeight="1">
      <c r="E166" s="1"/>
      <c r="F166" s="1"/>
      <c r="G166" s="1"/>
      <c r="H166" s="1"/>
      <c r="I166" s="3"/>
      <c r="J166" s="3"/>
      <c r="K166" s="3"/>
    </row>
    <row r="167" ht="14.25" customHeight="1">
      <c r="E167" s="1"/>
      <c r="F167" s="1"/>
      <c r="G167" s="1"/>
      <c r="H167" s="1"/>
      <c r="I167" s="3"/>
      <c r="J167" s="3"/>
      <c r="K167" s="3"/>
    </row>
    <row r="168" ht="14.25" customHeight="1">
      <c r="E168" s="1"/>
      <c r="F168" s="1"/>
      <c r="G168" s="1"/>
      <c r="H168" s="1"/>
      <c r="I168" s="3"/>
      <c r="J168" s="3"/>
      <c r="K168" s="3"/>
    </row>
    <row r="169" ht="14.25" customHeight="1">
      <c r="E169" s="1"/>
      <c r="F169" s="1"/>
      <c r="G169" s="1"/>
      <c r="H169" s="1"/>
      <c r="I169" s="3"/>
      <c r="J169" s="3"/>
      <c r="K169" s="3"/>
    </row>
    <row r="170" ht="14.25" customHeight="1">
      <c r="E170" s="1"/>
      <c r="F170" s="1"/>
      <c r="G170" s="1"/>
      <c r="H170" s="1"/>
      <c r="I170" s="3"/>
      <c r="J170" s="3"/>
      <c r="K170" s="3"/>
    </row>
    <row r="171" ht="14.25" customHeight="1">
      <c r="E171" s="1"/>
      <c r="F171" s="1"/>
      <c r="G171" s="1"/>
      <c r="H171" s="1"/>
      <c r="I171" s="3"/>
      <c r="J171" s="3"/>
      <c r="K171" s="3"/>
    </row>
    <row r="172" ht="14.25" customHeight="1">
      <c r="E172" s="1"/>
      <c r="F172" s="1"/>
      <c r="G172" s="1"/>
      <c r="H172" s="1"/>
      <c r="I172" s="3"/>
      <c r="J172" s="3"/>
      <c r="K172" s="3"/>
    </row>
    <row r="173" ht="14.25" customHeight="1">
      <c r="E173" s="1"/>
      <c r="F173" s="1"/>
      <c r="G173" s="1"/>
      <c r="H173" s="1"/>
      <c r="I173" s="3"/>
      <c r="J173" s="3"/>
      <c r="K173" s="3"/>
    </row>
    <row r="174" ht="14.25" customHeight="1">
      <c r="E174" s="1"/>
      <c r="F174" s="1"/>
      <c r="G174" s="1"/>
      <c r="H174" s="1"/>
      <c r="I174" s="3"/>
      <c r="J174" s="3"/>
      <c r="K174" s="3"/>
    </row>
    <row r="175" ht="14.25" customHeight="1">
      <c r="E175" s="1"/>
      <c r="F175" s="1"/>
      <c r="G175" s="1"/>
      <c r="H175" s="1"/>
      <c r="I175" s="3"/>
      <c r="J175" s="3"/>
      <c r="K175" s="3"/>
    </row>
    <row r="176" ht="14.25" customHeight="1">
      <c r="E176" s="1"/>
      <c r="F176" s="1"/>
      <c r="G176" s="1"/>
      <c r="H176" s="1"/>
      <c r="I176" s="3"/>
      <c r="J176" s="3"/>
      <c r="K176" s="3"/>
    </row>
    <row r="177" ht="14.25" customHeight="1">
      <c r="E177" s="1"/>
      <c r="F177" s="1"/>
      <c r="G177" s="1"/>
      <c r="H177" s="1"/>
      <c r="I177" s="3"/>
      <c r="J177" s="3"/>
      <c r="K177" s="3"/>
    </row>
    <row r="178" ht="14.25" customHeight="1">
      <c r="E178" s="1"/>
      <c r="F178" s="1"/>
      <c r="G178" s="1"/>
      <c r="H178" s="1"/>
      <c r="I178" s="3"/>
      <c r="J178" s="3"/>
      <c r="K178" s="3"/>
    </row>
    <row r="179" ht="14.25" customHeight="1">
      <c r="E179" s="1"/>
      <c r="F179" s="1"/>
      <c r="G179" s="1"/>
      <c r="H179" s="1"/>
      <c r="I179" s="3"/>
      <c r="J179" s="3"/>
      <c r="K179" s="3"/>
    </row>
    <row r="180" ht="14.25" customHeight="1">
      <c r="E180" s="1"/>
      <c r="F180" s="1"/>
      <c r="G180" s="1"/>
      <c r="H180" s="1"/>
      <c r="I180" s="3"/>
      <c r="J180" s="3"/>
      <c r="K180" s="3"/>
    </row>
    <row r="181" ht="14.25" customHeight="1">
      <c r="E181" s="1"/>
      <c r="F181" s="1"/>
      <c r="G181" s="1"/>
      <c r="H181" s="1"/>
      <c r="I181" s="3"/>
      <c r="J181" s="3"/>
      <c r="K181" s="3"/>
    </row>
    <row r="182" ht="14.25" customHeight="1">
      <c r="E182" s="1"/>
      <c r="F182" s="1"/>
      <c r="G182" s="1"/>
      <c r="H182" s="1"/>
      <c r="I182" s="3"/>
      <c r="J182" s="3"/>
      <c r="K182" s="3"/>
    </row>
    <row r="183" ht="14.25" customHeight="1">
      <c r="E183" s="1"/>
      <c r="F183" s="1"/>
      <c r="G183" s="1"/>
      <c r="H183" s="1"/>
      <c r="I183" s="3"/>
      <c r="J183" s="3"/>
      <c r="K183" s="3"/>
    </row>
    <row r="184" ht="14.25" customHeight="1">
      <c r="E184" s="1"/>
      <c r="F184" s="1"/>
      <c r="G184" s="1"/>
      <c r="H184" s="1"/>
      <c r="I184" s="3"/>
      <c r="J184" s="3"/>
      <c r="K184" s="3"/>
    </row>
    <row r="185" ht="14.25" customHeight="1">
      <c r="E185" s="1"/>
      <c r="F185" s="1"/>
      <c r="G185" s="1"/>
      <c r="H185" s="1"/>
      <c r="I185" s="3"/>
      <c r="J185" s="3"/>
      <c r="K185" s="3"/>
    </row>
    <row r="186" ht="14.25" customHeight="1">
      <c r="E186" s="1"/>
      <c r="F186" s="1"/>
      <c r="G186" s="1"/>
      <c r="H186" s="1"/>
      <c r="I186" s="3"/>
      <c r="J186" s="3"/>
      <c r="K186" s="3"/>
    </row>
    <row r="187" ht="14.25" customHeight="1">
      <c r="E187" s="1"/>
      <c r="F187" s="1"/>
      <c r="G187" s="1"/>
      <c r="H187" s="1"/>
      <c r="I187" s="3"/>
      <c r="J187" s="3"/>
      <c r="K187" s="3"/>
    </row>
    <row r="188" ht="14.25" customHeight="1">
      <c r="E188" s="1"/>
      <c r="F188" s="1"/>
      <c r="G188" s="1"/>
      <c r="H188" s="1"/>
      <c r="I188" s="3"/>
      <c r="J188" s="3"/>
      <c r="K188" s="3"/>
    </row>
    <row r="189" ht="14.25" customHeight="1">
      <c r="E189" s="1"/>
      <c r="F189" s="1"/>
      <c r="G189" s="1"/>
      <c r="H189" s="1"/>
      <c r="I189" s="3"/>
      <c r="J189" s="3"/>
      <c r="K189" s="3"/>
    </row>
    <row r="190" ht="14.25" customHeight="1">
      <c r="E190" s="1"/>
      <c r="F190" s="1"/>
      <c r="G190" s="1"/>
      <c r="H190" s="1"/>
      <c r="I190" s="3"/>
      <c r="J190" s="3"/>
      <c r="K190" s="3"/>
    </row>
    <row r="191" ht="14.25" customHeight="1">
      <c r="E191" s="1"/>
      <c r="F191" s="1"/>
      <c r="G191" s="1"/>
      <c r="H191" s="1"/>
      <c r="I191" s="3"/>
      <c r="J191" s="3"/>
      <c r="K191" s="3"/>
    </row>
    <row r="192" ht="14.25" customHeight="1">
      <c r="E192" s="1"/>
      <c r="F192" s="1"/>
      <c r="G192" s="1"/>
      <c r="H192" s="1"/>
      <c r="I192" s="3"/>
      <c r="J192" s="3"/>
      <c r="K192" s="3"/>
    </row>
    <row r="193" ht="14.25" customHeight="1">
      <c r="E193" s="1"/>
      <c r="F193" s="1"/>
      <c r="G193" s="1"/>
      <c r="H193" s="1"/>
      <c r="I193" s="3"/>
      <c r="J193" s="3"/>
      <c r="K193" s="3"/>
    </row>
    <row r="194" ht="14.25" customHeight="1">
      <c r="E194" s="1"/>
      <c r="F194" s="1"/>
      <c r="G194" s="1"/>
      <c r="H194" s="1"/>
      <c r="I194" s="3"/>
      <c r="J194" s="3"/>
      <c r="K194" s="3"/>
    </row>
    <row r="195" ht="14.25" customHeight="1">
      <c r="E195" s="1"/>
      <c r="F195" s="1"/>
      <c r="G195" s="1"/>
      <c r="H195" s="1"/>
      <c r="I195" s="3"/>
      <c r="J195" s="3"/>
      <c r="K195" s="3"/>
    </row>
    <row r="196" ht="14.25" customHeight="1">
      <c r="E196" s="1"/>
      <c r="F196" s="1"/>
      <c r="G196" s="1"/>
      <c r="H196" s="1"/>
      <c r="I196" s="3"/>
      <c r="J196" s="3"/>
      <c r="K196" s="3"/>
    </row>
    <row r="197" ht="14.25" customHeight="1">
      <c r="E197" s="1"/>
      <c r="F197" s="1"/>
      <c r="G197" s="1"/>
      <c r="H197" s="1"/>
      <c r="I197" s="3"/>
      <c r="J197" s="3"/>
      <c r="K197" s="3"/>
    </row>
    <row r="198" ht="14.25" customHeight="1">
      <c r="E198" s="1"/>
      <c r="F198" s="1"/>
      <c r="G198" s="1"/>
      <c r="H198" s="1"/>
      <c r="I198" s="3"/>
      <c r="J198" s="3"/>
      <c r="K198" s="3"/>
    </row>
    <row r="199" ht="14.25" customHeight="1">
      <c r="E199" s="1"/>
      <c r="F199" s="1"/>
      <c r="G199" s="1"/>
      <c r="H199" s="1"/>
      <c r="I199" s="3"/>
      <c r="J199" s="3"/>
      <c r="K199" s="3"/>
    </row>
    <row r="200" ht="14.25" customHeight="1">
      <c r="E200" s="1"/>
      <c r="F200" s="1"/>
      <c r="G200" s="1"/>
      <c r="H200" s="1"/>
      <c r="I200" s="3"/>
      <c r="J200" s="3"/>
      <c r="K200" s="3"/>
    </row>
    <row r="201" ht="14.25" customHeight="1">
      <c r="E201" s="1"/>
      <c r="F201" s="1"/>
      <c r="G201" s="1"/>
      <c r="H201" s="1"/>
      <c r="I201" s="3"/>
      <c r="J201" s="3"/>
      <c r="K201" s="3"/>
    </row>
    <row r="202" ht="14.25" customHeight="1">
      <c r="E202" s="1"/>
      <c r="F202" s="1"/>
      <c r="G202" s="1"/>
      <c r="H202" s="1"/>
      <c r="I202" s="3"/>
      <c r="J202" s="3"/>
      <c r="K202" s="3"/>
    </row>
    <row r="203" ht="14.25" customHeight="1">
      <c r="E203" s="1"/>
      <c r="F203" s="1"/>
      <c r="G203" s="1"/>
      <c r="H203" s="1"/>
      <c r="I203" s="3"/>
      <c r="J203" s="3"/>
      <c r="K203" s="3"/>
    </row>
    <row r="204" ht="14.25" customHeight="1">
      <c r="E204" s="1"/>
      <c r="F204" s="1"/>
      <c r="G204" s="1"/>
      <c r="H204" s="1"/>
      <c r="I204" s="3"/>
      <c r="J204" s="3"/>
      <c r="K204" s="3"/>
    </row>
    <row r="205" ht="14.25" customHeight="1">
      <c r="E205" s="1"/>
      <c r="F205" s="1"/>
      <c r="G205" s="1"/>
      <c r="H205" s="1"/>
      <c r="I205" s="3"/>
      <c r="J205" s="3"/>
      <c r="K205" s="3"/>
    </row>
    <row r="206" ht="14.25" customHeight="1">
      <c r="E206" s="1"/>
      <c r="F206" s="1"/>
      <c r="G206" s="1"/>
      <c r="H206" s="1"/>
      <c r="I206" s="3"/>
      <c r="J206" s="3"/>
      <c r="K206" s="3"/>
    </row>
    <row r="207" ht="14.25" customHeight="1">
      <c r="E207" s="1"/>
      <c r="F207" s="1"/>
      <c r="G207" s="1"/>
      <c r="H207" s="1"/>
      <c r="I207" s="3"/>
      <c r="J207" s="3"/>
      <c r="K207" s="3"/>
    </row>
    <row r="208" ht="14.25" customHeight="1">
      <c r="E208" s="1"/>
      <c r="F208" s="1"/>
      <c r="G208" s="1"/>
      <c r="H208" s="1"/>
      <c r="I208" s="3"/>
      <c r="J208" s="3"/>
      <c r="K208" s="3"/>
    </row>
    <row r="209" ht="14.25" customHeight="1">
      <c r="E209" s="1"/>
      <c r="F209" s="1"/>
      <c r="G209" s="1"/>
      <c r="H209" s="1"/>
      <c r="I209" s="3"/>
      <c r="J209" s="3"/>
      <c r="K209" s="3"/>
    </row>
    <row r="210" ht="14.25" customHeight="1">
      <c r="E210" s="1"/>
      <c r="F210" s="1"/>
      <c r="G210" s="1"/>
      <c r="H210" s="1"/>
      <c r="I210" s="3"/>
      <c r="J210" s="3"/>
      <c r="K210" s="3"/>
    </row>
    <row r="211" ht="14.25" customHeight="1">
      <c r="E211" s="1"/>
      <c r="F211" s="1"/>
      <c r="G211" s="1"/>
      <c r="H211" s="1"/>
      <c r="I211" s="3"/>
      <c r="J211" s="3"/>
      <c r="K211" s="3"/>
    </row>
    <row r="212" ht="14.25" customHeight="1">
      <c r="E212" s="1"/>
      <c r="F212" s="1"/>
      <c r="G212" s="1"/>
      <c r="H212" s="1"/>
      <c r="I212" s="3"/>
      <c r="J212" s="3"/>
      <c r="K212" s="3"/>
    </row>
    <row r="213" ht="14.25" customHeight="1">
      <c r="E213" s="1"/>
      <c r="F213" s="1"/>
      <c r="G213" s="1"/>
      <c r="H213" s="1"/>
      <c r="I213" s="3"/>
      <c r="J213" s="3"/>
      <c r="K213" s="3"/>
    </row>
    <row r="214" ht="14.25" customHeight="1">
      <c r="E214" s="1"/>
      <c r="F214" s="1"/>
      <c r="G214" s="1"/>
      <c r="H214" s="1"/>
      <c r="I214" s="3"/>
      <c r="J214" s="3"/>
      <c r="K214" s="3"/>
    </row>
    <row r="215" ht="14.25" customHeight="1">
      <c r="E215" s="1"/>
      <c r="F215" s="1"/>
      <c r="G215" s="1"/>
      <c r="H215" s="1"/>
      <c r="I215" s="3"/>
      <c r="J215" s="3"/>
      <c r="K215" s="3"/>
    </row>
    <row r="216" ht="14.25" customHeight="1">
      <c r="E216" s="1"/>
      <c r="F216" s="1"/>
      <c r="G216" s="1"/>
      <c r="H216" s="1"/>
      <c r="I216" s="3"/>
      <c r="J216" s="3"/>
      <c r="K216" s="3"/>
    </row>
    <row r="217" ht="14.25" customHeight="1">
      <c r="E217" s="1"/>
      <c r="F217" s="1"/>
      <c r="G217" s="1"/>
      <c r="H217" s="1"/>
      <c r="I217" s="3"/>
      <c r="J217" s="3"/>
      <c r="K217" s="3"/>
    </row>
    <row r="218" ht="14.25" customHeight="1">
      <c r="E218" s="1"/>
      <c r="F218" s="1"/>
      <c r="G218" s="1"/>
      <c r="H218" s="1"/>
      <c r="I218" s="3"/>
      <c r="J218" s="3"/>
      <c r="K218" s="3"/>
    </row>
    <row r="219" ht="14.25" customHeight="1">
      <c r="E219" s="1"/>
      <c r="F219" s="1"/>
      <c r="G219" s="1"/>
      <c r="H219" s="1"/>
      <c r="I219" s="3"/>
      <c r="J219" s="3"/>
      <c r="K219" s="3"/>
    </row>
    <row r="220" ht="14.25" customHeight="1">
      <c r="E220" s="1"/>
      <c r="F220" s="1"/>
      <c r="G220" s="1"/>
      <c r="H220" s="1"/>
      <c r="I220" s="3"/>
      <c r="J220" s="3"/>
      <c r="K220" s="3"/>
    </row>
    <row r="221" ht="14.25" customHeight="1">
      <c r="E221" s="1"/>
      <c r="F221" s="1"/>
      <c r="G221" s="1"/>
      <c r="H221" s="1"/>
      <c r="I221" s="3"/>
      <c r="J221" s="3"/>
      <c r="K221" s="3"/>
    </row>
    <row r="222" ht="14.25" customHeight="1">
      <c r="E222" s="1"/>
      <c r="F222" s="1"/>
      <c r="G222" s="1"/>
      <c r="H222" s="1"/>
      <c r="I222" s="3"/>
      <c r="J222" s="3"/>
      <c r="K222" s="3"/>
    </row>
    <row r="223" ht="14.25" customHeight="1">
      <c r="E223" s="1"/>
      <c r="F223" s="1"/>
      <c r="G223" s="1"/>
      <c r="H223" s="1"/>
      <c r="I223" s="3"/>
      <c r="J223" s="3"/>
      <c r="K223" s="3"/>
    </row>
    <row r="224" ht="14.25" customHeight="1">
      <c r="E224" s="1"/>
      <c r="F224" s="1"/>
      <c r="G224" s="1"/>
      <c r="H224" s="1"/>
      <c r="I224" s="3"/>
      <c r="J224" s="3"/>
      <c r="K224" s="3"/>
    </row>
    <row r="225" ht="14.25" customHeight="1">
      <c r="E225" s="1"/>
      <c r="F225" s="1"/>
      <c r="G225" s="1"/>
      <c r="H225" s="1"/>
      <c r="I225" s="3"/>
      <c r="J225" s="3"/>
      <c r="K225" s="3"/>
    </row>
    <row r="226" ht="14.25" customHeight="1">
      <c r="E226" s="1"/>
      <c r="F226" s="1"/>
      <c r="G226" s="1"/>
      <c r="H226" s="1"/>
      <c r="I226" s="3"/>
      <c r="J226" s="3"/>
      <c r="K226" s="3"/>
    </row>
    <row r="227" ht="14.25" customHeight="1">
      <c r="E227" s="1"/>
      <c r="F227" s="1"/>
      <c r="G227" s="1"/>
      <c r="H227" s="1"/>
      <c r="I227" s="3"/>
      <c r="J227" s="3"/>
      <c r="K227" s="3"/>
    </row>
    <row r="228" ht="14.25" customHeight="1">
      <c r="E228" s="1"/>
      <c r="F228" s="1"/>
      <c r="G228" s="1"/>
      <c r="H228" s="1"/>
      <c r="I228" s="3"/>
      <c r="J228" s="3"/>
      <c r="K228" s="3"/>
    </row>
    <row r="229" ht="14.25" customHeight="1">
      <c r="E229" s="1"/>
      <c r="F229" s="1"/>
      <c r="G229" s="1"/>
      <c r="H229" s="1"/>
      <c r="I229" s="3"/>
      <c r="J229" s="3"/>
      <c r="K229" s="3"/>
    </row>
    <row r="230" ht="14.25" customHeight="1">
      <c r="E230" s="1"/>
      <c r="F230" s="1"/>
      <c r="G230" s="1"/>
      <c r="H230" s="1"/>
      <c r="I230" s="3"/>
      <c r="J230" s="3"/>
      <c r="K230" s="3"/>
    </row>
    <row r="231" ht="14.25" customHeight="1">
      <c r="E231" s="1"/>
      <c r="F231" s="1"/>
      <c r="G231" s="1"/>
      <c r="H231" s="1"/>
      <c r="I231" s="3"/>
      <c r="J231" s="3"/>
      <c r="K231" s="3"/>
    </row>
    <row r="232" ht="14.25" customHeight="1">
      <c r="E232" s="1"/>
      <c r="F232" s="1"/>
      <c r="G232" s="1"/>
      <c r="H232" s="1"/>
      <c r="I232" s="3"/>
      <c r="J232" s="3"/>
      <c r="K232" s="3"/>
    </row>
    <row r="233" ht="14.25" customHeight="1">
      <c r="E233" s="1"/>
      <c r="F233" s="1"/>
      <c r="G233" s="1"/>
      <c r="H233" s="1"/>
      <c r="I233" s="3"/>
      <c r="J233" s="3"/>
      <c r="K233" s="3"/>
    </row>
    <row r="234" ht="14.25" customHeight="1">
      <c r="E234" s="1"/>
      <c r="F234" s="1"/>
      <c r="G234" s="1"/>
      <c r="H234" s="1"/>
      <c r="I234" s="3"/>
      <c r="J234" s="3"/>
      <c r="K234" s="3"/>
    </row>
    <row r="235" ht="14.25" customHeight="1">
      <c r="E235" s="1"/>
      <c r="F235" s="1"/>
      <c r="G235" s="1"/>
      <c r="H235" s="1"/>
      <c r="I235" s="3"/>
      <c r="J235" s="3"/>
      <c r="K235" s="3"/>
    </row>
    <row r="236" ht="14.25" customHeight="1">
      <c r="E236" s="1"/>
      <c r="F236" s="1"/>
      <c r="G236" s="1"/>
      <c r="H236" s="1"/>
      <c r="I236" s="3"/>
      <c r="J236" s="3"/>
      <c r="K236" s="3"/>
    </row>
    <row r="237" ht="14.25" customHeight="1">
      <c r="E237" s="1"/>
      <c r="F237" s="1"/>
      <c r="G237" s="1"/>
      <c r="H237" s="1"/>
      <c r="I237" s="3"/>
      <c r="J237" s="3"/>
      <c r="K237" s="3"/>
    </row>
    <row r="238" ht="14.25" customHeight="1">
      <c r="E238" s="1"/>
      <c r="F238" s="1"/>
      <c r="G238" s="1"/>
      <c r="H238" s="1"/>
      <c r="I238" s="3"/>
      <c r="J238" s="3"/>
      <c r="K238" s="3"/>
    </row>
    <row r="239" ht="14.25" customHeight="1">
      <c r="E239" s="1"/>
      <c r="F239" s="1"/>
      <c r="G239" s="1"/>
      <c r="H239" s="1"/>
      <c r="I239" s="3"/>
      <c r="J239" s="3"/>
      <c r="K239" s="3"/>
    </row>
    <row r="240" ht="14.25" customHeight="1">
      <c r="E240" s="1"/>
      <c r="F240" s="1"/>
      <c r="G240" s="1"/>
      <c r="H240" s="1"/>
      <c r="I240" s="3"/>
      <c r="J240" s="3"/>
      <c r="K240" s="3"/>
    </row>
    <row r="241" ht="14.25" customHeight="1">
      <c r="E241" s="1"/>
      <c r="F241" s="1"/>
      <c r="G241" s="1"/>
      <c r="H241" s="1"/>
      <c r="I241" s="3"/>
      <c r="J241" s="3"/>
      <c r="K241" s="3"/>
    </row>
    <row r="242" ht="14.25" customHeight="1">
      <c r="E242" s="1"/>
      <c r="F242" s="1"/>
      <c r="G242" s="1"/>
      <c r="H242" s="1"/>
      <c r="I242" s="3"/>
      <c r="J242" s="3"/>
      <c r="K242" s="3"/>
    </row>
    <row r="243" ht="14.25" customHeight="1">
      <c r="E243" s="1"/>
      <c r="F243" s="1"/>
      <c r="G243" s="1"/>
      <c r="H243" s="1"/>
      <c r="I243" s="3"/>
      <c r="J243" s="3"/>
      <c r="K243" s="3"/>
    </row>
    <row r="244" ht="14.25" customHeight="1">
      <c r="E244" s="1"/>
      <c r="F244" s="1"/>
      <c r="G244" s="1"/>
      <c r="H244" s="1"/>
      <c r="I244" s="3"/>
      <c r="J244" s="3"/>
      <c r="K244" s="3"/>
    </row>
    <row r="245" ht="14.25" customHeight="1">
      <c r="E245" s="1"/>
      <c r="F245" s="1"/>
      <c r="G245" s="1"/>
      <c r="H245" s="1"/>
      <c r="I245" s="3"/>
      <c r="J245" s="3"/>
      <c r="K245" s="3"/>
    </row>
    <row r="246" ht="14.25" customHeight="1">
      <c r="E246" s="1"/>
      <c r="F246" s="1"/>
      <c r="G246" s="1"/>
      <c r="H246" s="1"/>
      <c r="I246" s="3"/>
      <c r="J246" s="3"/>
      <c r="K246" s="3"/>
    </row>
    <row r="247" ht="14.25" customHeight="1">
      <c r="E247" s="1"/>
      <c r="F247" s="1"/>
      <c r="G247" s="1"/>
      <c r="H247" s="1"/>
      <c r="I247" s="3"/>
      <c r="J247" s="3"/>
      <c r="K247" s="3"/>
    </row>
    <row r="248" ht="14.25" customHeight="1">
      <c r="E248" s="1"/>
      <c r="F248" s="1"/>
      <c r="G248" s="1"/>
      <c r="H248" s="1"/>
      <c r="I248" s="3"/>
      <c r="J248" s="3"/>
      <c r="K248" s="3"/>
    </row>
    <row r="249" ht="14.25" customHeight="1">
      <c r="E249" s="1"/>
      <c r="F249" s="1"/>
      <c r="G249" s="1"/>
      <c r="H249" s="1"/>
      <c r="I249" s="3"/>
      <c r="J249" s="3"/>
      <c r="K249" s="3"/>
    </row>
    <row r="250" ht="14.25" customHeight="1">
      <c r="E250" s="1"/>
      <c r="F250" s="1"/>
      <c r="G250" s="1"/>
      <c r="H250" s="1"/>
      <c r="I250" s="3"/>
      <c r="J250" s="3"/>
      <c r="K250" s="3"/>
    </row>
    <row r="251" ht="14.25" customHeight="1">
      <c r="E251" s="1"/>
      <c r="F251" s="1"/>
      <c r="G251" s="1"/>
      <c r="H251" s="1"/>
      <c r="I251" s="3"/>
      <c r="J251" s="3"/>
      <c r="K251" s="3"/>
    </row>
    <row r="252" ht="14.25" customHeight="1">
      <c r="E252" s="1"/>
      <c r="F252" s="1"/>
      <c r="G252" s="1"/>
      <c r="H252" s="1"/>
      <c r="I252" s="3"/>
      <c r="J252" s="3"/>
      <c r="K252" s="3"/>
    </row>
    <row r="253" ht="14.25" customHeight="1">
      <c r="E253" s="1"/>
      <c r="F253" s="1"/>
      <c r="G253" s="1"/>
      <c r="H253" s="1"/>
      <c r="I253" s="3"/>
      <c r="J253" s="3"/>
      <c r="K253" s="3"/>
    </row>
    <row r="254" ht="14.25" customHeight="1">
      <c r="E254" s="1"/>
      <c r="F254" s="1"/>
      <c r="G254" s="1"/>
      <c r="H254" s="1"/>
      <c r="I254" s="3"/>
      <c r="J254" s="3"/>
      <c r="K254" s="3"/>
    </row>
    <row r="255" ht="14.25" customHeight="1">
      <c r="E255" s="1"/>
      <c r="F255" s="1"/>
      <c r="G255" s="1"/>
      <c r="H255" s="1"/>
      <c r="I255" s="3"/>
      <c r="J255" s="3"/>
      <c r="K255" s="3"/>
    </row>
    <row r="256" ht="14.25" customHeight="1">
      <c r="E256" s="1"/>
      <c r="F256" s="1"/>
      <c r="G256" s="1"/>
      <c r="H256" s="1"/>
      <c r="I256" s="3"/>
      <c r="J256" s="3"/>
      <c r="K256" s="3"/>
    </row>
    <row r="257" ht="14.25" customHeight="1">
      <c r="E257" s="1"/>
      <c r="F257" s="1"/>
      <c r="G257" s="1"/>
      <c r="H257" s="1"/>
      <c r="I257" s="3"/>
      <c r="J257" s="3"/>
      <c r="K257" s="3"/>
    </row>
    <row r="258" ht="14.25" customHeight="1">
      <c r="E258" s="1"/>
      <c r="F258" s="1"/>
      <c r="G258" s="1"/>
      <c r="H258" s="1"/>
      <c r="I258" s="3"/>
      <c r="J258" s="3"/>
      <c r="K258" s="3"/>
    </row>
    <row r="259" ht="14.25" customHeight="1">
      <c r="E259" s="1"/>
      <c r="F259" s="1"/>
      <c r="G259" s="1"/>
      <c r="H259" s="1"/>
      <c r="I259" s="3"/>
      <c r="J259" s="3"/>
      <c r="K259" s="3"/>
    </row>
    <row r="260" ht="14.25" customHeight="1">
      <c r="E260" s="1"/>
      <c r="F260" s="1"/>
      <c r="G260" s="1"/>
      <c r="H260" s="1"/>
      <c r="I260" s="3"/>
      <c r="J260" s="3"/>
      <c r="K260" s="3"/>
    </row>
    <row r="261" ht="14.25" customHeight="1">
      <c r="E261" s="1"/>
      <c r="F261" s="1"/>
      <c r="G261" s="1"/>
      <c r="H261" s="1"/>
      <c r="I261" s="3"/>
      <c r="J261" s="3"/>
      <c r="K261" s="3"/>
    </row>
    <row r="262" ht="14.25" customHeight="1">
      <c r="E262" s="1"/>
      <c r="F262" s="1"/>
      <c r="G262" s="1"/>
      <c r="H262" s="1"/>
      <c r="I262" s="3"/>
      <c r="J262" s="3"/>
      <c r="K262" s="3"/>
    </row>
    <row r="263" ht="14.25" customHeight="1">
      <c r="E263" s="1"/>
      <c r="F263" s="1"/>
      <c r="G263" s="1"/>
      <c r="H263" s="1"/>
      <c r="I263" s="3"/>
      <c r="J263" s="3"/>
      <c r="K263" s="3"/>
    </row>
    <row r="264" ht="14.25" customHeight="1">
      <c r="E264" s="1"/>
      <c r="F264" s="1"/>
      <c r="G264" s="1"/>
      <c r="H264" s="1"/>
      <c r="I264" s="3"/>
      <c r="J264" s="3"/>
      <c r="K264" s="3"/>
    </row>
    <row r="265" ht="14.25" customHeight="1">
      <c r="E265" s="1"/>
      <c r="F265" s="1"/>
      <c r="G265" s="1"/>
      <c r="H265" s="1"/>
      <c r="I265" s="3"/>
      <c r="J265" s="3"/>
      <c r="K265" s="3"/>
    </row>
    <row r="266" ht="14.25" customHeight="1">
      <c r="E266" s="1"/>
      <c r="F266" s="1"/>
      <c r="G266" s="1"/>
      <c r="H266" s="1"/>
      <c r="I266" s="3"/>
      <c r="J266" s="3"/>
      <c r="K266" s="3"/>
    </row>
    <row r="267" ht="14.25" customHeight="1">
      <c r="E267" s="1"/>
      <c r="F267" s="1"/>
      <c r="G267" s="1"/>
      <c r="H267" s="1"/>
      <c r="I267" s="3"/>
      <c r="J267" s="3"/>
      <c r="K267" s="3"/>
    </row>
    <row r="268" ht="14.25" customHeight="1">
      <c r="E268" s="1"/>
      <c r="F268" s="1"/>
      <c r="G268" s="1"/>
      <c r="H268" s="1"/>
      <c r="I268" s="3"/>
      <c r="J268" s="3"/>
      <c r="K268" s="3"/>
    </row>
    <row r="269" ht="14.25" customHeight="1">
      <c r="E269" s="1"/>
      <c r="F269" s="1"/>
      <c r="G269" s="1"/>
      <c r="H269" s="1"/>
      <c r="I269" s="3"/>
      <c r="J269" s="3"/>
      <c r="K269" s="3"/>
    </row>
    <row r="270" ht="14.25" customHeight="1">
      <c r="E270" s="1"/>
      <c r="F270" s="1"/>
      <c r="G270" s="1"/>
      <c r="H270" s="1"/>
      <c r="I270" s="3"/>
      <c r="J270" s="3"/>
      <c r="K270" s="3"/>
    </row>
    <row r="271" ht="14.25" customHeight="1">
      <c r="E271" s="1"/>
      <c r="F271" s="1"/>
      <c r="G271" s="1"/>
      <c r="H271" s="1"/>
      <c r="I271" s="3"/>
      <c r="J271" s="3"/>
      <c r="K271" s="3"/>
    </row>
    <row r="272" ht="14.25" customHeight="1">
      <c r="E272" s="1"/>
      <c r="F272" s="1"/>
      <c r="G272" s="1"/>
      <c r="H272" s="1"/>
      <c r="I272" s="3"/>
      <c r="J272" s="3"/>
      <c r="K272" s="3"/>
    </row>
    <row r="273" ht="14.25" customHeight="1">
      <c r="E273" s="1"/>
      <c r="F273" s="1"/>
      <c r="G273" s="1"/>
      <c r="H273" s="1"/>
      <c r="I273" s="3"/>
      <c r="J273" s="3"/>
      <c r="K273" s="3"/>
    </row>
    <row r="274" ht="14.25" customHeight="1">
      <c r="E274" s="1"/>
      <c r="F274" s="1"/>
      <c r="G274" s="1"/>
      <c r="H274" s="1"/>
      <c r="I274" s="3"/>
      <c r="J274" s="3"/>
      <c r="K274" s="3"/>
    </row>
    <row r="275" ht="14.25" customHeight="1">
      <c r="E275" s="1"/>
      <c r="F275" s="1"/>
      <c r="G275" s="1"/>
      <c r="H275" s="1"/>
      <c r="I275" s="3"/>
      <c r="J275" s="3"/>
      <c r="K275" s="3"/>
    </row>
    <row r="276" ht="14.25" customHeight="1">
      <c r="E276" s="1"/>
      <c r="F276" s="1"/>
      <c r="G276" s="1"/>
      <c r="H276" s="1"/>
      <c r="I276" s="3"/>
      <c r="J276" s="3"/>
      <c r="K276" s="3"/>
    </row>
    <row r="277" ht="14.25" customHeight="1">
      <c r="E277" s="1"/>
      <c r="F277" s="1"/>
      <c r="G277" s="1"/>
      <c r="H277" s="1"/>
      <c r="I277" s="3"/>
      <c r="J277" s="3"/>
      <c r="K277" s="3"/>
    </row>
    <row r="278" ht="14.25" customHeight="1">
      <c r="E278" s="1"/>
      <c r="F278" s="1"/>
      <c r="G278" s="1"/>
      <c r="H278" s="1"/>
      <c r="I278" s="3"/>
      <c r="J278" s="3"/>
      <c r="K278" s="3"/>
    </row>
    <row r="279" ht="14.25" customHeight="1">
      <c r="E279" s="1"/>
      <c r="F279" s="1"/>
      <c r="G279" s="1"/>
      <c r="H279" s="1"/>
      <c r="I279" s="3"/>
      <c r="J279" s="3"/>
      <c r="K279" s="3"/>
    </row>
    <row r="280" ht="14.25" customHeight="1">
      <c r="E280" s="1"/>
      <c r="F280" s="1"/>
      <c r="G280" s="1"/>
      <c r="H280" s="1"/>
      <c r="I280" s="3"/>
      <c r="J280" s="3"/>
      <c r="K280" s="3"/>
    </row>
    <row r="281" ht="14.25" customHeight="1">
      <c r="E281" s="1"/>
      <c r="F281" s="1"/>
      <c r="G281" s="1"/>
      <c r="H281" s="1"/>
      <c r="I281" s="3"/>
      <c r="J281" s="3"/>
      <c r="K281" s="3"/>
    </row>
    <row r="282" ht="14.25" customHeight="1">
      <c r="E282" s="1"/>
      <c r="F282" s="1"/>
      <c r="G282" s="1"/>
      <c r="H282" s="1"/>
      <c r="I282" s="3"/>
      <c r="J282" s="3"/>
      <c r="K282" s="3"/>
    </row>
    <row r="283" ht="14.25" customHeight="1">
      <c r="E283" s="1"/>
      <c r="F283" s="1"/>
      <c r="G283" s="1"/>
      <c r="H283" s="1"/>
      <c r="I283" s="3"/>
      <c r="J283" s="3"/>
      <c r="K283" s="3"/>
    </row>
    <row r="284" ht="14.25" customHeight="1">
      <c r="E284" s="1"/>
      <c r="F284" s="1"/>
      <c r="G284" s="1"/>
      <c r="H284" s="1"/>
      <c r="I284" s="3"/>
      <c r="J284" s="3"/>
      <c r="K284" s="3"/>
    </row>
    <row r="285" ht="14.25" customHeight="1">
      <c r="E285" s="1"/>
      <c r="F285" s="1"/>
      <c r="G285" s="1"/>
      <c r="H285" s="1"/>
      <c r="I285" s="3"/>
      <c r="J285" s="3"/>
      <c r="K285" s="3"/>
    </row>
    <row r="286" ht="14.25" customHeight="1">
      <c r="E286" s="1"/>
      <c r="F286" s="1"/>
      <c r="G286" s="1"/>
      <c r="H286" s="1"/>
      <c r="I286" s="3"/>
      <c r="J286" s="3"/>
      <c r="K286" s="3"/>
    </row>
    <row r="287" ht="14.25" customHeight="1">
      <c r="E287" s="1"/>
      <c r="F287" s="1"/>
      <c r="G287" s="1"/>
      <c r="H287" s="1"/>
      <c r="I287" s="3"/>
      <c r="J287" s="3"/>
      <c r="K287" s="3"/>
    </row>
    <row r="288" ht="14.25" customHeight="1">
      <c r="E288" s="1"/>
      <c r="F288" s="1"/>
      <c r="G288" s="1"/>
      <c r="H288" s="1"/>
      <c r="I288" s="3"/>
      <c r="J288" s="3"/>
      <c r="K288" s="3"/>
    </row>
    <row r="289" ht="14.25" customHeight="1">
      <c r="E289" s="1"/>
      <c r="F289" s="1"/>
      <c r="G289" s="1"/>
      <c r="H289" s="1"/>
      <c r="I289" s="3"/>
      <c r="J289" s="3"/>
      <c r="K289" s="3"/>
    </row>
    <row r="290" ht="14.25" customHeight="1">
      <c r="E290" s="1"/>
      <c r="F290" s="1"/>
      <c r="G290" s="1"/>
      <c r="H290" s="1"/>
      <c r="I290" s="3"/>
      <c r="J290" s="3"/>
      <c r="K290" s="3"/>
    </row>
    <row r="291" ht="14.25" customHeight="1">
      <c r="E291" s="1"/>
      <c r="F291" s="1"/>
      <c r="G291" s="1"/>
      <c r="H291" s="1"/>
      <c r="I291" s="3"/>
      <c r="J291" s="3"/>
      <c r="K291" s="3"/>
    </row>
    <row r="292" ht="14.25" customHeight="1">
      <c r="E292" s="1"/>
      <c r="F292" s="1"/>
      <c r="G292" s="1"/>
      <c r="H292" s="1"/>
      <c r="I292" s="3"/>
      <c r="J292" s="3"/>
      <c r="K292" s="3"/>
    </row>
    <row r="293" ht="14.25" customHeight="1">
      <c r="E293" s="1"/>
      <c r="F293" s="1"/>
      <c r="G293" s="1"/>
      <c r="H293" s="1"/>
      <c r="I293" s="3"/>
      <c r="J293" s="3"/>
      <c r="K293" s="3"/>
    </row>
    <row r="294" ht="14.25" customHeight="1">
      <c r="E294" s="1"/>
      <c r="F294" s="1"/>
      <c r="G294" s="1"/>
      <c r="H294" s="1"/>
      <c r="I294" s="3"/>
      <c r="J294" s="3"/>
      <c r="K294" s="3"/>
    </row>
    <row r="295" ht="14.25" customHeight="1">
      <c r="E295" s="1"/>
      <c r="F295" s="1"/>
      <c r="G295" s="1"/>
      <c r="H295" s="1"/>
      <c r="I295" s="3"/>
      <c r="J295" s="3"/>
      <c r="K295" s="3"/>
    </row>
    <row r="296" ht="14.25" customHeight="1">
      <c r="E296" s="1"/>
      <c r="F296" s="1"/>
      <c r="G296" s="1"/>
      <c r="H296" s="1"/>
      <c r="I296" s="3"/>
      <c r="J296" s="3"/>
      <c r="K296" s="3"/>
    </row>
    <row r="297" ht="14.25" customHeight="1">
      <c r="E297" s="1"/>
      <c r="F297" s="1"/>
      <c r="G297" s="1"/>
      <c r="H297" s="1"/>
      <c r="I297" s="3"/>
      <c r="J297" s="3"/>
      <c r="K297" s="3"/>
    </row>
    <row r="298" ht="14.25" customHeight="1">
      <c r="E298" s="1"/>
      <c r="F298" s="1"/>
      <c r="G298" s="1"/>
      <c r="H298" s="1"/>
      <c r="I298" s="3"/>
      <c r="J298" s="3"/>
      <c r="K298" s="3"/>
    </row>
    <row r="299" ht="14.25" customHeight="1">
      <c r="E299" s="1"/>
      <c r="F299" s="1"/>
      <c r="G299" s="1"/>
      <c r="H299" s="1"/>
      <c r="I299" s="3"/>
      <c r="J299" s="3"/>
      <c r="K299" s="3"/>
    </row>
    <row r="300" ht="14.25" customHeight="1">
      <c r="E300" s="1"/>
      <c r="F300" s="1"/>
      <c r="G300" s="1"/>
      <c r="H300" s="1"/>
      <c r="I300" s="3"/>
      <c r="J300" s="3"/>
      <c r="K300" s="3"/>
    </row>
    <row r="301" ht="14.25" customHeight="1">
      <c r="E301" s="1"/>
      <c r="F301" s="1"/>
      <c r="G301" s="1"/>
      <c r="H301" s="1"/>
      <c r="I301" s="3"/>
      <c r="J301" s="3"/>
      <c r="K301" s="3"/>
    </row>
    <row r="302" ht="14.25" customHeight="1">
      <c r="E302" s="1"/>
      <c r="F302" s="1"/>
      <c r="G302" s="1"/>
      <c r="H302" s="1"/>
      <c r="I302" s="3"/>
      <c r="J302" s="3"/>
      <c r="K302" s="3"/>
    </row>
    <row r="303" ht="14.25" customHeight="1">
      <c r="E303" s="1"/>
      <c r="F303" s="1"/>
      <c r="G303" s="1"/>
      <c r="H303" s="1"/>
      <c r="I303" s="3"/>
      <c r="J303" s="3"/>
      <c r="K303" s="3"/>
    </row>
    <row r="304" ht="14.25" customHeight="1">
      <c r="E304" s="1"/>
      <c r="F304" s="1"/>
      <c r="G304" s="1"/>
      <c r="H304" s="1"/>
      <c r="I304" s="3"/>
      <c r="J304" s="3"/>
      <c r="K304" s="3"/>
    </row>
    <row r="305" ht="14.25" customHeight="1">
      <c r="E305" s="1"/>
      <c r="F305" s="1"/>
      <c r="G305" s="1"/>
      <c r="H305" s="1"/>
      <c r="I305" s="3"/>
      <c r="J305" s="3"/>
      <c r="K305" s="3"/>
    </row>
    <row r="306" ht="14.25" customHeight="1">
      <c r="E306" s="1"/>
      <c r="F306" s="1"/>
      <c r="G306" s="1"/>
      <c r="H306" s="1"/>
      <c r="I306" s="3"/>
      <c r="J306" s="3"/>
      <c r="K306" s="3"/>
    </row>
    <row r="307" ht="14.25" customHeight="1">
      <c r="E307" s="1"/>
      <c r="F307" s="1"/>
      <c r="G307" s="1"/>
      <c r="H307" s="1"/>
      <c r="I307" s="3"/>
      <c r="J307" s="3"/>
      <c r="K307" s="3"/>
    </row>
    <row r="308" ht="14.25" customHeight="1">
      <c r="E308" s="1"/>
      <c r="F308" s="1"/>
      <c r="G308" s="1"/>
      <c r="H308" s="1"/>
      <c r="I308" s="3"/>
      <c r="J308" s="3"/>
      <c r="K308" s="3"/>
    </row>
    <row r="309" ht="14.25" customHeight="1">
      <c r="E309" s="1"/>
      <c r="F309" s="1"/>
      <c r="G309" s="1"/>
      <c r="H309" s="1"/>
      <c r="I309" s="3"/>
      <c r="J309" s="3"/>
      <c r="K309" s="3"/>
    </row>
    <row r="310" ht="14.25" customHeight="1">
      <c r="E310" s="1"/>
      <c r="F310" s="1"/>
      <c r="G310" s="1"/>
      <c r="H310" s="1"/>
      <c r="I310" s="3"/>
      <c r="J310" s="3"/>
      <c r="K310" s="3"/>
    </row>
    <row r="311" ht="14.25" customHeight="1">
      <c r="E311" s="1"/>
      <c r="F311" s="1"/>
      <c r="G311" s="1"/>
      <c r="H311" s="1"/>
      <c r="I311" s="3"/>
      <c r="J311" s="3"/>
      <c r="K311" s="3"/>
    </row>
    <row r="312" ht="14.25" customHeight="1">
      <c r="E312" s="1"/>
      <c r="F312" s="1"/>
      <c r="G312" s="1"/>
      <c r="H312" s="1"/>
      <c r="I312" s="3"/>
      <c r="J312" s="3"/>
      <c r="K312" s="3"/>
    </row>
    <row r="313" ht="14.25" customHeight="1">
      <c r="E313" s="1"/>
      <c r="F313" s="1"/>
      <c r="G313" s="1"/>
      <c r="H313" s="1"/>
      <c r="I313" s="3"/>
      <c r="J313" s="3"/>
      <c r="K313" s="3"/>
    </row>
    <row r="314" ht="14.25" customHeight="1">
      <c r="E314" s="1"/>
      <c r="F314" s="1"/>
      <c r="G314" s="1"/>
      <c r="H314" s="1"/>
      <c r="I314" s="3"/>
      <c r="J314" s="3"/>
      <c r="K314" s="3"/>
    </row>
    <row r="315" ht="14.25" customHeight="1">
      <c r="E315" s="1"/>
      <c r="F315" s="1"/>
      <c r="G315" s="1"/>
      <c r="H315" s="1"/>
      <c r="I315" s="3"/>
      <c r="J315" s="3"/>
      <c r="K315" s="3"/>
    </row>
    <row r="316" ht="14.25" customHeight="1">
      <c r="E316" s="1"/>
      <c r="F316" s="1"/>
      <c r="G316" s="1"/>
      <c r="H316" s="1"/>
      <c r="I316" s="3"/>
      <c r="J316" s="3"/>
      <c r="K316" s="3"/>
    </row>
    <row r="317" ht="14.25" customHeight="1">
      <c r="E317" s="1"/>
      <c r="F317" s="1"/>
      <c r="G317" s="1"/>
      <c r="H317" s="1"/>
      <c r="I317" s="3"/>
      <c r="J317" s="3"/>
      <c r="K317" s="3"/>
    </row>
    <row r="318" ht="14.25" customHeight="1">
      <c r="E318" s="1"/>
      <c r="F318" s="1"/>
      <c r="G318" s="1"/>
      <c r="H318" s="1"/>
      <c r="I318" s="3"/>
      <c r="J318" s="3"/>
      <c r="K318" s="3"/>
    </row>
    <row r="319" ht="14.25" customHeight="1">
      <c r="E319" s="1"/>
      <c r="F319" s="1"/>
      <c r="G319" s="1"/>
      <c r="H319" s="1"/>
      <c r="I319" s="3"/>
      <c r="J319" s="3"/>
      <c r="K319" s="3"/>
    </row>
    <row r="320" ht="14.25" customHeight="1">
      <c r="E320" s="1"/>
      <c r="F320" s="1"/>
      <c r="G320" s="1"/>
      <c r="H320" s="1"/>
      <c r="I320" s="3"/>
      <c r="J320" s="3"/>
      <c r="K320" s="3"/>
    </row>
    <row r="321" ht="14.25" customHeight="1">
      <c r="E321" s="1"/>
      <c r="F321" s="1"/>
      <c r="G321" s="1"/>
      <c r="H321" s="1"/>
      <c r="I321" s="3"/>
      <c r="J321" s="3"/>
      <c r="K321" s="3"/>
    </row>
    <row r="322" ht="14.25" customHeight="1">
      <c r="E322" s="1"/>
      <c r="F322" s="1"/>
      <c r="G322" s="1"/>
      <c r="H322" s="1"/>
      <c r="I322" s="3"/>
      <c r="J322" s="3"/>
      <c r="K322" s="3"/>
    </row>
    <row r="323" ht="14.25" customHeight="1">
      <c r="E323" s="1"/>
      <c r="F323" s="1"/>
      <c r="G323" s="1"/>
      <c r="H323" s="1"/>
      <c r="I323" s="3"/>
      <c r="J323" s="3"/>
      <c r="K323" s="3"/>
    </row>
    <row r="324" ht="14.25" customHeight="1">
      <c r="E324" s="1"/>
      <c r="F324" s="1"/>
      <c r="G324" s="1"/>
      <c r="H324" s="1"/>
      <c r="I324" s="3"/>
      <c r="J324" s="3"/>
      <c r="K324" s="3"/>
    </row>
    <row r="325" ht="14.25" customHeight="1">
      <c r="E325" s="1"/>
      <c r="F325" s="1"/>
      <c r="G325" s="1"/>
      <c r="H325" s="1"/>
      <c r="I325" s="3"/>
      <c r="J325" s="3"/>
      <c r="K325" s="3"/>
    </row>
    <row r="326" ht="14.25" customHeight="1">
      <c r="E326" s="1"/>
      <c r="F326" s="1"/>
      <c r="G326" s="1"/>
      <c r="H326" s="1"/>
      <c r="I326" s="3"/>
      <c r="J326" s="3"/>
      <c r="K326" s="3"/>
    </row>
    <row r="327" ht="14.25" customHeight="1">
      <c r="E327" s="1"/>
      <c r="F327" s="1"/>
      <c r="G327" s="1"/>
      <c r="H327" s="1"/>
      <c r="I327" s="3"/>
      <c r="J327" s="3"/>
      <c r="K327" s="3"/>
    </row>
    <row r="328" ht="14.25" customHeight="1">
      <c r="E328" s="1"/>
      <c r="F328" s="1"/>
      <c r="G328" s="1"/>
      <c r="H328" s="1"/>
      <c r="I328" s="3"/>
      <c r="J328" s="3"/>
      <c r="K328" s="3"/>
    </row>
    <row r="329" ht="14.25" customHeight="1">
      <c r="E329" s="1"/>
      <c r="F329" s="1"/>
      <c r="G329" s="1"/>
      <c r="H329" s="1"/>
      <c r="I329" s="3"/>
      <c r="J329" s="3"/>
      <c r="K329" s="3"/>
    </row>
    <row r="330" ht="14.25" customHeight="1">
      <c r="E330" s="1"/>
      <c r="F330" s="1"/>
      <c r="G330" s="1"/>
      <c r="H330" s="1"/>
      <c r="I330" s="3"/>
      <c r="J330" s="3"/>
      <c r="K330" s="3"/>
    </row>
    <row r="331" ht="14.25" customHeight="1">
      <c r="E331" s="1"/>
      <c r="F331" s="1"/>
      <c r="G331" s="1"/>
      <c r="H331" s="1"/>
      <c r="I331" s="3"/>
      <c r="J331" s="3"/>
      <c r="K331" s="3"/>
    </row>
    <row r="332" ht="14.25" customHeight="1">
      <c r="E332" s="1"/>
      <c r="F332" s="1"/>
      <c r="G332" s="1"/>
      <c r="H332" s="1"/>
      <c r="I332" s="3"/>
      <c r="J332" s="3"/>
      <c r="K332" s="3"/>
    </row>
    <row r="333" ht="14.25" customHeight="1">
      <c r="E333" s="1"/>
      <c r="F333" s="1"/>
      <c r="G333" s="1"/>
      <c r="H333" s="1"/>
      <c r="I333" s="3"/>
      <c r="J333" s="3"/>
      <c r="K333" s="3"/>
    </row>
    <row r="334" ht="14.25" customHeight="1">
      <c r="E334" s="1"/>
      <c r="F334" s="1"/>
      <c r="G334" s="1"/>
      <c r="H334" s="1"/>
      <c r="I334" s="3"/>
      <c r="J334" s="3"/>
      <c r="K334" s="3"/>
    </row>
    <row r="335" ht="14.25" customHeight="1">
      <c r="E335" s="1"/>
      <c r="F335" s="1"/>
      <c r="G335" s="1"/>
      <c r="H335" s="1"/>
      <c r="I335" s="3"/>
      <c r="J335" s="3"/>
      <c r="K335" s="3"/>
    </row>
    <row r="336" ht="14.25" customHeight="1">
      <c r="E336" s="1"/>
      <c r="F336" s="1"/>
      <c r="G336" s="1"/>
      <c r="H336" s="1"/>
      <c r="I336" s="3"/>
      <c r="J336" s="3"/>
      <c r="K336" s="3"/>
    </row>
    <row r="337" ht="14.25" customHeight="1">
      <c r="E337" s="1"/>
      <c r="F337" s="1"/>
      <c r="G337" s="1"/>
      <c r="H337" s="1"/>
      <c r="I337" s="3"/>
      <c r="J337" s="3"/>
      <c r="K337" s="3"/>
    </row>
    <row r="338" ht="14.25" customHeight="1">
      <c r="E338" s="1"/>
      <c r="F338" s="1"/>
      <c r="G338" s="1"/>
      <c r="H338" s="1"/>
      <c r="I338" s="3"/>
      <c r="J338" s="3"/>
      <c r="K338" s="3"/>
    </row>
    <row r="339" ht="14.25" customHeight="1">
      <c r="E339" s="1"/>
      <c r="F339" s="1"/>
      <c r="G339" s="1"/>
      <c r="H339" s="1"/>
      <c r="I339" s="3"/>
      <c r="J339" s="3"/>
      <c r="K339" s="3"/>
    </row>
    <row r="340" ht="14.25" customHeight="1">
      <c r="E340" s="1"/>
      <c r="F340" s="1"/>
      <c r="G340" s="1"/>
      <c r="H340" s="1"/>
      <c r="I340" s="3"/>
      <c r="J340" s="3"/>
      <c r="K340" s="3"/>
    </row>
    <row r="341" ht="14.25" customHeight="1">
      <c r="E341" s="1"/>
      <c r="F341" s="1"/>
      <c r="G341" s="1"/>
      <c r="H341" s="1"/>
      <c r="I341" s="3"/>
      <c r="J341" s="3"/>
      <c r="K341" s="3"/>
    </row>
    <row r="342" ht="14.25" customHeight="1">
      <c r="E342" s="1"/>
      <c r="F342" s="1"/>
      <c r="G342" s="1"/>
      <c r="H342" s="1"/>
      <c r="I342" s="3"/>
      <c r="J342" s="3"/>
      <c r="K342" s="3"/>
    </row>
    <row r="343" ht="14.25" customHeight="1">
      <c r="E343" s="1"/>
      <c r="F343" s="1"/>
      <c r="G343" s="1"/>
      <c r="H343" s="1"/>
      <c r="I343" s="3"/>
      <c r="J343" s="3"/>
      <c r="K343" s="3"/>
    </row>
    <row r="344" ht="14.25" customHeight="1">
      <c r="E344" s="1"/>
      <c r="F344" s="1"/>
      <c r="G344" s="1"/>
      <c r="H344" s="1"/>
      <c r="I344" s="3"/>
      <c r="J344" s="3"/>
      <c r="K344" s="3"/>
    </row>
    <row r="345" ht="14.25" customHeight="1">
      <c r="E345" s="1"/>
      <c r="F345" s="1"/>
      <c r="G345" s="1"/>
      <c r="H345" s="1"/>
      <c r="I345" s="3"/>
      <c r="J345" s="3"/>
      <c r="K345" s="3"/>
    </row>
    <row r="346" ht="14.25" customHeight="1">
      <c r="E346" s="1"/>
      <c r="F346" s="1"/>
      <c r="G346" s="1"/>
      <c r="H346" s="1"/>
      <c r="I346" s="3"/>
      <c r="J346" s="3"/>
      <c r="K346" s="3"/>
    </row>
    <row r="347" ht="14.25" customHeight="1">
      <c r="E347" s="1"/>
      <c r="F347" s="1"/>
      <c r="G347" s="1"/>
      <c r="H347" s="1"/>
      <c r="I347" s="3"/>
      <c r="J347" s="3"/>
      <c r="K347" s="3"/>
    </row>
    <row r="348" ht="14.25" customHeight="1">
      <c r="E348" s="1"/>
      <c r="F348" s="1"/>
      <c r="G348" s="1"/>
      <c r="H348" s="1"/>
      <c r="I348" s="3"/>
      <c r="J348" s="3"/>
      <c r="K348" s="3"/>
    </row>
    <row r="349" ht="14.25" customHeight="1">
      <c r="E349" s="1"/>
      <c r="F349" s="1"/>
      <c r="G349" s="1"/>
      <c r="H349" s="1"/>
      <c r="I349" s="3"/>
      <c r="J349" s="3"/>
      <c r="K349" s="3"/>
    </row>
    <row r="350" ht="14.25" customHeight="1">
      <c r="E350" s="1"/>
      <c r="F350" s="1"/>
      <c r="G350" s="1"/>
      <c r="H350" s="1"/>
      <c r="I350" s="3"/>
      <c r="J350" s="3"/>
      <c r="K350" s="3"/>
    </row>
    <row r="351" ht="14.25" customHeight="1">
      <c r="E351" s="1"/>
      <c r="F351" s="1"/>
      <c r="G351" s="1"/>
      <c r="H351" s="1"/>
      <c r="I351" s="3"/>
      <c r="J351" s="3"/>
      <c r="K351" s="3"/>
    </row>
    <row r="352" ht="14.25" customHeight="1">
      <c r="E352" s="1"/>
      <c r="F352" s="1"/>
      <c r="G352" s="1"/>
      <c r="H352" s="1"/>
      <c r="I352" s="3"/>
      <c r="J352" s="3"/>
      <c r="K352" s="3"/>
    </row>
    <row r="353" ht="14.25" customHeight="1">
      <c r="E353" s="1"/>
      <c r="F353" s="1"/>
      <c r="G353" s="1"/>
      <c r="H353" s="1"/>
      <c r="I353" s="3"/>
      <c r="J353" s="3"/>
      <c r="K353" s="3"/>
    </row>
    <row r="354" ht="14.25" customHeight="1">
      <c r="E354" s="1"/>
      <c r="F354" s="1"/>
      <c r="G354" s="1"/>
      <c r="H354" s="1"/>
      <c r="I354" s="3"/>
      <c r="J354" s="3"/>
      <c r="K354" s="3"/>
    </row>
    <row r="355" ht="14.25" customHeight="1">
      <c r="E355" s="1"/>
      <c r="F355" s="1"/>
      <c r="G355" s="1"/>
      <c r="H355" s="1"/>
      <c r="I355" s="3"/>
      <c r="J355" s="3"/>
      <c r="K355" s="3"/>
    </row>
    <row r="356" ht="14.25" customHeight="1">
      <c r="E356" s="1"/>
      <c r="F356" s="1"/>
      <c r="G356" s="1"/>
      <c r="H356" s="1"/>
      <c r="I356" s="3"/>
      <c r="J356" s="3"/>
      <c r="K356" s="3"/>
    </row>
    <row r="357" ht="14.25" customHeight="1">
      <c r="E357" s="1"/>
      <c r="F357" s="1"/>
      <c r="G357" s="1"/>
      <c r="H357" s="1"/>
      <c r="I357" s="3"/>
      <c r="J357" s="3"/>
      <c r="K357" s="3"/>
    </row>
    <row r="358" ht="14.25" customHeight="1">
      <c r="E358" s="1"/>
      <c r="F358" s="1"/>
      <c r="G358" s="1"/>
      <c r="H358" s="1"/>
      <c r="I358" s="3"/>
      <c r="J358" s="3"/>
      <c r="K358" s="3"/>
    </row>
    <row r="359" ht="14.25" customHeight="1">
      <c r="E359" s="1"/>
      <c r="F359" s="1"/>
      <c r="G359" s="1"/>
      <c r="H359" s="1"/>
      <c r="I359" s="3"/>
      <c r="J359" s="3"/>
      <c r="K359" s="3"/>
    </row>
    <row r="360" ht="14.25" customHeight="1">
      <c r="E360" s="1"/>
      <c r="F360" s="1"/>
      <c r="G360" s="1"/>
      <c r="H360" s="1"/>
      <c r="I360" s="3"/>
      <c r="J360" s="3"/>
      <c r="K360" s="3"/>
    </row>
    <row r="361" ht="14.25" customHeight="1">
      <c r="E361" s="1"/>
      <c r="F361" s="1"/>
      <c r="G361" s="1"/>
      <c r="H361" s="1"/>
      <c r="I361" s="3"/>
      <c r="J361" s="3"/>
      <c r="K361" s="3"/>
    </row>
    <row r="362" ht="14.25" customHeight="1">
      <c r="E362" s="1"/>
      <c r="F362" s="1"/>
      <c r="G362" s="1"/>
      <c r="H362" s="1"/>
      <c r="I362" s="3"/>
      <c r="J362" s="3"/>
      <c r="K362" s="3"/>
    </row>
    <row r="363" ht="14.25" customHeight="1">
      <c r="E363" s="1"/>
      <c r="F363" s="1"/>
      <c r="G363" s="1"/>
      <c r="H363" s="1"/>
      <c r="I363" s="3"/>
      <c r="J363" s="3"/>
      <c r="K363" s="3"/>
    </row>
    <row r="364" ht="14.25" customHeight="1">
      <c r="E364" s="1"/>
      <c r="F364" s="1"/>
      <c r="G364" s="1"/>
      <c r="H364" s="1"/>
      <c r="I364" s="3"/>
      <c r="J364" s="3"/>
      <c r="K364" s="3"/>
    </row>
    <row r="365" ht="14.25" customHeight="1">
      <c r="E365" s="1"/>
      <c r="F365" s="1"/>
      <c r="G365" s="1"/>
      <c r="H365" s="1"/>
      <c r="I365" s="3"/>
      <c r="J365" s="3"/>
      <c r="K365" s="3"/>
    </row>
    <row r="366" ht="14.25" customHeight="1">
      <c r="E366" s="1"/>
      <c r="F366" s="1"/>
      <c r="G366" s="1"/>
      <c r="H366" s="1"/>
      <c r="I366" s="3"/>
      <c r="J366" s="3"/>
      <c r="K366" s="3"/>
    </row>
    <row r="367" ht="14.25" customHeight="1">
      <c r="E367" s="1"/>
      <c r="F367" s="1"/>
      <c r="G367" s="1"/>
      <c r="H367" s="1"/>
      <c r="I367" s="3"/>
      <c r="J367" s="3"/>
      <c r="K367" s="3"/>
    </row>
    <row r="368" ht="14.25" customHeight="1">
      <c r="E368" s="1"/>
      <c r="F368" s="1"/>
      <c r="G368" s="1"/>
      <c r="H368" s="1"/>
      <c r="I368" s="3"/>
      <c r="J368" s="3"/>
      <c r="K368" s="3"/>
    </row>
    <row r="369" ht="14.25" customHeight="1">
      <c r="E369" s="1"/>
      <c r="F369" s="1"/>
      <c r="G369" s="1"/>
      <c r="H369" s="1"/>
      <c r="I369" s="3"/>
      <c r="J369" s="3"/>
      <c r="K369" s="3"/>
    </row>
    <row r="370" ht="14.25" customHeight="1">
      <c r="E370" s="1"/>
      <c r="F370" s="1"/>
      <c r="G370" s="1"/>
      <c r="H370" s="1"/>
      <c r="I370" s="3"/>
      <c r="J370" s="3"/>
      <c r="K370" s="3"/>
    </row>
    <row r="371" ht="14.25" customHeight="1">
      <c r="E371" s="1"/>
      <c r="F371" s="1"/>
      <c r="G371" s="1"/>
      <c r="H371" s="1"/>
      <c r="I371" s="3"/>
      <c r="J371" s="3"/>
      <c r="K371" s="3"/>
    </row>
    <row r="372" ht="14.25" customHeight="1">
      <c r="E372" s="1"/>
      <c r="F372" s="1"/>
      <c r="G372" s="1"/>
      <c r="H372" s="1"/>
      <c r="I372" s="3"/>
      <c r="J372" s="3"/>
      <c r="K372" s="3"/>
    </row>
    <row r="373" ht="14.25" customHeight="1">
      <c r="E373" s="1"/>
      <c r="F373" s="1"/>
      <c r="G373" s="1"/>
      <c r="H373" s="1"/>
      <c r="I373" s="3"/>
      <c r="J373" s="3"/>
      <c r="K373" s="3"/>
    </row>
    <row r="374" ht="14.25" customHeight="1">
      <c r="E374" s="1"/>
      <c r="F374" s="1"/>
      <c r="G374" s="1"/>
      <c r="H374" s="1"/>
      <c r="I374" s="3"/>
      <c r="J374" s="3"/>
      <c r="K374" s="3"/>
    </row>
    <row r="375" ht="14.25" customHeight="1">
      <c r="E375" s="1"/>
      <c r="F375" s="1"/>
      <c r="G375" s="1"/>
      <c r="H375" s="1"/>
      <c r="I375" s="3"/>
      <c r="J375" s="3"/>
      <c r="K375" s="3"/>
    </row>
    <row r="376" ht="14.25" customHeight="1">
      <c r="E376" s="1"/>
      <c r="F376" s="1"/>
      <c r="G376" s="1"/>
      <c r="H376" s="1"/>
      <c r="I376" s="3"/>
      <c r="J376" s="3"/>
      <c r="K376" s="3"/>
    </row>
    <row r="377" ht="14.25" customHeight="1">
      <c r="E377" s="1"/>
      <c r="F377" s="1"/>
      <c r="G377" s="1"/>
      <c r="H377" s="1"/>
      <c r="I377" s="3"/>
      <c r="J377" s="3"/>
      <c r="K377" s="3"/>
    </row>
    <row r="378" ht="14.25" customHeight="1">
      <c r="E378" s="1"/>
      <c r="F378" s="1"/>
      <c r="G378" s="1"/>
      <c r="H378" s="1"/>
      <c r="I378" s="3"/>
      <c r="J378" s="3"/>
      <c r="K378" s="3"/>
    </row>
    <row r="379" ht="14.25" customHeight="1">
      <c r="E379" s="1"/>
      <c r="F379" s="1"/>
      <c r="G379" s="1"/>
      <c r="H379" s="1"/>
      <c r="I379" s="3"/>
      <c r="J379" s="3"/>
      <c r="K379" s="3"/>
    </row>
    <row r="380" ht="14.25" customHeight="1">
      <c r="E380" s="1"/>
      <c r="F380" s="1"/>
      <c r="G380" s="1"/>
      <c r="H380" s="1"/>
      <c r="I380" s="3"/>
      <c r="J380" s="3"/>
      <c r="K380" s="3"/>
    </row>
    <row r="381" ht="14.25" customHeight="1">
      <c r="E381" s="1"/>
      <c r="F381" s="1"/>
      <c r="G381" s="1"/>
      <c r="H381" s="1"/>
      <c r="I381" s="3"/>
      <c r="J381" s="3"/>
      <c r="K381" s="3"/>
    </row>
    <row r="382" ht="14.25" customHeight="1">
      <c r="E382" s="1"/>
      <c r="F382" s="1"/>
      <c r="G382" s="1"/>
      <c r="H382" s="1"/>
      <c r="I382" s="3"/>
      <c r="J382" s="3"/>
      <c r="K382" s="3"/>
    </row>
    <row r="383" ht="14.25" customHeight="1">
      <c r="E383" s="1"/>
      <c r="F383" s="1"/>
      <c r="G383" s="1"/>
      <c r="H383" s="1"/>
      <c r="I383" s="3"/>
      <c r="J383" s="3"/>
      <c r="K383" s="3"/>
    </row>
    <row r="384" ht="14.25" customHeight="1">
      <c r="E384" s="1"/>
      <c r="F384" s="1"/>
      <c r="G384" s="1"/>
      <c r="H384" s="1"/>
      <c r="I384" s="3"/>
      <c r="J384" s="3"/>
      <c r="K384" s="3"/>
    </row>
    <row r="385" ht="14.25" customHeight="1">
      <c r="E385" s="1"/>
      <c r="F385" s="1"/>
      <c r="G385" s="1"/>
      <c r="H385" s="1"/>
      <c r="I385" s="3"/>
      <c r="J385" s="3"/>
      <c r="K385" s="3"/>
    </row>
    <row r="386" ht="14.25" customHeight="1">
      <c r="E386" s="1"/>
      <c r="F386" s="1"/>
      <c r="G386" s="1"/>
      <c r="H386" s="1"/>
      <c r="I386" s="3"/>
      <c r="J386" s="3"/>
      <c r="K386" s="3"/>
    </row>
    <row r="387" ht="14.25" customHeight="1">
      <c r="E387" s="1"/>
      <c r="F387" s="1"/>
      <c r="G387" s="1"/>
      <c r="H387" s="1"/>
      <c r="I387" s="3"/>
      <c r="J387" s="3"/>
      <c r="K387" s="3"/>
    </row>
    <row r="388" ht="14.25" customHeight="1">
      <c r="E388" s="1"/>
      <c r="F388" s="1"/>
      <c r="G388" s="1"/>
      <c r="H388" s="1"/>
      <c r="I388" s="3"/>
      <c r="J388" s="3"/>
      <c r="K388" s="3"/>
    </row>
    <row r="389" ht="14.25" customHeight="1">
      <c r="E389" s="1"/>
      <c r="F389" s="1"/>
      <c r="G389" s="1"/>
      <c r="H389" s="1"/>
      <c r="I389" s="3"/>
      <c r="J389" s="3"/>
      <c r="K389" s="3"/>
    </row>
    <row r="390" ht="14.25" customHeight="1">
      <c r="E390" s="1"/>
      <c r="F390" s="1"/>
      <c r="G390" s="1"/>
      <c r="H390" s="1"/>
      <c r="I390" s="3"/>
      <c r="J390" s="3"/>
      <c r="K390" s="3"/>
    </row>
    <row r="391" ht="14.25" customHeight="1">
      <c r="E391" s="1"/>
      <c r="F391" s="1"/>
      <c r="G391" s="1"/>
      <c r="H391" s="1"/>
      <c r="I391" s="3"/>
      <c r="J391" s="3"/>
      <c r="K391" s="3"/>
    </row>
    <row r="392" ht="14.25" customHeight="1">
      <c r="E392" s="1"/>
      <c r="F392" s="1"/>
      <c r="G392" s="1"/>
      <c r="H392" s="1"/>
      <c r="I392" s="3"/>
      <c r="J392" s="3"/>
      <c r="K392" s="3"/>
    </row>
    <row r="393" ht="14.25" customHeight="1">
      <c r="E393" s="1"/>
      <c r="F393" s="1"/>
      <c r="G393" s="1"/>
      <c r="H393" s="1"/>
      <c r="I393" s="3"/>
      <c r="J393" s="3"/>
      <c r="K393" s="3"/>
    </row>
    <row r="394" ht="14.25" customHeight="1">
      <c r="E394" s="1"/>
      <c r="F394" s="1"/>
      <c r="G394" s="1"/>
      <c r="H394" s="1"/>
      <c r="I394" s="3"/>
      <c r="J394" s="3"/>
      <c r="K394" s="3"/>
    </row>
    <row r="395" ht="14.25" customHeight="1">
      <c r="E395" s="1"/>
      <c r="F395" s="1"/>
      <c r="G395" s="1"/>
      <c r="H395" s="1"/>
      <c r="I395" s="3"/>
      <c r="J395" s="3"/>
      <c r="K395" s="3"/>
    </row>
    <row r="396" ht="14.25" customHeight="1">
      <c r="E396" s="1"/>
      <c r="F396" s="1"/>
      <c r="G396" s="1"/>
      <c r="H396" s="1"/>
      <c r="I396" s="3"/>
      <c r="J396" s="3"/>
      <c r="K396" s="3"/>
    </row>
    <row r="397" ht="14.25" customHeight="1">
      <c r="E397" s="1"/>
      <c r="F397" s="1"/>
      <c r="G397" s="1"/>
      <c r="H397" s="1"/>
      <c r="I397" s="3"/>
      <c r="J397" s="3"/>
      <c r="K397" s="3"/>
    </row>
    <row r="398" ht="14.25" customHeight="1">
      <c r="E398" s="1"/>
      <c r="F398" s="1"/>
      <c r="G398" s="1"/>
      <c r="H398" s="1"/>
      <c r="I398" s="3"/>
      <c r="J398" s="3"/>
      <c r="K398" s="3"/>
    </row>
    <row r="399" ht="14.25" customHeight="1">
      <c r="E399" s="1"/>
      <c r="F399" s="1"/>
      <c r="G399" s="1"/>
      <c r="H399" s="1"/>
      <c r="I399" s="3"/>
      <c r="J399" s="3"/>
      <c r="K399" s="3"/>
    </row>
    <row r="400" ht="14.25" customHeight="1">
      <c r="E400" s="1"/>
      <c r="F400" s="1"/>
      <c r="G400" s="1"/>
      <c r="H400" s="1"/>
      <c r="I400" s="3"/>
      <c r="J400" s="3"/>
      <c r="K400" s="3"/>
    </row>
    <row r="401" ht="14.25" customHeight="1">
      <c r="E401" s="1"/>
      <c r="F401" s="1"/>
      <c r="G401" s="1"/>
      <c r="H401" s="1"/>
      <c r="I401" s="3"/>
      <c r="J401" s="3"/>
      <c r="K401" s="3"/>
    </row>
    <row r="402" ht="14.25" customHeight="1">
      <c r="E402" s="1"/>
      <c r="F402" s="1"/>
      <c r="G402" s="1"/>
      <c r="H402" s="1"/>
      <c r="I402" s="3"/>
      <c r="J402" s="3"/>
      <c r="K402" s="3"/>
    </row>
    <row r="403" ht="14.25" customHeight="1">
      <c r="E403" s="1"/>
      <c r="F403" s="1"/>
      <c r="G403" s="1"/>
      <c r="H403" s="1"/>
      <c r="I403" s="3"/>
      <c r="J403" s="3"/>
      <c r="K403" s="3"/>
    </row>
    <row r="404" ht="14.25" customHeight="1">
      <c r="E404" s="1"/>
      <c r="F404" s="1"/>
      <c r="G404" s="1"/>
      <c r="H404" s="1"/>
      <c r="I404" s="3"/>
      <c r="J404" s="3"/>
      <c r="K404" s="3"/>
    </row>
    <row r="405" ht="14.25" customHeight="1">
      <c r="E405" s="1"/>
      <c r="F405" s="1"/>
      <c r="G405" s="1"/>
      <c r="H405" s="1"/>
      <c r="I405" s="3"/>
      <c r="J405" s="3"/>
      <c r="K405" s="3"/>
    </row>
    <row r="406" ht="14.25" customHeight="1">
      <c r="E406" s="1"/>
      <c r="F406" s="1"/>
      <c r="G406" s="1"/>
      <c r="H406" s="1"/>
      <c r="I406" s="3"/>
      <c r="J406" s="3"/>
      <c r="K406" s="3"/>
    </row>
    <row r="407" ht="14.25" customHeight="1">
      <c r="E407" s="1"/>
      <c r="F407" s="1"/>
      <c r="G407" s="1"/>
      <c r="H407" s="1"/>
      <c r="I407" s="3"/>
      <c r="J407" s="3"/>
      <c r="K407" s="3"/>
    </row>
    <row r="408" ht="14.25" customHeight="1">
      <c r="E408" s="1"/>
      <c r="F408" s="1"/>
      <c r="G408" s="1"/>
      <c r="H408" s="1"/>
      <c r="I408" s="3"/>
      <c r="J408" s="3"/>
      <c r="K408" s="3"/>
    </row>
    <row r="409" ht="14.25" customHeight="1">
      <c r="E409" s="1"/>
      <c r="F409" s="1"/>
      <c r="G409" s="1"/>
      <c r="H409" s="1"/>
      <c r="I409" s="3"/>
      <c r="J409" s="3"/>
      <c r="K409" s="3"/>
    </row>
    <row r="410" ht="14.25" customHeight="1">
      <c r="E410" s="1"/>
      <c r="F410" s="1"/>
      <c r="G410" s="1"/>
      <c r="H410" s="1"/>
      <c r="I410" s="3"/>
      <c r="J410" s="3"/>
      <c r="K410" s="3"/>
    </row>
    <row r="411" ht="14.25" customHeight="1">
      <c r="E411" s="1"/>
      <c r="F411" s="1"/>
      <c r="G411" s="1"/>
      <c r="H411" s="1"/>
      <c r="I411" s="3"/>
      <c r="J411" s="3"/>
      <c r="K411" s="3"/>
    </row>
    <row r="412" ht="14.25" customHeight="1">
      <c r="E412" s="1"/>
      <c r="F412" s="1"/>
      <c r="G412" s="1"/>
      <c r="H412" s="1"/>
      <c r="I412" s="3"/>
      <c r="J412" s="3"/>
      <c r="K412" s="3"/>
    </row>
    <row r="413" ht="14.25" customHeight="1">
      <c r="E413" s="1"/>
      <c r="F413" s="1"/>
      <c r="G413" s="1"/>
      <c r="H413" s="1"/>
      <c r="I413" s="3"/>
      <c r="J413" s="3"/>
      <c r="K413" s="3"/>
    </row>
    <row r="414" ht="14.25" customHeight="1">
      <c r="E414" s="1"/>
      <c r="F414" s="1"/>
      <c r="G414" s="1"/>
      <c r="H414" s="1"/>
      <c r="I414" s="3"/>
      <c r="J414" s="3"/>
      <c r="K414" s="3"/>
    </row>
    <row r="415" ht="14.25" customHeight="1">
      <c r="E415" s="1"/>
      <c r="F415" s="1"/>
      <c r="G415" s="1"/>
      <c r="H415" s="1"/>
      <c r="I415" s="3"/>
      <c r="J415" s="3"/>
      <c r="K415" s="3"/>
    </row>
    <row r="416" ht="14.25" customHeight="1">
      <c r="E416" s="1"/>
      <c r="F416" s="1"/>
      <c r="G416" s="1"/>
      <c r="H416" s="1"/>
      <c r="I416" s="3"/>
      <c r="J416" s="3"/>
      <c r="K416" s="3"/>
    </row>
    <row r="417" ht="14.25" customHeight="1">
      <c r="E417" s="1"/>
      <c r="F417" s="1"/>
      <c r="G417" s="1"/>
      <c r="H417" s="1"/>
      <c r="I417" s="3"/>
      <c r="J417" s="3"/>
      <c r="K417" s="3"/>
    </row>
    <row r="418" ht="14.25" customHeight="1">
      <c r="E418" s="1"/>
      <c r="F418" s="1"/>
      <c r="G418" s="1"/>
      <c r="H418" s="1"/>
      <c r="I418" s="3"/>
      <c r="J418" s="3"/>
      <c r="K418" s="3"/>
    </row>
    <row r="419" ht="14.25" customHeight="1">
      <c r="E419" s="1"/>
      <c r="F419" s="1"/>
      <c r="G419" s="1"/>
      <c r="H419" s="1"/>
      <c r="I419" s="3"/>
      <c r="J419" s="3"/>
      <c r="K419" s="3"/>
    </row>
    <row r="420" ht="14.25" customHeight="1">
      <c r="E420" s="1"/>
      <c r="F420" s="1"/>
      <c r="G420" s="1"/>
      <c r="H420" s="1"/>
      <c r="I420" s="3"/>
      <c r="J420" s="3"/>
      <c r="K420" s="3"/>
    </row>
    <row r="421" ht="14.25" customHeight="1">
      <c r="E421" s="1"/>
      <c r="F421" s="1"/>
      <c r="G421" s="1"/>
      <c r="H421" s="1"/>
      <c r="I421" s="3"/>
      <c r="J421" s="3"/>
      <c r="K421" s="3"/>
    </row>
    <row r="422" ht="14.25" customHeight="1">
      <c r="E422" s="1"/>
      <c r="F422" s="1"/>
      <c r="G422" s="1"/>
      <c r="H422" s="1"/>
      <c r="I422" s="3"/>
      <c r="J422" s="3"/>
      <c r="K422" s="3"/>
    </row>
    <row r="423" ht="14.25" customHeight="1">
      <c r="E423" s="1"/>
      <c r="F423" s="1"/>
      <c r="G423" s="1"/>
      <c r="H423" s="1"/>
      <c r="I423" s="3"/>
      <c r="J423" s="3"/>
      <c r="K423" s="3"/>
    </row>
    <row r="424" ht="14.25" customHeight="1">
      <c r="E424" s="1"/>
      <c r="F424" s="1"/>
      <c r="G424" s="1"/>
      <c r="H424" s="1"/>
      <c r="I424" s="3"/>
      <c r="J424" s="3"/>
      <c r="K424" s="3"/>
    </row>
    <row r="425" ht="14.25" customHeight="1">
      <c r="E425" s="1"/>
      <c r="F425" s="1"/>
      <c r="G425" s="1"/>
      <c r="H425" s="1"/>
      <c r="I425" s="3"/>
      <c r="J425" s="3"/>
      <c r="K425" s="3"/>
    </row>
    <row r="426" ht="14.25" customHeight="1">
      <c r="E426" s="1"/>
      <c r="F426" s="1"/>
      <c r="G426" s="1"/>
      <c r="H426" s="1"/>
      <c r="I426" s="3"/>
      <c r="J426" s="3"/>
      <c r="K426" s="3"/>
    </row>
    <row r="427" ht="14.25" customHeight="1">
      <c r="E427" s="1"/>
      <c r="F427" s="1"/>
      <c r="G427" s="1"/>
      <c r="H427" s="1"/>
      <c r="I427" s="3"/>
      <c r="J427" s="3"/>
      <c r="K427" s="3"/>
    </row>
    <row r="428" ht="14.25" customHeight="1">
      <c r="E428" s="1"/>
      <c r="F428" s="1"/>
      <c r="G428" s="1"/>
      <c r="H428" s="1"/>
      <c r="I428" s="3"/>
      <c r="J428" s="3"/>
      <c r="K428" s="3"/>
    </row>
    <row r="429" ht="14.25" customHeight="1">
      <c r="E429" s="1"/>
      <c r="F429" s="1"/>
      <c r="G429" s="1"/>
      <c r="H429" s="1"/>
      <c r="I429" s="3"/>
      <c r="J429" s="3"/>
      <c r="K429" s="3"/>
    </row>
    <row r="430" ht="14.25" customHeight="1">
      <c r="E430" s="1"/>
      <c r="F430" s="1"/>
      <c r="G430" s="1"/>
      <c r="H430" s="1"/>
      <c r="I430" s="3"/>
      <c r="J430" s="3"/>
      <c r="K430" s="3"/>
    </row>
    <row r="431" ht="14.25" customHeight="1">
      <c r="E431" s="1"/>
      <c r="F431" s="1"/>
      <c r="G431" s="1"/>
      <c r="H431" s="1"/>
      <c r="I431" s="3"/>
      <c r="J431" s="3"/>
      <c r="K431" s="3"/>
    </row>
    <row r="432" ht="14.25" customHeight="1">
      <c r="E432" s="1"/>
      <c r="F432" s="1"/>
      <c r="G432" s="1"/>
      <c r="H432" s="1"/>
      <c r="I432" s="3"/>
      <c r="J432" s="3"/>
      <c r="K432" s="3"/>
    </row>
    <row r="433" ht="14.25" customHeight="1">
      <c r="E433" s="1"/>
      <c r="F433" s="1"/>
      <c r="G433" s="1"/>
      <c r="H433" s="1"/>
      <c r="I433" s="3"/>
      <c r="J433" s="3"/>
      <c r="K433" s="3"/>
    </row>
    <row r="434" ht="14.25" customHeight="1">
      <c r="E434" s="1"/>
      <c r="F434" s="1"/>
      <c r="G434" s="1"/>
      <c r="H434" s="1"/>
      <c r="I434" s="3"/>
      <c r="J434" s="3"/>
      <c r="K434" s="3"/>
    </row>
    <row r="435" ht="14.25" customHeight="1">
      <c r="E435" s="1"/>
      <c r="F435" s="1"/>
      <c r="G435" s="1"/>
      <c r="H435" s="1"/>
      <c r="I435" s="3"/>
      <c r="J435" s="3"/>
      <c r="K435" s="3"/>
    </row>
    <row r="436" ht="14.25" customHeight="1">
      <c r="E436" s="1"/>
      <c r="F436" s="1"/>
      <c r="G436" s="1"/>
      <c r="H436" s="1"/>
      <c r="I436" s="3"/>
      <c r="J436" s="3"/>
      <c r="K436" s="3"/>
    </row>
    <row r="437" ht="14.25" customHeight="1">
      <c r="E437" s="1"/>
      <c r="F437" s="1"/>
      <c r="G437" s="1"/>
      <c r="H437" s="1"/>
      <c r="I437" s="3"/>
      <c r="J437" s="3"/>
      <c r="K437" s="3"/>
    </row>
    <row r="438" ht="14.25" customHeight="1">
      <c r="E438" s="1"/>
      <c r="F438" s="1"/>
      <c r="G438" s="1"/>
      <c r="H438" s="1"/>
      <c r="I438" s="3"/>
      <c r="J438" s="3"/>
      <c r="K438" s="3"/>
    </row>
    <row r="439" ht="14.25" customHeight="1">
      <c r="E439" s="1"/>
      <c r="F439" s="1"/>
      <c r="G439" s="1"/>
      <c r="H439" s="1"/>
      <c r="I439" s="3"/>
      <c r="J439" s="3"/>
      <c r="K439" s="3"/>
    </row>
    <row r="440" ht="14.25" customHeight="1">
      <c r="E440" s="1"/>
      <c r="F440" s="1"/>
      <c r="G440" s="1"/>
      <c r="H440" s="1"/>
      <c r="I440" s="3"/>
      <c r="J440" s="3"/>
      <c r="K440" s="3"/>
    </row>
    <row r="441" ht="14.25" customHeight="1">
      <c r="E441" s="1"/>
      <c r="F441" s="1"/>
      <c r="G441" s="1"/>
      <c r="H441" s="1"/>
      <c r="I441" s="3"/>
      <c r="J441" s="3"/>
      <c r="K441" s="3"/>
    </row>
    <row r="442" ht="14.25" customHeight="1">
      <c r="E442" s="1"/>
      <c r="F442" s="1"/>
      <c r="G442" s="1"/>
      <c r="H442" s="1"/>
      <c r="I442" s="3"/>
      <c r="J442" s="3"/>
      <c r="K442" s="3"/>
    </row>
    <row r="443" ht="14.25" customHeight="1">
      <c r="E443" s="1"/>
      <c r="F443" s="1"/>
      <c r="G443" s="1"/>
      <c r="H443" s="1"/>
      <c r="I443" s="3"/>
      <c r="J443" s="3"/>
      <c r="K443" s="3"/>
    </row>
    <row r="444" ht="14.25" customHeight="1">
      <c r="E444" s="1"/>
      <c r="F444" s="1"/>
      <c r="G444" s="1"/>
      <c r="H444" s="1"/>
      <c r="I444" s="3"/>
      <c r="J444" s="3"/>
      <c r="K444" s="3"/>
    </row>
    <row r="445" ht="14.25" customHeight="1">
      <c r="E445" s="1"/>
      <c r="F445" s="1"/>
      <c r="G445" s="1"/>
      <c r="H445" s="1"/>
      <c r="I445" s="3"/>
      <c r="J445" s="3"/>
      <c r="K445" s="3"/>
    </row>
    <row r="446" ht="14.25" customHeight="1">
      <c r="E446" s="1"/>
      <c r="F446" s="1"/>
      <c r="G446" s="1"/>
      <c r="H446" s="1"/>
      <c r="I446" s="3"/>
      <c r="J446" s="3"/>
      <c r="K446" s="3"/>
    </row>
    <row r="447" ht="14.25" customHeight="1">
      <c r="E447" s="1"/>
      <c r="F447" s="1"/>
      <c r="G447" s="1"/>
      <c r="H447" s="1"/>
      <c r="I447" s="3"/>
      <c r="J447" s="3"/>
      <c r="K447" s="3"/>
    </row>
    <row r="448" ht="14.25" customHeight="1">
      <c r="E448" s="1"/>
      <c r="F448" s="1"/>
      <c r="G448" s="1"/>
      <c r="H448" s="1"/>
      <c r="I448" s="3"/>
      <c r="J448" s="3"/>
      <c r="K448" s="3"/>
    </row>
    <row r="449" ht="14.25" customHeight="1">
      <c r="E449" s="1"/>
      <c r="F449" s="1"/>
      <c r="G449" s="1"/>
      <c r="H449" s="1"/>
      <c r="I449" s="3"/>
      <c r="J449" s="3"/>
      <c r="K449" s="3"/>
    </row>
    <row r="450" ht="14.25" customHeight="1">
      <c r="E450" s="1"/>
      <c r="F450" s="1"/>
      <c r="G450" s="1"/>
      <c r="H450" s="1"/>
      <c r="I450" s="3"/>
      <c r="J450" s="3"/>
      <c r="K450" s="3"/>
    </row>
    <row r="451" ht="14.25" customHeight="1">
      <c r="E451" s="1"/>
      <c r="F451" s="1"/>
      <c r="G451" s="1"/>
      <c r="H451" s="1"/>
      <c r="I451" s="3"/>
      <c r="J451" s="3"/>
      <c r="K451" s="3"/>
    </row>
    <row r="452" ht="14.25" customHeight="1">
      <c r="E452" s="1"/>
      <c r="F452" s="1"/>
      <c r="G452" s="1"/>
      <c r="H452" s="1"/>
      <c r="I452" s="3"/>
      <c r="J452" s="3"/>
      <c r="K452" s="3"/>
    </row>
    <row r="453" ht="14.25" customHeight="1">
      <c r="E453" s="1"/>
      <c r="F453" s="1"/>
      <c r="G453" s="1"/>
      <c r="H453" s="1"/>
      <c r="I453" s="3"/>
      <c r="J453" s="3"/>
      <c r="K453" s="3"/>
    </row>
    <row r="454" ht="14.25" customHeight="1">
      <c r="E454" s="1"/>
      <c r="F454" s="1"/>
      <c r="G454" s="1"/>
      <c r="H454" s="1"/>
      <c r="I454" s="3"/>
      <c r="J454" s="3"/>
      <c r="K454" s="3"/>
    </row>
    <row r="455" ht="14.25" customHeight="1">
      <c r="E455" s="1"/>
      <c r="F455" s="1"/>
      <c r="G455" s="1"/>
      <c r="H455" s="1"/>
      <c r="I455" s="3"/>
      <c r="J455" s="3"/>
      <c r="K455" s="3"/>
    </row>
    <row r="456" ht="14.25" customHeight="1">
      <c r="E456" s="1"/>
      <c r="F456" s="1"/>
      <c r="G456" s="1"/>
      <c r="H456" s="1"/>
      <c r="I456" s="3"/>
      <c r="J456" s="3"/>
      <c r="K456" s="3"/>
    </row>
    <row r="457" ht="14.25" customHeight="1">
      <c r="E457" s="1"/>
      <c r="F457" s="1"/>
      <c r="G457" s="1"/>
      <c r="H457" s="1"/>
      <c r="I457" s="3"/>
      <c r="J457" s="3"/>
      <c r="K457" s="3"/>
    </row>
    <row r="458" ht="14.25" customHeight="1">
      <c r="E458" s="1"/>
      <c r="F458" s="1"/>
      <c r="G458" s="1"/>
      <c r="H458" s="1"/>
      <c r="I458" s="3"/>
      <c r="J458" s="3"/>
      <c r="K458" s="3"/>
    </row>
    <row r="459" ht="14.25" customHeight="1">
      <c r="E459" s="1"/>
      <c r="F459" s="1"/>
      <c r="G459" s="1"/>
      <c r="H459" s="1"/>
      <c r="I459" s="3"/>
      <c r="J459" s="3"/>
      <c r="K459" s="3"/>
    </row>
    <row r="460" ht="14.25" customHeight="1">
      <c r="E460" s="1"/>
      <c r="F460" s="1"/>
      <c r="G460" s="1"/>
      <c r="H460" s="1"/>
      <c r="I460" s="3"/>
      <c r="J460" s="3"/>
      <c r="K460" s="3"/>
    </row>
    <row r="461" ht="14.25" customHeight="1">
      <c r="E461" s="1"/>
      <c r="F461" s="1"/>
      <c r="G461" s="1"/>
      <c r="H461" s="1"/>
      <c r="I461" s="3"/>
      <c r="J461" s="3"/>
      <c r="K461" s="3"/>
    </row>
    <row r="462" ht="14.25" customHeight="1">
      <c r="E462" s="1"/>
      <c r="F462" s="1"/>
      <c r="G462" s="1"/>
      <c r="H462" s="1"/>
      <c r="I462" s="3"/>
      <c r="J462" s="3"/>
      <c r="K462" s="3"/>
    </row>
    <row r="463" ht="14.25" customHeight="1">
      <c r="E463" s="1"/>
      <c r="F463" s="1"/>
      <c r="G463" s="1"/>
      <c r="H463" s="1"/>
      <c r="I463" s="3"/>
      <c r="J463" s="3"/>
      <c r="K463" s="3"/>
    </row>
    <row r="464" ht="14.25" customHeight="1">
      <c r="E464" s="1"/>
      <c r="F464" s="1"/>
      <c r="G464" s="1"/>
      <c r="H464" s="1"/>
      <c r="I464" s="3"/>
      <c r="J464" s="3"/>
      <c r="K464" s="3"/>
    </row>
    <row r="465" ht="14.25" customHeight="1">
      <c r="E465" s="1"/>
      <c r="F465" s="1"/>
      <c r="G465" s="1"/>
      <c r="H465" s="1"/>
      <c r="I465" s="3"/>
      <c r="J465" s="3"/>
      <c r="K465" s="3"/>
    </row>
    <row r="466" ht="14.25" customHeight="1">
      <c r="E466" s="1"/>
      <c r="F466" s="1"/>
      <c r="G466" s="1"/>
      <c r="H466" s="1"/>
      <c r="I466" s="3"/>
      <c r="J466" s="3"/>
      <c r="K466" s="3"/>
    </row>
    <row r="467" ht="14.25" customHeight="1">
      <c r="E467" s="1"/>
      <c r="F467" s="1"/>
      <c r="G467" s="1"/>
      <c r="H467" s="1"/>
      <c r="I467" s="3"/>
      <c r="J467" s="3"/>
      <c r="K467" s="3"/>
    </row>
    <row r="468" ht="14.25" customHeight="1">
      <c r="E468" s="1"/>
      <c r="F468" s="1"/>
      <c r="G468" s="1"/>
      <c r="H468" s="1"/>
      <c r="I468" s="3"/>
      <c r="J468" s="3"/>
      <c r="K468" s="3"/>
    </row>
    <row r="469" ht="14.25" customHeight="1">
      <c r="E469" s="1"/>
      <c r="F469" s="1"/>
      <c r="G469" s="1"/>
      <c r="H469" s="1"/>
      <c r="I469" s="3"/>
      <c r="J469" s="3"/>
      <c r="K469" s="3"/>
    </row>
    <row r="470" ht="14.25" customHeight="1">
      <c r="E470" s="1"/>
      <c r="F470" s="1"/>
      <c r="G470" s="1"/>
      <c r="H470" s="1"/>
      <c r="I470" s="3"/>
      <c r="J470" s="3"/>
      <c r="K470" s="3"/>
    </row>
    <row r="471" ht="14.25" customHeight="1">
      <c r="E471" s="1"/>
      <c r="F471" s="1"/>
      <c r="G471" s="1"/>
      <c r="H471" s="1"/>
      <c r="I471" s="3"/>
      <c r="J471" s="3"/>
      <c r="K471" s="3"/>
    </row>
    <row r="472" ht="14.25" customHeight="1">
      <c r="E472" s="1"/>
      <c r="F472" s="1"/>
      <c r="G472" s="1"/>
      <c r="H472" s="1"/>
      <c r="I472" s="3"/>
      <c r="J472" s="3"/>
      <c r="K472" s="3"/>
    </row>
    <row r="473" ht="14.25" customHeight="1">
      <c r="E473" s="1"/>
      <c r="F473" s="1"/>
      <c r="G473" s="1"/>
      <c r="H473" s="1"/>
      <c r="I473" s="3"/>
      <c r="J473" s="3"/>
      <c r="K473" s="3"/>
    </row>
    <row r="474" ht="14.25" customHeight="1">
      <c r="E474" s="1"/>
      <c r="F474" s="1"/>
      <c r="G474" s="1"/>
      <c r="H474" s="1"/>
      <c r="I474" s="3"/>
      <c r="J474" s="3"/>
      <c r="K474" s="3"/>
    </row>
    <row r="475" ht="14.25" customHeight="1">
      <c r="E475" s="1"/>
      <c r="F475" s="1"/>
      <c r="G475" s="1"/>
      <c r="H475" s="1"/>
      <c r="I475" s="3"/>
      <c r="J475" s="3"/>
      <c r="K475" s="3"/>
    </row>
    <row r="476" ht="14.25" customHeight="1">
      <c r="E476" s="1"/>
      <c r="F476" s="1"/>
      <c r="G476" s="1"/>
      <c r="H476" s="1"/>
      <c r="I476" s="3"/>
      <c r="J476" s="3"/>
      <c r="K476" s="3"/>
    </row>
    <row r="477" ht="14.25" customHeight="1">
      <c r="E477" s="1"/>
      <c r="F477" s="1"/>
      <c r="G477" s="1"/>
      <c r="H477" s="1"/>
      <c r="I477" s="3"/>
      <c r="J477" s="3"/>
      <c r="K477" s="3"/>
    </row>
    <row r="478" ht="14.25" customHeight="1">
      <c r="E478" s="1"/>
      <c r="F478" s="1"/>
      <c r="G478" s="1"/>
      <c r="H478" s="1"/>
      <c r="I478" s="3"/>
      <c r="J478" s="3"/>
      <c r="K478" s="3"/>
    </row>
    <row r="479" ht="14.25" customHeight="1">
      <c r="E479" s="1"/>
      <c r="F479" s="1"/>
      <c r="G479" s="1"/>
      <c r="H479" s="1"/>
      <c r="I479" s="3"/>
      <c r="J479" s="3"/>
      <c r="K479" s="3"/>
    </row>
    <row r="480" ht="14.25" customHeight="1">
      <c r="E480" s="1"/>
      <c r="F480" s="1"/>
      <c r="G480" s="1"/>
      <c r="H480" s="1"/>
      <c r="I480" s="3"/>
      <c r="J480" s="3"/>
      <c r="K480" s="3"/>
    </row>
    <row r="481" ht="14.25" customHeight="1">
      <c r="E481" s="1"/>
      <c r="F481" s="1"/>
      <c r="G481" s="1"/>
      <c r="H481" s="1"/>
      <c r="I481" s="3"/>
      <c r="J481" s="3"/>
      <c r="K481" s="3"/>
    </row>
    <row r="482" ht="14.25" customHeight="1">
      <c r="E482" s="1"/>
      <c r="F482" s="1"/>
      <c r="G482" s="1"/>
      <c r="H482" s="1"/>
      <c r="I482" s="3"/>
      <c r="J482" s="3"/>
      <c r="K482" s="3"/>
    </row>
    <row r="483" ht="14.25" customHeight="1">
      <c r="E483" s="1"/>
      <c r="F483" s="1"/>
      <c r="G483" s="1"/>
      <c r="H483" s="1"/>
      <c r="I483" s="3"/>
      <c r="J483" s="3"/>
      <c r="K483" s="3"/>
    </row>
    <row r="484" ht="14.25" customHeight="1">
      <c r="E484" s="1"/>
      <c r="F484" s="1"/>
      <c r="G484" s="1"/>
      <c r="H484" s="1"/>
      <c r="I484" s="3"/>
      <c r="J484" s="3"/>
      <c r="K484" s="3"/>
    </row>
    <row r="485" ht="14.25" customHeight="1">
      <c r="E485" s="1"/>
      <c r="F485" s="1"/>
      <c r="G485" s="1"/>
      <c r="H485" s="1"/>
      <c r="I485" s="3"/>
      <c r="J485" s="3"/>
      <c r="K485" s="3"/>
    </row>
    <row r="486" ht="14.25" customHeight="1">
      <c r="E486" s="1"/>
      <c r="F486" s="1"/>
      <c r="G486" s="1"/>
      <c r="H486" s="1"/>
      <c r="I486" s="3"/>
      <c r="J486" s="3"/>
      <c r="K486" s="3"/>
    </row>
    <row r="487" ht="14.25" customHeight="1">
      <c r="E487" s="1"/>
      <c r="F487" s="1"/>
      <c r="G487" s="1"/>
      <c r="H487" s="1"/>
      <c r="I487" s="3"/>
      <c r="J487" s="3"/>
      <c r="K487" s="3"/>
    </row>
    <row r="488" ht="14.25" customHeight="1">
      <c r="E488" s="1"/>
      <c r="F488" s="1"/>
      <c r="G488" s="1"/>
      <c r="H488" s="1"/>
      <c r="I488" s="3"/>
      <c r="J488" s="3"/>
      <c r="K488" s="3"/>
    </row>
    <row r="489" ht="14.25" customHeight="1">
      <c r="E489" s="1"/>
      <c r="F489" s="1"/>
      <c r="G489" s="1"/>
      <c r="H489" s="1"/>
      <c r="I489" s="3"/>
      <c r="J489" s="3"/>
      <c r="K489" s="3"/>
    </row>
    <row r="490" ht="14.25" customHeight="1">
      <c r="E490" s="1"/>
      <c r="F490" s="1"/>
      <c r="G490" s="1"/>
      <c r="H490" s="1"/>
      <c r="I490" s="3"/>
      <c r="J490" s="3"/>
      <c r="K490" s="3"/>
    </row>
    <row r="491" ht="14.25" customHeight="1">
      <c r="E491" s="1"/>
      <c r="F491" s="1"/>
      <c r="G491" s="1"/>
      <c r="H491" s="1"/>
      <c r="I491" s="3"/>
      <c r="J491" s="3"/>
      <c r="K491" s="3"/>
    </row>
    <row r="492" ht="14.25" customHeight="1">
      <c r="E492" s="1"/>
      <c r="F492" s="1"/>
      <c r="G492" s="1"/>
      <c r="H492" s="1"/>
      <c r="I492" s="3"/>
      <c r="J492" s="3"/>
      <c r="K492" s="3"/>
    </row>
    <row r="493" ht="14.25" customHeight="1">
      <c r="E493" s="1"/>
      <c r="F493" s="1"/>
      <c r="G493" s="1"/>
      <c r="H493" s="1"/>
      <c r="I493" s="3"/>
      <c r="J493" s="3"/>
      <c r="K493" s="3"/>
    </row>
    <row r="494" ht="14.25" customHeight="1">
      <c r="E494" s="1"/>
      <c r="F494" s="1"/>
      <c r="G494" s="1"/>
      <c r="H494" s="1"/>
      <c r="I494" s="3"/>
      <c r="J494" s="3"/>
      <c r="K494" s="3"/>
    </row>
    <row r="495" ht="14.25" customHeight="1">
      <c r="E495" s="1"/>
      <c r="F495" s="1"/>
      <c r="G495" s="1"/>
      <c r="H495" s="1"/>
      <c r="I495" s="3"/>
      <c r="J495" s="3"/>
      <c r="K495" s="3"/>
    </row>
    <row r="496" ht="14.25" customHeight="1">
      <c r="E496" s="1"/>
      <c r="F496" s="1"/>
      <c r="G496" s="1"/>
      <c r="H496" s="1"/>
      <c r="I496" s="3"/>
      <c r="J496" s="3"/>
      <c r="K496" s="3"/>
    </row>
    <row r="497" ht="14.25" customHeight="1">
      <c r="E497" s="1"/>
      <c r="F497" s="1"/>
      <c r="G497" s="1"/>
      <c r="H497" s="1"/>
      <c r="I497" s="3"/>
      <c r="J497" s="3"/>
      <c r="K497" s="3"/>
    </row>
    <row r="498" ht="14.25" customHeight="1">
      <c r="E498" s="1"/>
      <c r="F498" s="1"/>
      <c r="G498" s="1"/>
      <c r="H498" s="1"/>
      <c r="I498" s="3"/>
      <c r="J498" s="3"/>
      <c r="K498" s="3"/>
    </row>
    <row r="499" ht="14.25" customHeight="1">
      <c r="E499" s="1"/>
      <c r="F499" s="1"/>
      <c r="G499" s="1"/>
      <c r="H499" s="1"/>
      <c r="I499" s="3"/>
      <c r="J499" s="3"/>
      <c r="K499" s="3"/>
    </row>
    <row r="500" ht="14.25" customHeight="1">
      <c r="E500" s="1"/>
      <c r="F500" s="1"/>
      <c r="G500" s="1"/>
      <c r="H500" s="1"/>
      <c r="I500" s="3"/>
      <c r="J500" s="3"/>
      <c r="K500" s="3"/>
    </row>
    <row r="501" ht="14.25" customHeight="1">
      <c r="E501" s="1"/>
      <c r="F501" s="1"/>
      <c r="G501" s="1"/>
      <c r="H501" s="1"/>
      <c r="I501" s="3"/>
      <c r="J501" s="3"/>
      <c r="K501" s="3"/>
    </row>
    <row r="502" ht="14.25" customHeight="1">
      <c r="E502" s="1"/>
      <c r="F502" s="1"/>
      <c r="G502" s="1"/>
      <c r="H502" s="1"/>
      <c r="I502" s="3"/>
      <c r="J502" s="3"/>
      <c r="K502" s="3"/>
    </row>
    <row r="503" ht="14.25" customHeight="1">
      <c r="E503" s="1"/>
      <c r="F503" s="1"/>
      <c r="G503" s="1"/>
      <c r="H503" s="1"/>
      <c r="I503" s="3"/>
      <c r="J503" s="3"/>
      <c r="K503" s="3"/>
    </row>
    <row r="504" ht="14.25" customHeight="1">
      <c r="E504" s="1"/>
      <c r="F504" s="1"/>
      <c r="G504" s="1"/>
      <c r="H504" s="1"/>
      <c r="I504" s="3"/>
      <c r="J504" s="3"/>
      <c r="K504" s="3"/>
    </row>
    <row r="505" ht="14.25" customHeight="1">
      <c r="E505" s="1"/>
      <c r="F505" s="1"/>
      <c r="G505" s="1"/>
      <c r="H505" s="1"/>
      <c r="I505" s="3"/>
      <c r="J505" s="3"/>
      <c r="K505" s="3"/>
    </row>
    <row r="506" ht="14.25" customHeight="1">
      <c r="E506" s="1"/>
      <c r="F506" s="1"/>
      <c r="G506" s="1"/>
      <c r="H506" s="1"/>
      <c r="I506" s="3"/>
      <c r="J506" s="3"/>
      <c r="K506" s="3"/>
    </row>
    <row r="507" ht="14.25" customHeight="1">
      <c r="E507" s="1"/>
      <c r="F507" s="1"/>
      <c r="G507" s="1"/>
      <c r="H507" s="1"/>
      <c r="I507" s="3"/>
      <c r="J507" s="3"/>
      <c r="K507" s="3"/>
    </row>
    <row r="508" ht="14.25" customHeight="1">
      <c r="E508" s="1"/>
      <c r="F508" s="1"/>
      <c r="G508" s="1"/>
      <c r="H508" s="1"/>
      <c r="I508" s="3"/>
      <c r="J508" s="3"/>
      <c r="K508" s="3"/>
    </row>
    <row r="509" ht="14.25" customHeight="1">
      <c r="E509" s="1"/>
      <c r="F509" s="1"/>
      <c r="G509" s="1"/>
      <c r="H509" s="1"/>
      <c r="I509" s="3"/>
      <c r="J509" s="3"/>
      <c r="K509" s="3"/>
    </row>
    <row r="510" ht="14.25" customHeight="1">
      <c r="E510" s="1"/>
      <c r="F510" s="1"/>
      <c r="G510" s="1"/>
      <c r="H510" s="1"/>
      <c r="I510" s="3"/>
      <c r="J510" s="3"/>
      <c r="K510" s="3"/>
    </row>
    <row r="511" ht="14.25" customHeight="1">
      <c r="E511" s="1"/>
      <c r="F511" s="1"/>
      <c r="G511" s="1"/>
      <c r="H511" s="1"/>
      <c r="I511" s="3"/>
      <c r="J511" s="3"/>
      <c r="K511" s="3"/>
    </row>
    <row r="512" ht="14.25" customHeight="1">
      <c r="E512" s="1"/>
      <c r="F512" s="1"/>
      <c r="G512" s="1"/>
      <c r="H512" s="1"/>
      <c r="I512" s="3"/>
      <c r="J512" s="3"/>
      <c r="K512" s="3"/>
    </row>
    <row r="513" ht="14.25" customHeight="1">
      <c r="E513" s="1"/>
      <c r="F513" s="1"/>
      <c r="G513" s="1"/>
      <c r="H513" s="1"/>
      <c r="I513" s="3"/>
      <c r="J513" s="3"/>
      <c r="K513" s="3"/>
    </row>
    <row r="514" ht="14.25" customHeight="1">
      <c r="E514" s="1"/>
      <c r="F514" s="1"/>
      <c r="G514" s="1"/>
      <c r="H514" s="1"/>
      <c r="I514" s="3"/>
      <c r="J514" s="3"/>
      <c r="K514" s="3"/>
    </row>
    <row r="515" ht="14.25" customHeight="1">
      <c r="E515" s="1"/>
      <c r="F515" s="1"/>
      <c r="G515" s="1"/>
      <c r="H515" s="1"/>
      <c r="I515" s="3"/>
      <c r="J515" s="3"/>
      <c r="K515" s="3"/>
    </row>
    <row r="516" ht="14.25" customHeight="1">
      <c r="E516" s="1"/>
      <c r="F516" s="1"/>
      <c r="G516" s="1"/>
      <c r="H516" s="1"/>
      <c r="I516" s="3"/>
      <c r="J516" s="3"/>
      <c r="K516" s="3"/>
    </row>
    <row r="517" ht="14.25" customHeight="1">
      <c r="E517" s="1"/>
      <c r="F517" s="1"/>
      <c r="G517" s="1"/>
      <c r="H517" s="1"/>
      <c r="I517" s="3"/>
      <c r="J517" s="3"/>
      <c r="K517" s="3"/>
    </row>
    <row r="518" ht="14.25" customHeight="1">
      <c r="E518" s="1"/>
      <c r="F518" s="1"/>
      <c r="G518" s="1"/>
      <c r="H518" s="1"/>
      <c r="I518" s="3"/>
      <c r="J518" s="3"/>
      <c r="K518" s="3"/>
    </row>
    <row r="519" ht="14.25" customHeight="1">
      <c r="E519" s="1"/>
      <c r="F519" s="1"/>
      <c r="G519" s="1"/>
      <c r="H519" s="1"/>
      <c r="I519" s="3"/>
      <c r="J519" s="3"/>
      <c r="K519" s="3"/>
    </row>
    <row r="520" ht="14.25" customHeight="1">
      <c r="E520" s="1"/>
      <c r="F520" s="1"/>
      <c r="G520" s="1"/>
      <c r="H520" s="1"/>
      <c r="I520" s="3"/>
      <c r="J520" s="3"/>
      <c r="K520" s="3"/>
    </row>
    <row r="521" ht="14.25" customHeight="1">
      <c r="E521" s="1"/>
      <c r="F521" s="1"/>
      <c r="G521" s="1"/>
      <c r="H521" s="1"/>
      <c r="I521" s="3"/>
      <c r="J521" s="3"/>
      <c r="K521" s="3"/>
    </row>
    <row r="522" ht="14.25" customHeight="1">
      <c r="E522" s="1"/>
      <c r="F522" s="1"/>
      <c r="G522" s="1"/>
      <c r="H522" s="1"/>
      <c r="I522" s="3"/>
      <c r="J522" s="3"/>
      <c r="K522" s="3"/>
    </row>
    <row r="523" ht="14.25" customHeight="1">
      <c r="E523" s="1"/>
      <c r="F523" s="1"/>
      <c r="G523" s="1"/>
      <c r="H523" s="1"/>
      <c r="I523" s="3"/>
      <c r="J523" s="3"/>
      <c r="K523" s="3"/>
    </row>
    <row r="524" ht="14.25" customHeight="1">
      <c r="E524" s="1"/>
      <c r="F524" s="1"/>
      <c r="G524" s="1"/>
      <c r="H524" s="1"/>
      <c r="I524" s="3"/>
      <c r="J524" s="3"/>
      <c r="K524" s="3"/>
    </row>
    <row r="525" ht="14.25" customHeight="1">
      <c r="E525" s="1"/>
      <c r="F525" s="1"/>
      <c r="G525" s="1"/>
      <c r="H525" s="1"/>
      <c r="I525" s="3"/>
      <c r="J525" s="3"/>
      <c r="K525" s="3"/>
    </row>
    <row r="526" ht="14.25" customHeight="1">
      <c r="E526" s="1"/>
      <c r="F526" s="1"/>
      <c r="G526" s="1"/>
      <c r="H526" s="1"/>
      <c r="I526" s="3"/>
      <c r="J526" s="3"/>
      <c r="K526" s="3"/>
    </row>
    <row r="527" ht="14.25" customHeight="1">
      <c r="E527" s="1"/>
      <c r="F527" s="1"/>
      <c r="G527" s="1"/>
      <c r="H527" s="1"/>
      <c r="I527" s="3"/>
      <c r="J527" s="3"/>
      <c r="K527" s="3"/>
    </row>
    <row r="528" ht="14.25" customHeight="1">
      <c r="E528" s="1"/>
      <c r="F528" s="1"/>
      <c r="G528" s="1"/>
      <c r="H528" s="1"/>
      <c r="I528" s="3"/>
      <c r="J528" s="3"/>
      <c r="K528" s="3"/>
    </row>
    <row r="529" ht="14.25" customHeight="1">
      <c r="E529" s="1"/>
      <c r="F529" s="1"/>
      <c r="G529" s="1"/>
      <c r="H529" s="1"/>
      <c r="I529" s="3"/>
      <c r="J529" s="3"/>
      <c r="K529" s="3"/>
    </row>
    <row r="530" ht="14.25" customHeight="1">
      <c r="E530" s="1"/>
      <c r="F530" s="1"/>
      <c r="G530" s="1"/>
      <c r="H530" s="1"/>
      <c r="I530" s="3"/>
      <c r="J530" s="3"/>
      <c r="K530" s="3"/>
    </row>
    <row r="531" ht="14.25" customHeight="1">
      <c r="E531" s="1"/>
      <c r="F531" s="1"/>
      <c r="G531" s="1"/>
      <c r="H531" s="1"/>
      <c r="I531" s="3"/>
      <c r="J531" s="3"/>
      <c r="K531" s="3"/>
    </row>
    <row r="532" ht="14.25" customHeight="1">
      <c r="E532" s="1"/>
      <c r="F532" s="1"/>
      <c r="G532" s="1"/>
      <c r="H532" s="1"/>
      <c r="I532" s="3"/>
      <c r="J532" s="3"/>
      <c r="K532" s="3"/>
    </row>
    <row r="533" ht="14.25" customHeight="1">
      <c r="E533" s="1"/>
      <c r="F533" s="1"/>
      <c r="G533" s="1"/>
      <c r="H533" s="1"/>
      <c r="I533" s="3"/>
      <c r="J533" s="3"/>
      <c r="K533" s="3"/>
    </row>
    <row r="534" ht="14.25" customHeight="1">
      <c r="E534" s="1"/>
      <c r="F534" s="1"/>
      <c r="G534" s="1"/>
      <c r="H534" s="1"/>
      <c r="I534" s="3"/>
      <c r="J534" s="3"/>
      <c r="K534" s="3"/>
    </row>
    <row r="535" ht="14.25" customHeight="1">
      <c r="E535" s="1"/>
      <c r="F535" s="1"/>
      <c r="G535" s="1"/>
      <c r="H535" s="1"/>
      <c r="I535" s="3"/>
      <c r="J535" s="3"/>
      <c r="K535" s="3"/>
    </row>
    <row r="536" ht="14.25" customHeight="1">
      <c r="E536" s="1"/>
      <c r="F536" s="1"/>
      <c r="G536" s="1"/>
      <c r="H536" s="1"/>
      <c r="I536" s="3"/>
      <c r="J536" s="3"/>
      <c r="K536" s="3"/>
    </row>
    <row r="537" ht="14.25" customHeight="1">
      <c r="E537" s="1"/>
      <c r="F537" s="1"/>
      <c r="G537" s="1"/>
      <c r="H537" s="1"/>
      <c r="I537" s="3"/>
      <c r="J537" s="3"/>
      <c r="K537" s="3"/>
    </row>
    <row r="538" ht="14.25" customHeight="1">
      <c r="E538" s="1"/>
      <c r="F538" s="1"/>
      <c r="G538" s="1"/>
      <c r="H538" s="1"/>
      <c r="I538" s="3"/>
      <c r="J538" s="3"/>
      <c r="K538" s="3"/>
    </row>
    <row r="539" ht="14.25" customHeight="1">
      <c r="E539" s="1"/>
      <c r="F539" s="1"/>
      <c r="G539" s="1"/>
      <c r="H539" s="1"/>
      <c r="I539" s="3"/>
      <c r="J539" s="3"/>
      <c r="K539" s="3"/>
    </row>
    <row r="540" ht="14.25" customHeight="1">
      <c r="E540" s="1"/>
      <c r="F540" s="1"/>
      <c r="G540" s="1"/>
      <c r="H540" s="1"/>
      <c r="I540" s="3"/>
      <c r="J540" s="3"/>
      <c r="K540" s="3"/>
    </row>
    <row r="541" ht="14.25" customHeight="1">
      <c r="E541" s="1"/>
      <c r="F541" s="1"/>
      <c r="G541" s="1"/>
      <c r="H541" s="1"/>
      <c r="I541" s="3"/>
      <c r="J541" s="3"/>
      <c r="K541" s="3"/>
    </row>
    <row r="542" ht="14.25" customHeight="1">
      <c r="E542" s="1"/>
      <c r="F542" s="1"/>
      <c r="G542" s="1"/>
      <c r="H542" s="1"/>
      <c r="I542" s="3"/>
      <c r="J542" s="3"/>
      <c r="K542" s="3"/>
    </row>
    <row r="543" ht="14.25" customHeight="1">
      <c r="E543" s="1"/>
      <c r="F543" s="1"/>
      <c r="G543" s="1"/>
      <c r="H543" s="1"/>
      <c r="I543" s="3"/>
      <c r="J543" s="3"/>
      <c r="K543" s="3"/>
    </row>
    <row r="544" ht="14.25" customHeight="1">
      <c r="E544" s="1"/>
      <c r="F544" s="1"/>
      <c r="G544" s="1"/>
      <c r="H544" s="1"/>
      <c r="I544" s="3"/>
      <c r="J544" s="3"/>
      <c r="K544" s="3"/>
    </row>
    <row r="545" ht="14.25" customHeight="1">
      <c r="E545" s="1"/>
      <c r="F545" s="1"/>
      <c r="G545" s="1"/>
      <c r="H545" s="1"/>
      <c r="I545" s="3"/>
      <c r="J545" s="3"/>
      <c r="K545" s="3"/>
    </row>
    <row r="546" ht="14.25" customHeight="1">
      <c r="E546" s="1"/>
      <c r="F546" s="1"/>
      <c r="G546" s="1"/>
      <c r="H546" s="1"/>
      <c r="I546" s="3"/>
      <c r="J546" s="3"/>
      <c r="K546" s="3"/>
    </row>
    <row r="547" ht="14.25" customHeight="1">
      <c r="E547" s="1"/>
      <c r="F547" s="1"/>
      <c r="G547" s="1"/>
      <c r="H547" s="1"/>
      <c r="I547" s="3"/>
      <c r="J547" s="3"/>
      <c r="K547" s="3"/>
    </row>
    <row r="548" ht="14.25" customHeight="1">
      <c r="E548" s="1"/>
      <c r="F548" s="1"/>
      <c r="G548" s="1"/>
      <c r="H548" s="1"/>
      <c r="I548" s="3"/>
      <c r="J548" s="3"/>
      <c r="K548" s="3"/>
    </row>
    <row r="549" ht="14.25" customHeight="1">
      <c r="E549" s="1"/>
      <c r="F549" s="1"/>
      <c r="G549" s="1"/>
      <c r="H549" s="1"/>
      <c r="I549" s="3"/>
      <c r="J549" s="3"/>
      <c r="K549" s="3"/>
    </row>
    <row r="550" ht="14.25" customHeight="1">
      <c r="E550" s="1"/>
      <c r="F550" s="1"/>
      <c r="G550" s="1"/>
      <c r="H550" s="1"/>
      <c r="I550" s="3"/>
      <c r="J550" s="3"/>
      <c r="K550" s="3"/>
    </row>
    <row r="551" ht="14.25" customHeight="1">
      <c r="E551" s="1"/>
      <c r="F551" s="1"/>
      <c r="G551" s="1"/>
      <c r="H551" s="1"/>
      <c r="I551" s="3"/>
      <c r="J551" s="3"/>
      <c r="K551" s="3"/>
    </row>
    <row r="552" ht="14.25" customHeight="1">
      <c r="E552" s="1"/>
      <c r="F552" s="1"/>
      <c r="G552" s="1"/>
      <c r="H552" s="1"/>
      <c r="I552" s="3"/>
      <c r="J552" s="3"/>
      <c r="K552" s="3"/>
    </row>
    <row r="553" ht="14.25" customHeight="1">
      <c r="E553" s="1"/>
      <c r="F553" s="1"/>
      <c r="G553" s="1"/>
      <c r="H553" s="1"/>
      <c r="I553" s="3"/>
      <c r="J553" s="3"/>
      <c r="K553" s="3"/>
    </row>
    <row r="554" ht="14.25" customHeight="1">
      <c r="E554" s="1"/>
      <c r="F554" s="1"/>
      <c r="G554" s="1"/>
      <c r="H554" s="1"/>
      <c r="I554" s="3"/>
      <c r="J554" s="3"/>
      <c r="K554" s="3"/>
    </row>
    <row r="555" ht="14.25" customHeight="1">
      <c r="E555" s="1"/>
      <c r="F555" s="1"/>
      <c r="G555" s="1"/>
      <c r="H555" s="1"/>
      <c r="I555" s="3"/>
      <c r="J555" s="3"/>
      <c r="K555" s="3"/>
    </row>
    <row r="556" ht="14.25" customHeight="1">
      <c r="E556" s="1"/>
      <c r="F556" s="1"/>
      <c r="G556" s="1"/>
      <c r="H556" s="1"/>
      <c r="I556" s="3"/>
      <c r="J556" s="3"/>
      <c r="K556" s="3"/>
    </row>
    <row r="557" ht="14.25" customHeight="1">
      <c r="E557" s="1"/>
      <c r="F557" s="1"/>
      <c r="G557" s="1"/>
      <c r="H557" s="1"/>
      <c r="I557" s="3"/>
      <c r="J557" s="3"/>
      <c r="K557" s="3"/>
    </row>
    <row r="558" ht="14.25" customHeight="1">
      <c r="E558" s="1"/>
      <c r="F558" s="1"/>
      <c r="G558" s="1"/>
      <c r="H558" s="1"/>
      <c r="I558" s="3"/>
      <c r="J558" s="3"/>
      <c r="K558" s="3"/>
    </row>
    <row r="559" ht="14.25" customHeight="1">
      <c r="E559" s="1"/>
      <c r="F559" s="1"/>
      <c r="G559" s="1"/>
      <c r="H559" s="1"/>
      <c r="I559" s="3"/>
      <c r="J559" s="3"/>
      <c r="K559" s="3"/>
    </row>
    <row r="560" ht="14.25" customHeight="1">
      <c r="E560" s="1"/>
      <c r="F560" s="1"/>
      <c r="G560" s="1"/>
      <c r="H560" s="1"/>
      <c r="I560" s="3"/>
      <c r="J560" s="3"/>
      <c r="K560" s="3"/>
    </row>
    <row r="561" ht="14.25" customHeight="1">
      <c r="E561" s="1"/>
      <c r="F561" s="1"/>
      <c r="G561" s="1"/>
      <c r="H561" s="1"/>
      <c r="I561" s="3"/>
      <c r="J561" s="3"/>
      <c r="K561" s="3"/>
    </row>
    <row r="562" ht="14.25" customHeight="1">
      <c r="E562" s="1"/>
      <c r="F562" s="1"/>
      <c r="G562" s="1"/>
      <c r="H562" s="1"/>
      <c r="I562" s="3"/>
      <c r="J562" s="3"/>
      <c r="K562" s="3"/>
    </row>
    <row r="563" ht="14.25" customHeight="1">
      <c r="E563" s="1"/>
      <c r="F563" s="1"/>
      <c r="G563" s="1"/>
      <c r="H563" s="1"/>
      <c r="I563" s="3"/>
      <c r="J563" s="3"/>
      <c r="K563" s="3"/>
    </row>
    <row r="564" ht="14.25" customHeight="1">
      <c r="E564" s="1"/>
      <c r="F564" s="1"/>
      <c r="G564" s="1"/>
      <c r="H564" s="1"/>
      <c r="I564" s="3"/>
      <c r="J564" s="3"/>
      <c r="K564" s="3"/>
    </row>
    <row r="565" ht="14.25" customHeight="1">
      <c r="E565" s="1"/>
      <c r="F565" s="1"/>
      <c r="G565" s="1"/>
      <c r="H565" s="1"/>
      <c r="I565" s="3"/>
      <c r="J565" s="3"/>
      <c r="K565" s="3"/>
    </row>
    <row r="566" ht="14.25" customHeight="1">
      <c r="E566" s="1"/>
      <c r="F566" s="1"/>
      <c r="G566" s="1"/>
      <c r="H566" s="1"/>
      <c r="I566" s="3"/>
      <c r="J566" s="3"/>
      <c r="K566" s="3"/>
    </row>
    <row r="567" ht="14.25" customHeight="1">
      <c r="E567" s="1"/>
      <c r="F567" s="1"/>
      <c r="G567" s="1"/>
      <c r="H567" s="1"/>
      <c r="I567" s="3"/>
      <c r="J567" s="3"/>
      <c r="K567" s="3"/>
    </row>
    <row r="568" ht="14.25" customHeight="1">
      <c r="E568" s="1"/>
      <c r="F568" s="1"/>
      <c r="G568" s="1"/>
      <c r="H568" s="1"/>
      <c r="I568" s="3"/>
      <c r="J568" s="3"/>
      <c r="K568" s="3"/>
    </row>
    <row r="569" ht="14.25" customHeight="1">
      <c r="E569" s="1"/>
      <c r="F569" s="1"/>
      <c r="G569" s="1"/>
      <c r="H569" s="1"/>
      <c r="I569" s="3"/>
      <c r="J569" s="3"/>
      <c r="K569" s="3"/>
    </row>
    <row r="570" ht="14.25" customHeight="1">
      <c r="E570" s="1"/>
      <c r="F570" s="1"/>
      <c r="G570" s="1"/>
      <c r="H570" s="1"/>
      <c r="I570" s="3"/>
      <c r="J570" s="3"/>
      <c r="K570" s="3"/>
    </row>
    <row r="571" ht="14.25" customHeight="1">
      <c r="E571" s="1"/>
      <c r="F571" s="1"/>
      <c r="G571" s="1"/>
      <c r="H571" s="1"/>
      <c r="I571" s="3"/>
      <c r="J571" s="3"/>
      <c r="K571" s="3"/>
    </row>
    <row r="572" ht="14.25" customHeight="1">
      <c r="E572" s="1"/>
      <c r="F572" s="1"/>
      <c r="G572" s="1"/>
      <c r="H572" s="1"/>
      <c r="I572" s="3"/>
      <c r="J572" s="3"/>
      <c r="K572" s="3"/>
    </row>
    <row r="573" ht="14.25" customHeight="1">
      <c r="E573" s="1"/>
      <c r="F573" s="1"/>
      <c r="G573" s="1"/>
      <c r="H573" s="1"/>
      <c r="I573" s="3"/>
      <c r="J573" s="3"/>
      <c r="K573" s="3"/>
    </row>
    <row r="574" ht="14.25" customHeight="1">
      <c r="E574" s="1"/>
      <c r="F574" s="1"/>
      <c r="G574" s="1"/>
      <c r="H574" s="1"/>
      <c r="I574" s="3"/>
      <c r="J574" s="3"/>
      <c r="K574" s="3"/>
    </row>
    <row r="575" ht="14.25" customHeight="1">
      <c r="E575" s="1"/>
      <c r="F575" s="1"/>
      <c r="G575" s="1"/>
      <c r="H575" s="1"/>
      <c r="I575" s="3"/>
      <c r="J575" s="3"/>
      <c r="K575" s="3"/>
    </row>
    <row r="576" ht="14.25" customHeight="1">
      <c r="E576" s="1"/>
      <c r="F576" s="1"/>
      <c r="G576" s="1"/>
      <c r="H576" s="1"/>
      <c r="I576" s="3"/>
      <c r="J576" s="3"/>
      <c r="K576" s="3"/>
    </row>
    <row r="577" ht="14.25" customHeight="1">
      <c r="E577" s="1"/>
      <c r="F577" s="1"/>
      <c r="G577" s="1"/>
      <c r="H577" s="1"/>
      <c r="I577" s="3"/>
      <c r="J577" s="3"/>
      <c r="K577" s="3"/>
    </row>
    <row r="578" ht="14.25" customHeight="1">
      <c r="E578" s="1"/>
      <c r="F578" s="1"/>
      <c r="G578" s="1"/>
      <c r="H578" s="1"/>
      <c r="I578" s="3"/>
      <c r="J578" s="3"/>
      <c r="K578" s="3"/>
    </row>
    <row r="579" ht="14.25" customHeight="1">
      <c r="E579" s="1"/>
      <c r="F579" s="1"/>
      <c r="G579" s="1"/>
      <c r="H579" s="1"/>
      <c r="I579" s="3"/>
      <c r="J579" s="3"/>
      <c r="K579" s="3"/>
    </row>
    <row r="580" ht="14.25" customHeight="1">
      <c r="E580" s="1"/>
      <c r="F580" s="1"/>
      <c r="G580" s="1"/>
      <c r="H580" s="1"/>
      <c r="I580" s="3"/>
      <c r="J580" s="3"/>
      <c r="K580" s="3"/>
    </row>
    <row r="581" ht="14.25" customHeight="1">
      <c r="E581" s="1"/>
      <c r="F581" s="1"/>
      <c r="G581" s="1"/>
      <c r="H581" s="1"/>
      <c r="I581" s="3"/>
      <c r="J581" s="3"/>
      <c r="K581" s="3"/>
    </row>
    <row r="582" ht="14.25" customHeight="1">
      <c r="E582" s="1"/>
      <c r="F582" s="1"/>
      <c r="G582" s="1"/>
      <c r="H582" s="1"/>
      <c r="I582" s="3"/>
      <c r="J582" s="3"/>
      <c r="K582" s="3"/>
    </row>
    <row r="583" ht="14.25" customHeight="1">
      <c r="E583" s="1"/>
      <c r="F583" s="1"/>
      <c r="G583" s="1"/>
      <c r="H583" s="1"/>
      <c r="I583" s="3"/>
      <c r="J583" s="3"/>
      <c r="K583" s="3"/>
    </row>
    <row r="584" ht="14.25" customHeight="1">
      <c r="E584" s="1"/>
      <c r="F584" s="1"/>
      <c r="G584" s="1"/>
      <c r="H584" s="1"/>
      <c r="I584" s="3"/>
      <c r="J584" s="3"/>
      <c r="K584" s="3"/>
    </row>
    <row r="585" ht="14.25" customHeight="1">
      <c r="E585" s="1"/>
      <c r="F585" s="1"/>
      <c r="G585" s="1"/>
      <c r="H585" s="1"/>
      <c r="I585" s="3"/>
      <c r="J585" s="3"/>
      <c r="K585" s="3"/>
    </row>
    <row r="586" ht="14.25" customHeight="1">
      <c r="E586" s="1"/>
      <c r="F586" s="1"/>
      <c r="G586" s="1"/>
      <c r="H586" s="1"/>
      <c r="I586" s="3"/>
      <c r="J586" s="3"/>
      <c r="K586" s="3"/>
    </row>
    <row r="587" ht="14.25" customHeight="1">
      <c r="E587" s="1"/>
      <c r="F587" s="1"/>
      <c r="G587" s="1"/>
      <c r="H587" s="1"/>
      <c r="I587" s="3"/>
      <c r="J587" s="3"/>
      <c r="K587" s="3"/>
    </row>
    <row r="588" ht="14.25" customHeight="1">
      <c r="E588" s="1"/>
      <c r="F588" s="1"/>
      <c r="G588" s="1"/>
      <c r="H588" s="1"/>
      <c r="I588" s="3"/>
      <c r="J588" s="3"/>
      <c r="K588" s="3"/>
    </row>
    <row r="589" ht="14.25" customHeight="1">
      <c r="E589" s="1"/>
      <c r="F589" s="1"/>
      <c r="G589" s="1"/>
      <c r="H589" s="1"/>
      <c r="I589" s="3"/>
      <c r="J589" s="3"/>
      <c r="K589" s="3"/>
    </row>
    <row r="590" ht="14.25" customHeight="1">
      <c r="E590" s="1"/>
      <c r="F590" s="1"/>
      <c r="G590" s="1"/>
      <c r="H590" s="1"/>
      <c r="I590" s="3"/>
      <c r="J590" s="3"/>
      <c r="K590" s="3"/>
    </row>
    <row r="591" ht="14.25" customHeight="1">
      <c r="E591" s="1"/>
      <c r="F591" s="1"/>
      <c r="G591" s="1"/>
      <c r="H591" s="1"/>
      <c r="I591" s="3"/>
      <c r="J591" s="3"/>
      <c r="K591" s="3"/>
    </row>
    <row r="592" ht="14.25" customHeight="1">
      <c r="E592" s="1"/>
      <c r="F592" s="1"/>
      <c r="G592" s="1"/>
      <c r="H592" s="1"/>
      <c r="I592" s="3"/>
      <c r="J592" s="3"/>
      <c r="K592" s="3"/>
    </row>
    <row r="593" ht="14.25" customHeight="1">
      <c r="E593" s="1"/>
      <c r="F593" s="1"/>
      <c r="G593" s="1"/>
      <c r="H593" s="1"/>
      <c r="I593" s="3"/>
      <c r="J593" s="3"/>
      <c r="K593" s="3"/>
    </row>
    <row r="594" ht="14.25" customHeight="1">
      <c r="E594" s="1"/>
      <c r="F594" s="1"/>
      <c r="G594" s="1"/>
      <c r="H594" s="1"/>
      <c r="I594" s="3"/>
      <c r="J594" s="3"/>
      <c r="K594" s="3"/>
    </row>
    <row r="595" ht="14.25" customHeight="1">
      <c r="E595" s="1"/>
      <c r="F595" s="1"/>
      <c r="G595" s="1"/>
      <c r="H595" s="1"/>
      <c r="I595" s="3"/>
      <c r="J595" s="3"/>
      <c r="K595" s="3"/>
    </row>
    <row r="596" ht="14.25" customHeight="1">
      <c r="E596" s="1"/>
      <c r="F596" s="1"/>
      <c r="G596" s="1"/>
      <c r="H596" s="1"/>
      <c r="I596" s="3"/>
      <c r="J596" s="3"/>
      <c r="K596" s="3"/>
    </row>
    <row r="597" ht="14.25" customHeight="1">
      <c r="E597" s="1"/>
      <c r="F597" s="1"/>
      <c r="G597" s="1"/>
      <c r="H597" s="1"/>
      <c r="I597" s="3"/>
      <c r="J597" s="3"/>
      <c r="K597" s="3"/>
    </row>
    <row r="598" ht="14.25" customHeight="1">
      <c r="E598" s="1"/>
      <c r="F598" s="1"/>
      <c r="G598" s="1"/>
      <c r="H598" s="1"/>
      <c r="I598" s="3"/>
      <c r="J598" s="3"/>
      <c r="K598" s="3"/>
    </row>
    <row r="599" ht="14.25" customHeight="1">
      <c r="E599" s="1"/>
      <c r="F599" s="1"/>
      <c r="G599" s="1"/>
      <c r="H599" s="1"/>
      <c r="I599" s="3"/>
      <c r="J599" s="3"/>
      <c r="K599" s="3"/>
    </row>
    <row r="600" ht="14.25" customHeight="1">
      <c r="E600" s="1"/>
      <c r="F600" s="1"/>
      <c r="G600" s="1"/>
      <c r="H600" s="1"/>
      <c r="I600" s="3"/>
      <c r="J600" s="3"/>
      <c r="K600" s="3"/>
    </row>
    <row r="601" ht="14.25" customHeight="1">
      <c r="E601" s="1"/>
      <c r="F601" s="1"/>
      <c r="G601" s="1"/>
      <c r="H601" s="1"/>
      <c r="I601" s="3"/>
      <c r="J601" s="3"/>
      <c r="K601" s="3"/>
    </row>
    <row r="602" ht="14.25" customHeight="1">
      <c r="E602" s="1"/>
      <c r="F602" s="1"/>
      <c r="G602" s="1"/>
      <c r="H602" s="1"/>
      <c r="I602" s="3"/>
      <c r="J602" s="3"/>
      <c r="K602" s="3"/>
    </row>
    <row r="603" ht="14.25" customHeight="1">
      <c r="E603" s="1"/>
      <c r="F603" s="1"/>
      <c r="G603" s="1"/>
      <c r="H603" s="1"/>
      <c r="I603" s="3"/>
      <c r="J603" s="3"/>
      <c r="K603" s="3"/>
    </row>
    <row r="604" ht="14.25" customHeight="1">
      <c r="E604" s="1"/>
      <c r="F604" s="1"/>
      <c r="G604" s="1"/>
      <c r="H604" s="1"/>
      <c r="I604" s="3"/>
      <c r="J604" s="3"/>
      <c r="K604" s="3"/>
    </row>
    <row r="605" ht="14.25" customHeight="1">
      <c r="E605" s="1"/>
      <c r="F605" s="1"/>
      <c r="G605" s="1"/>
      <c r="H605" s="1"/>
      <c r="I605" s="3"/>
      <c r="J605" s="3"/>
      <c r="K605" s="3"/>
    </row>
    <row r="606" ht="14.25" customHeight="1">
      <c r="E606" s="1"/>
      <c r="F606" s="1"/>
      <c r="G606" s="1"/>
      <c r="H606" s="1"/>
      <c r="I606" s="3"/>
      <c r="J606" s="3"/>
      <c r="K606" s="3"/>
    </row>
    <row r="607" ht="14.25" customHeight="1">
      <c r="E607" s="1"/>
      <c r="F607" s="1"/>
      <c r="G607" s="1"/>
      <c r="H607" s="1"/>
      <c r="I607" s="3"/>
      <c r="J607" s="3"/>
      <c r="K607" s="3"/>
    </row>
    <row r="608" ht="14.25" customHeight="1">
      <c r="E608" s="1"/>
      <c r="F608" s="1"/>
      <c r="G608" s="1"/>
      <c r="H608" s="1"/>
      <c r="I608" s="3"/>
      <c r="J608" s="3"/>
      <c r="K608" s="3"/>
    </row>
    <row r="609" ht="14.25" customHeight="1">
      <c r="E609" s="1"/>
      <c r="F609" s="1"/>
      <c r="G609" s="1"/>
      <c r="H609" s="1"/>
      <c r="I609" s="3"/>
      <c r="J609" s="3"/>
      <c r="K609" s="3"/>
    </row>
    <row r="610" ht="14.25" customHeight="1">
      <c r="E610" s="1"/>
      <c r="F610" s="1"/>
      <c r="G610" s="1"/>
      <c r="H610" s="1"/>
      <c r="I610" s="3"/>
      <c r="J610" s="3"/>
      <c r="K610" s="3"/>
    </row>
    <row r="611" ht="14.25" customHeight="1">
      <c r="E611" s="1"/>
      <c r="F611" s="1"/>
      <c r="G611" s="1"/>
      <c r="H611" s="1"/>
      <c r="I611" s="3"/>
      <c r="J611" s="3"/>
      <c r="K611" s="3"/>
    </row>
    <row r="612" ht="14.25" customHeight="1">
      <c r="E612" s="1"/>
      <c r="F612" s="1"/>
      <c r="G612" s="1"/>
      <c r="H612" s="1"/>
      <c r="I612" s="3"/>
      <c r="J612" s="3"/>
      <c r="K612" s="3"/>
    </row>
    <row r="613" ht="14.25" customHeight="1">
      <c r="E613" s="1"/>
      <c r="F613" s="1"/>
      <c r="G613" s="1"/>
      <c r="H613" s="1"/>
      <c r="I613" s="3"/>
      <c r="J613" s="3"/>
      <c r="K613" s="3"/>
    </row>
    <row r="614" ht="14.25" customHeight="1">
      <c r="E614" s="1"/>
      <c r="F614" s="1"/>
      <c r="G614" s="1"/>
      <c r="H614" s="1"/>
      <c r="I614" s="3"/>
      <c r="J614" s="3"/>
      <c r="K614" s="3"/>
    </row>
    <row r="615" ht="14.25" customHeight="1">
      <c r="E615" s="1"/>
      <c r="F615" s="1"/>
      <c r="G615" s="1"/>
      <c r="H615" s="1"/>
      <c r="I615" s="3"/>
      <c r="J615" s="3"/>
      <c r="K615" s="3"/>
    </row>
    <row r="616" ht="14.25" customHeight="1">
      <c r="E616" s="1"/>
      <c r="F616" s="1"/>
      <c r="G616" s="1"/>
      <c r="H616" s="1"/>
      <c r="I616" s="3"/>
      <c r="J616" s="3"/>
      <c r="K616" s="3"/>
    </row>
    <row r="617" ht="14.25" customHeight="1">
      <c r="E617" s="1"/>
      <c r="F617" s="1"/>
      <c r="G617" s="1"/>
      <c r="H617" s="1"/>
      <c r="I617" s="3"/>
      <c r="J617" s="3"/>
      <c r="K617" s="3"/>
    </row>
    <row r="618" ht="14.25" customHeight="1">
      <c r="E618" s="1"/>
      <c r="F618" s="1"/>
      <c r="G618" s="1"/>
      <c r="H618" s="1"/>
      <c r="I618" s="3"/>
      <c r="J618" s="3"/>
      <c r="K618" s="3"/>
    </row>
    <row r="619" ht="14.25" customHeight="1">
      <c r="E619" s="1"/>
      <c r="F619" s="1"/>
      <c r="G619" s="1"/>
      <c r="H619" s="1"/>
      <c r="I619" s="3"/>
      <c r="J619" s="3"/>
      <c r="K619" s="3"/>
    </row>
    <row r="620" ht="14.25" customHeight="1">
      <c r="E620" s="1"/>
      <c r="F620" s="1"/>
      <c r="G620" s="1"/>
      <c r="H620" s="1"/>
      <c r="I620" s="3"/>
      <c r="J620" s="3"/>
      <c r="K620" s="3"/>
    </row>
    <row r="621" ht="14.25" customHeight="1">
      <c r="E621" s="1"/>
      <c r="F621" s="1"/>
      <c r="G621" s="1"/>
      <c r="H621" s="1"/>
      <c r="I621" s="3"/>
      <c r="J621" s="3"/>
      <c r="K621" s="3"/>
    </row>
    <row r="622" ht="14.25" customHeight="1">
      <c r="E622" s="1"/>
      <c r="F622" s="1"/>
      <c r="G622" s="1"/>
      <c r="H622" s="1"/>
      <c r="I622" s="3"/>
      <c r="J622" s="3"/>
      <c r="K622" s="3"/>
    </row>
    <row r="623" ht="14.25" customHeight="1">
      <c r="E623" s="1"/>
      <c r="F623" s="1"/>
      <c r="G623" s="1"/>
      <c r="H623" s="1"/>
      <c r="I623" s="3"/>
      <c r="J623" s="3"/>
      <c r="K623" s="3"/>
    </row>
    <row r="624" ht="14.25" customHeight="1">
      <c r="E624" s="1"/>
      <c r="F624" s="1"/>
      <c r="G624" s="1"/>
      <c r="H624" s="1"/>
      <c r="I624" s="3"/>
      <c r="J624" s="3"/>
      <c r="K624" s="3"/>
    </row>
    <row r="625" ht="14.25" customHeight="1">
      <c r="E625" s="1"/>
      <c r="F625" s="1"/>
      <c r="G625" s="1"/>
      <c r="H625" s="1"/>
      <c r="I625" s="3"/>
      <c r="J625" s="3"/>
      <c r="K625" s="3"/>
    </row>
    <row r="626" ht="14.25" customHeight="1">
      <c r="E626" s="1"/>
      <c r="F626" s="1"/>
      <c r="G626" s="1"/>
      <c r="H626" s="1"/>
      <c r="I626" s="3"/>
      <c r="J626" s="3"/>
      <c r="K626" s="3"/>
    </row>
    <row r="627" ht="14.25" customHeight="1">
      <c r="E627" s="1"/>
      <c r="F627" s="1"/>
      <c r="G627" s="1"/>
      <c r="H627" s="1"/>
      <c r="I627" s="3"/>
      <c r="J627" s="3"/>
      <c r="K627" s="3"/>
    </row>
    <row r="628" ht="14.25" customHeight="1">
      <c r="E628" s="1"/>
      <c r="F628" s="1"/>
      <c r="G628" s="1"/>
      <c r="H628" s="1"/>
      <c r="I628" s="3"/>
      <c r="J628" s="3"/>
      <c r="K628" s="3"/>
    </row>
    <row r="629" ht="14.25" customHeight="1">
      <c r="E629" s="1"/>
      <c r="F629" s="1"/>
      <c r="G629" s="1"/>
      <c r="H629" s="1"/>
      <c r="I629" s="3"/>
      <c r="J629" s="3"/>
      <c r="K629" s="3"/>
    </row>
    <row r="630" ht="14.25" customHeight="1">
      <c r="E630" s="1"/>
      <c r="F630" s="1"/>
      <c r="G630" s="1"/>
      <c r="H630" s="1"/>
      <c r="I630" s="3"/>
      <c r="J630" s="3"/>
      <c r="K630" s="3"/>
    </row>
    <row r="631" ht="14.25" customHeight="1">
      <c r="E631" s="1"/>
      <c r="F631" s="1"/>
      <c r="G631" s="1"/>
      <c r="H631" s="1"/>
      <c r="I631" s="3"/>
      <c r="J631" s="3"/>
      <c r="K631" s="3"/>
    </row>
    <row r="632" ht="14.25" customHeight="1">
      <c r="E632" s="1"/>
      <c r="F632" s="1"/>
      <c r="G632" s="1"/>
      <c r="H632" s="1"/>
      <c r="I632" s="3"/>
      <c r="J632" s="3"/>
      <c r="K632" s="3"/>
    </row>
    <row r="633" ht="14.25" customHeight="1">
      <c r="E633" s="1"/>
      <c r="F633" s="1"/>
      <c r="G633" s="1"/>
      <c r="H633" s="1"/>
      <c r="I633" s="3"/>
      <c r="J633" s="3"/>
      <c r="K633" s="3"/>
    </row>
    <row r="634" ht="14.25" customHeight="1">
      <c r="E634" s="1"/>
      <c r="F634" s="1"/>
      <c r="G634" s="1"/>
      <c r="H634" s="1"/>
      <c r="I634" s="3"/>
      <c r="J634" s="3"/>
      <c r="K634" s="3"/>
    </row>
    <row r="635" ht="14.25" customHeight="1">
      <c r="E635" s="1"/>
      <c r="F635" s="1"/>
      <c r="G635" s="1"/>
      <c r="H635" s="1"/>
      <c r="I635" s="3"/>
      <c r="J635" s="3"/>
      <c r="K635" s="3"/>
    </row>
    <row r="636" ht="14.25" customHeight="1">
      <c r="E636" s="1"/>
      <c r="F636" s="1"/>
      <c r="G636" s="1"/>
      <c r="H636" s="1"/>
      <c r="I636" s="3"/>
      <c r="J636" s="3"/>
      <c r="K636" s="3"/>
    </row>
    <row r="637" ht="14.25" customHeight="1">
      <c r="E637" s="1"/>
      <c r="F637" s="1"/>
      <c r="G637" s="1"/>
      <c r="H637" s="1"/>
      <c r="I637" s="3"/>
      <c r="J637" s="3"/>
      <c r="K637" s="3"/>
    </row>
    <row r="638" ht="14.25" customHeight="1">
      <c r="E638" s="1"/>
      <c r="F638" s="1"/>
      <c r="G638" s="1"/>
      <c r="H638" s="1"/>
      <c r="I638" s="3"/>
      <c r="J638" s="3"/>
      <c r="K638" s="3"/>
    </row>
    <row r="639" ht="14.25" customHeight="1">
      <c r="E639" s="1"/>
      <c r="F639" s="1"/>
      <c r="G639" s="1"/>
      <c r="H639" s="1"/>
      <c r="I639" s="3"/>
      <c r="J639" s="3"/>
      <c r="K639" s="3"/>
    </row>
    <row r="640" ht="14.25" customHeight="1">
      <c r="E640" s="1"/>
      <c r="F640" s="1"/>
      <c r="G640" s="1"/>
      <c r="H640" s="1"/>
      <c r="I640" s="3"/>
      <c r="J640" s="3"/>
      <c r="K640" s="3"/>
    </row>
    <row r="641" ht="14.25" customHeight="1">
      <c r="E641" s="1"/>
      <c r="F641" s="1"/>
      <c r="G641" s="1"/>
      <c r="H641" s="1"/>
      <c r="I641" s="3"/>
      <c r="J641" s="3"/>
      <c r="K641" s="3"/>
    </row>
    <row r="642" ht="14.25" customHeight="1">
      <c r="E642" s="1"/>
      <c r="F642" s="1"/>
      <c r="G642" s="1"/>
      <c r="H642" s="1"/>
      <c r="I642" s="3"/>
      <c r="J642" s="3"/>
      <c r="K642" s="3"/>
    </row>
    <row r="643" ht="14.25" customHeight="1">
      <c r="E643" s="1"/>
      <c r="F643" s="1"/>
      <c r="G643" s="1"/>
      <c r="H643" s="1"/>
      <c r="I643" s="3"/>
      <c r="J643" s="3"/>
      <c r="K643" s="3"/>
    </row>
    <row r="644" ht="14.25" customHeight="1">
      <c r="E644" s="1"/>
      <c r="F644" s="1"/>
      <c r="G644" s="1"/>
      <c r="H644" s="1"/>
      <c r="I644" s="3"/>
      <c r="J644" s="3"/>
      <c r="K644" s="3"/>
    </row>
    <row r="645" ht="14.25" customHeight="1">
      <c r="E645" s="1"/>
      <c r="F645" s="1"/>
      <c r="G645" s="1"/>
      <c r="H645" s="1"/>
      <c r="I645" s="3"/>
      <c r="J645" s="3"/>
      <c r="K645" s="3"/>
    </row>
    <row r="646" ht="14.25" customHeight="1">
      <c r="E646" s="1"/>
      <c r="F646" s="1"/>
      <c r="G646" s="1"/>
      <c r="H646" s="1"/>
      <c r="I646" s="3"/>
      <c r="J646" s="3"/>
      <c r="K646" s="3"/>
    </row>
    <row r="647" ht="14.25" customHeight="1">
      <c r="E647" s="1"/>
      <c r="F647" s="1"/>
      <c r="G647" s="1"/>
      <c r="H647" s="1"/>
      <c r="I647" s="3"/>
      <c r="J647" s="3"/>
      <c r="K647" s="3"/>
    </row>
    <row r="648" ht="14.25" customHeight="1">
      <c r="E648" s="1"/>
      <c r="F648" s="1"/>
      <c r="G648" s="1"/>
      <c r="H648" s="1"/>
      <c r="I648" s="3"/>
      <c r="J648" s="3"/>
      <c r="K648" s="3"/>
    </row>
    <row r="649" ht="14.25" customHeight="1">
      <c r="E649" s="1"/>
      <c r="F649" s="1"/>
      <c r="G649" s="1"/>
      <c r="H649" s="1"/>
      <c r="I649" s="3"/>
      <c r="J649" s="3"/>
      <c r="K649" s="3"/>
    </row>
    <row r="650" ht="14.25" customHeight="1">
      <c r="E650" s="1"/>
      <c r="F650" s="1"/>
      <c r="G650" s="1"/>
      <c r="H650" s="1"/>
      <c r="I650" s="3"/>
      <c r="J650" s="3"/>
      <c r="K650" s="3"/>
    </row>
    <row r="651" ht="14.25" customHeight="1">
      <c r="E651" s="1"/>
      <c r="F651" s="1"/>
      <c r="G651" s="1"/>
      <c r="H651" s="1"/>
      <c r="I651" s="3"/>
      <c r="J651" s="3"/>
      <c r="K651" s="3"/>
    </row>
    <row r="652" ht="14.25" customHeight="1">
      <c r="E652" s="1"/>
      <c r="F652" s="1"/>
      <c r="G652" s="1"/>
      <c r="H652" s="1"/>
      <c r="I652" s="3"/>
      <c r="J652" s="3"/>
      <c r="K652" s="3"/>
    </row>
    <row r="653" ht="14.25" customHeight="1">
      <c r="E653" s="1"/>
      <c r="F653" s="1"/>
      <c r="G653" s="1"/>
      <c r="H653" s="1"/>
      <c r="I653" s="3"/>
      <c r="J653" s="3"/>
      <c r="K653" s="3"/>
    </row>
    <row r="654" ht="14.25" customHeight="1">
      <c r="E654" s="1"/>
      <c r="F654" s="1"/>
      <c r="G654" s="1"/>
      <c r="H654" s="1"/>
      <c r="I654" s="3"/>
      <c r="J654" s="3"/>
      <c r="K654" s="3"/>
    </row>
    <row r="655" ht="14.25" customHeight="1">
      <c r="E655" s="1"/>
      <c r="F655" s="1"/>
      <c r="G655" s="1"/>
      <c r="H655" s="1"/>
      <c r="I655" s="3"/>
      <c r="J655" s="3"/>
      <c r="K655" s="3"/>
    </row>
    <row r="656" ht="14.25" customHeight="1">
      <c r="E656" s="1"/>
      <c r="F656" s="1"/>
      <c r="G656" s="1"/>
      <c r="H656" s="1"/>
      <c r="I656" s="3"/>
      <c r="J656" s="3"/>
      <c r="K656" s="3"/>
    </row>
    <row r="657" ht="14.25" customHeight="1">
      <c r="E657" s="1"/>
      <c r="F657" s="1"/>
      <c r="G657" s="1"/>
      <c r="H657" s="1"/>
      <c r="I657" s="3"/>
      <c r="J657" s="3"/>
      <c r="K657" s="3"/>
    </row>
    <row r="658" ht="14.25" customHeight="1">
      <c r="E658" s="1"/>
      <c r="F658" s="1"/>
      <c r="G658" s="1"/>
      <c r="H658" s="1"/>
      <c r="I658" s="3"/>
      <c r="J658" s="3"/>
      <c r="K658" s="3"/>
    </row>
    <row r="659" ht="14.25" customHeight="1">
      <c r="E659" s="1"/>
      <c r="F659" s="1"/>
      <c r="G659" s="1"/>
      <c r="H659" s="1"/>
      <c r="I659" s="3"/>
      <c r="J659" s="3"/>
      <c r="K659" s="3"/>
    </row>
    <row r="660" ht="14.25" customHeight="1">
      <c r="E660" s="1"/>
      <c r="F660" s="1"/>
      <c r="G660" s="1"/>
      <c r="H660" s="1"/>
      <c r="I660" s="3"/>
      <c r="J660" s="3"/>
      <c r="K660" s="3"/>
    </row>
    <row r="661" ht="14.25" customHeight="1">
      <c r="E661" s="1"/>
      <c r="F661" s="1"/>
      <c r="G661" s="1"/>
      <c r="H661" s="1"/>
      <c r="I661" s="3"/>
      <c r="J661" s="3"/>
      <c r="K661" s="3"/>
    </row>
    <row r="662" ht="14.25" customHeight="1">
      <c r="E662" s="1"/>
      <c r="F662" s="1"/>
      <c r="G662" s="1"/>
      <c r="H662" s="1"/>
      <c r="I662" s="3"/>
      <c r="J662" s="3"/>
      <c r="K662" s="3"/>
    </row>
    <row r="663" ht="14.25" customHeight="1">
      <c r="E663" s="1"/>
      <c r="F663" s="1"/>
      <c r="G663" s="1"/>
      <c r="H663" s="1"/>
      <c r="I663" s="3"/>
      <c r="J663" s="3"/>
      <c r="K663" s="3"/>
    </row>
    <row r="664" ht="14.25" customHeight="1">
      <c r="E664" s="1"/>
      <c r="F664" s="1"/>
      <c r="G664" s="1"/>
      <c r="H664" s="1"/>
      <c r="I664" s="3"/>
      <c r="J664" s="3"/>
      <c r="K664" s="3"/>
    </row>
    <row r="665" ht="14.25" customHeight="1">
      <c r="E665" s="1"/>
      <c r="F665" s="1"/>
      <c r="G665" s="1"/>
      <c r="H665" s="1"/>
      <c r="I665" s="3"/>
      <c r="J665" s="3"/>
      <c r="K665" s="3"/>
    </row>
    <row r="666" ht="14.25" customHeight="1">
      <c r="E666" s="1"/>
      <c r="F666" s="1"/>
      <c r="G666" s="1"/>
      <c r="H666" s="1"/>
      <c r="I666" s="3"/>
      <c r="J666" s="3"/>
      <c r="K666" s="3"/>
    </row>
    <row r="667" ht="14.25" customHeight="1">
      <c r="E667" s="1"/>
      <c r="F667" s="1"/>
      <c r="G667" s="1"/>
      <c r="H667" s="1"/>
      <c r="I667" s="3"/>
      <c r="J667" s="3"/>
      <c r="K667" s="3"/>
    </row>
    <row r="668" ht="14.25" customHeight="1">
      <c r="E668" s="1"/>
      <c r="F668" s="1"/>
      <c r="G668" s="1"/>
      <c r="H668" s="1"/>
      <c r="I668" s="3"/>
      <c r="J668" s="3"/>
      <c r="K668" s="3"/>
    </row>
    <row r="669" ht="14.25" customHeight="1">
      <c r="E669" s="1"/>
      <c r="F669" s="1"/>
      <c r="G669" s="1"/>
      <c r="H669" s="1"/>
      <c r="I669" s="3"/>
      <c r="J669" s="3"/>
      <c r="K669" s="3"/>
    </row>
    <row r="670" ht="14.25" customHeight="1">
      <c r="E670" s="1"/>
      <c r="F670" s="1"/>
      <c r="G670" s="1"/>
      <c r="H670" s="1"/>
      <c r="I670" s="3"/>
      <c r="J670" s="3"/>
      <c r="K670" s="3"/>
    </row>
    <row r="671" ht="14.25" customHeight="1">
      <c r="E671" s="1"/>
      <c r="F671" s="1"/>
      <c r="G671" s="1"/>
      <c r="H671" s="1"/>
      <c r="I671" s="3"/>
      <c r="J671" s="3"/>
      <c r="K671" s="3"/>
    </row>
    <row r="672" ht="14.25" customHeight="1">
      <c r="E672" s="1"/>
      <c r="F672" s="1"/>
      <c r="G672" s="1"/>
      <c r="H672" s="1"/>
      <c r="I672" s="3"/>
      <c r="J672" s="3"/>
      <c r="K672" s="3"/>
    </row>
    <row r="673" ht="14.25" customHeight="1">
      <c r="E673" s="1"/>
      <c r="F673" s="1"/>
      <c r="G673" s="1"/>
      <c r="H673" s="1"/>
      <c r="I673" s="3"/>
      <c r="J673" s="3"/>
      <c r="K673" s="3"/>
    </row>
    <row r="674" ht="14.25" customHeight="1">
      <c r="E674" s="1"/>
      <c r="F674" s="1"/>
      <c r="G674" s="1"/>
      <c r="H674" s="1"/>
      <c r="I674" s="3"/>
      <c r="J674" s="3"/>
      <c r="K674" s="3"/>
    </row>
    <row r="675" ht="14.25" customHeight="1">
      <c r="E675" s="1"/>
      <c r="F675" s="1"/>
      <c r="G675" s="1"/>
      <c r="H675" s="1"/>
      <c r="I675" s="3"/>
      <c r="J675" s="3"/>
      <c r="K675" s="3"/>
    </row>
    <row r="676" ht="14.25" customHeight="1">
      <c r="E676" s="1"/>
      <c r="F676" s="1"/>
      <c r="G676" s="1"/>
      <c r="H676" s="1"/>
      <c r="I676" s="3"/>
      <c r="J676" s="3"/>
      <c r="K676" s="3"/>
    </row>
    <row r="677" ht="14.25" customHeight="1">
      <c r="E677" s="1"/>
      <c r="F677" s="1"/>
      <c r="G677" s="1"/>
      <c r="H677" s="1"/>
      <c r="I677" s="3"/>
      <c r="J677" s="3"/>
      <c r="K677" s="3"/>
    </row>
    <row r="678" ht="14.25" customHeight="1">
      <c r="E678" s="1"/>
      <c r="F678" s="1"/>
      <c r="G678" s="1"/>
      <c r="H678" s="1"/>
      <c r="I678" s="3"/>
      <c r="J678" s="3"/>
      <c r="K678" s="3"/>
    </row>
    <row r="679" ht="14.25" customHeight="1">
      <c r="E679" s="1"/>
      <c r="F679" s="1"/>
      <c r="G679" s="1"/>
      <c r="H679" s="1"/>
      <c r="I679" s="3"/>
      <c r="J679" s="3"/>
      <c r="K679" s="3"/>
    </row>
    <row r="680" ht="14.25" customHeight="1">
      <c r="E680" s="1"/>
      <c r="F680" s="1"/>
      <c r="G680" s="1"/>
      <c r="H680" s="1"/>
      <c r="I680" s="3"/>
      <c r="J680" s="3"/>
      <c r="K680" s="3"/>
    </row>
    <row r="681" ht="14.25" customHeight="1">
      <c r="E681" s="1"/>
      <c r="F681" s="1"/>
      <c r="G681" s="1"/>
      <c r="H681" s="1"/>
      <c r="I681" s="3"/>
      <c r="J681" s="3"/>
      <c r="K681" s="3"/>
    </row>
    <row r="682" ht="14.25" customHeight="1">
      <c r="E682" s="1"/>
      <c r="F682" s="1"/>
      <c r="G682" s="1"/>
      <c r="H682" s="1"/>
      <c r="I682" s="3"/>
      <c r="J682" s="3"/>
      <c r="K682" s="3"/>
    </row>
    <row r="683" ht="14.25" customHeight="1">
      <c r="E683" s="1"/>
      <c r="F683" s="1"/>
      <c r="G683" s="1"/>
      <c r="H683" s="1"/>
      <c r="I683" s="3"/>
      <c r="J683" s="3"/>
      <c r="K683" s="3"/>
    </row>
    <row r="684" ht="14.25" customHeight="1">
      <c r="E684" s="1"/>
      <c r="F684" s="1"/>
      <c r="G684" s="1"/>
      <c r="H684" s="1"/>
      <c r="I684" s="3"/>
      <c r="J684" s="3"/>
      <c r="K684" s="3"/>
    </row>
    <row r="685" ht="14.25" customHeight="1">
      <c r="E685" s="1"/>
      <c r="F685" s="1"/>
      <c r="G685" s="1"/>
      <c r="H685" s="1"/>
      <c r="I685" s="3"/>
      <c r="J685" s="3"/>
      <c r="K685" s="3"/>
    </row>
    <row r="686" ht="14.25" customHeight="1">
      <c r="E686" s="1"/>
      <c r="F686" s="1"/>
      <c r="G686" s="1"/>
      <c r="H686" s="1"/>
      <c r="I686" s="3"/>
      <c r="J686" s="3"/>
      <c r="K686" s="3"/>
    </row>
    <row r="687" ht="14.25" customHeight="1">
      <c r="E687" s="1"/>
      <c r="F687" s="1"/>
      <c r="G687" s="1"/>
      <c r="H687" s="1"/>
      <c r="I687" s="3"/>
      <c r="J687" s="3"/>
      <c r="K687" s="3"/>
    </row>
    <row r="688" ht="14.25" customHeight="1">
      <c r="E688" s="1"/>
      <c r="F688" s="1"/>
      <c r="G688" s="1"/>
      <c r="H688" s="1"/>
      <c r="I688" s="3"/>
      <c r="J688" s="3"/>
      <c r="K688" s="3"/>
    </row>
    <row r="689" ht="14.25" customHeight="1">
      <c r="E689" s="1"/>
      <c r="F689" s="1"/>
      <c r="G689" s="1"/>
      <c r="H689" s="1"/>
      <c r="I689" s="3"/>
      <c r="J689" s="3"/>
      <c r="K689" s="3"/>
    </row>
    <row r="690" ht="14.25" customHeight="1">
      <c r="E690" s="1"/>
      <c r="F690" s="1"/>
      <c r="G690" s="1"/>
      <c r="H690" s="1"/>
      <c r="I690" s="3"/>
      <c r="J690" s="3"/>
      <c r="K690" s="3"/>
    </row>
    <row r="691" ht="14.25" customHeight="1">
      <c r="E691" s="1"/>
      <c r="F691" s="1"/>
      <c r="G691" s="1"/>
      <c r="H691" s="1"/>
      <c r="I691" s="3"/>
      <c r="J691" s="3"/>
      <c r="K691" s="3"/>
    </row>
    <row r="692" ht="14.25" customHeight="1">
      <c r="E692" s="1"/>
      <c r="F692" s="1"/>
      <c r="G692" s="1"/>
      <c r="H692" s="1"/>
      <c r="I692" s="3"/>
      <c r="J692" s="3"/>
      <c r="K692" s="3"/>
    </row>
    <row r="693" ht="14.25" customHeight="1">
      <c r="E693" s="1"/>
      <c r="F693" s="1"/>
      <c r="G693" s="1"/>
      <c r="H693" s="1"/>
      <c r="I693" s="3"/>
      <c r="J693" s="3"/>
      <c r="K693" s="3"/>
    </row>
    <row r="694" ht="14.25" customHeight="1">
      <c r="E694" s="1"/>
      <c r="F694" s="1"/>
      <c r="G694" s="1"/>
      <c r="H694" s="1"/>
      <c r="I694" s="3"/>
      <c r="J694" s="3"/>
      <c r="K694" s="3"/>
    </row>
    <row r="695" ht="14.25" customHeight="1">
      <c r="E695" s="1"/>
      <c r="F695" s="1"/>
      <c r="G695" s="1"/>
      <c r="H695" s="1"/>
      <c r="I695" s="3"/>
      <c r="J695" s="3"/>
      <c r="K695" s="3"/>
    </row>
    <row r="696" ht="14.25" customHeight="1">
      <c r="E696" s="1"/>
      <c r="F696" s="1"/>
      <c r="G696" s="1"/>
      <c r="H696" s="1"/>
      <c r="I696" s="3"/>
      <c r="J696" s="3"/>
      <c r="K696" s="3"/>
    </row>
    <row r="697" ht="14.25" customHeight="1">
      <c r="E697" s="1"/>
      <c r="F697" s="1"/>
      <c r="G697" s="1"/>
      <c r="H697" s="1"/>
      <c r="I697" s="3"/>
      <c r="J697" s="3"/>
      <c r="K697" s="3"/>
    </row>
    <row r="698" ht="14.25" customHeight="1">
      <c r="E698" s="1"/>
      <c r="F698" s="1"/>
      <c r="G698" s="1"/>
      <c r="H698" s="1"/>
      <c r="I698" s="3"/>
      <c r="J698" s="3"/>
      <c r="K698" s="3"/>
    </row>
    <row r="699" ht="14.25" customHeight="1">
      <c r="E699" s="1"/>
      <c r="F699" s="1"/>
      <c r="G699" s="1"/>
      <c r="H699" s="1"/>
      <c r="I699" s="3"/>
      <c r="J699" s="3"/>
      <c r="K699" s="3"/>
    </row>
    <row r="700" ht="14.25" customHeight="1">
      <c r="E700" s="1"/>
      <c r="F700" s="1"/>
      <c r="G700" s="1"/>
      <c r="H700" s="1"/>
      <c r="I700" s="3"/>
      <c r="J700" s="3"/>
      <c r="K700" s="3"/>
    </row>
    <row r="701" ht="14.25" customHeight="1">
      <c r="E701" s="1"/>
      <c r="F701" s="1"/>
      <c r="G701" s="1"/>
      <c r="H701" s="1"/>
      <c r="I701" s="3"/>
      <c r="J701" s="3"/>
      <c r="K701" s="3"/>
    </row>
    <row r="702" ht="14.25" customHeight="1">
      <c r="E702" s="1"/>
      <c r="F702" s="1"/>
      <c r="G702" s="1"/>
      <c r="H702" s="1"/>
      <c r="I702" s="3"/>
      <c r="J702" s="3"/>
      <c r="K702" s="3"/>
    </row>
    <row r="703" ht="14.25" customHeight="1">
      <c r="E703" s="1"/>
      <c r="F703" s="1"/>
      <c r="G703" s="1"/>
      <c r="H703" s="1"/>
      <c r="I703" s="3"/>
      <c r="J703" s="3"/>
      <c r="K703" s="3"/>
    </row>
    <row r="704" ht="14.25" customHeight="1">
      <c r="E704" s="1"/>
      <c r="F704" s="1"/>
      <c r="G704" s="1"/>
      <c r="H704" s="1"/>
      <c r="I704" s="3"/>
      <c r="J704" s="3"/>
      <c r="K704" s="3"/>
    </row>
    <row r="705" ht="14.25" customHeight="1">
      <c r="E705" s="1"/>
      <c r="F705" s="1"/>
      <c r="G705" s="1"/>
      <c r="H705" s="1"/>
      <c r="I705" s="3"/>
      <c r="J705" s="3"/>
      <c r="K705" s="3"/>
    </row>
    <row r="706" ht="14.25" customHeight="1">
      <c r="E706" s="1"/>
      <c r="F706" s="1"/>
      <c r="G706" s="1"/>
      <c r="H706" s="1"/>
      <c r="I706" s="3"/>
      <c r="J706" s="3"/>
      <c r="K706" s="3"/>
    </row>
    <row r="707" ht="14.25" customHeight="1">
      <c r="E707" s="1"/>
      <c r="F707" s="1"/>
      <c r="G707" s="1"/>
      <c r="H707" s="1"/>
      <c r="I707" s="3"/>
      <c r="J707" s="3"/>
      <c r="K707" s="3"/>
    </row>
    <row r="708" ht="14.25" customHeight="1">
      <c r="E708" s="1"/>
      <c r="F708" s="1"/>
      <c r="G708" s="1"/>
      <c r="H708" s="1"/>
      <c r="I708" s="3"/>
      <c r="J708" s="3"/>
      <c r="K708" s="3"/>
    </row>
    <row r="709" ht="14.25" customHeight="1">
      <c r="E709" s="1"/>
      <c r="F709" s="1"/>
      <c r="G709" s="1"/>
      <c r="H709" s="1"/>
      <c r="I709" s="3"/>
      <c r="J709" s="3"/>
      <c r="K709" s="3"/>
    </row>
    <row r="710" ht="14.25" customHeight="1">
      <c r="E710" s="1"/>
      <c r="F710" s="1"/>
      <c r="G710" s="1"/>
      <c r="H710" s="1"/>
      <c r="I710" s="3"/>
      <c r="J710" s="3"/>
      <c r="K710" s="3"/>
    </row>
    <row r="711" ht="14.25" customHeight="1">
      <c r="E711" s="1"/>
      <c r="F711" s="1"/>
      <c r="G711" s="1"/>
      <c r="H711" s="1"/>
      <c r="I711" s="3"/>
      <c r="J711" s="3"/>
      <c r="K711" s="3"/>
    </row>
    <row r="712" ht="14.25" customHeight="1">
      <c r="E712" s="1"/>
      <c r="F712" s="1"/>
      <c r="G712" s="1"/>
      <c r="H712" s="1"/>
      <c r="I712" s="3"/>
      <c r="J712" s="3"/>
      <c r="K712" s="3"/>
    </row>
    <row r="713" ht="14.25" customHeight="1">
      <c r="E713" s="1"/>
      <c r="F713" s="1"/>
      <c r="G713" s="1"/>
      <c r="H713" s="1"/>
      <c r="I713" s="3"/>
      <c r="J713" s="3"/>
      <c r="K713" s="3"/>
    </row>
    <row r="714" ht="14.25" customHeight="1">
      <c r="E714" s="1"/>
      <c r="F714" s="1"/>
      <c r="G714" s="1"/>
      <c r="H714" s="1"/>
      <c r="I714" s="3"/>
      <c r="J714" s="3"/>
      <c r="K714" s="3"/>
    </row>
    <row r="715" ht="14.25" customHeight="1">
      <c r="E715" s="1"/>
      <c r="F715" s="1"/>
      <c r="G715" s="1"/>
      <c r="H715" s="1"/>
      <c r="I715" s="3"/>
      <c r="J715" s="3"/>
      <c r="K715" s="3"/>
    </row>
    <row r="716" ht="14.25" customHeight="1">
      <c r="E716" s="1"/>
      <c r="F716" s="1"/>
      <c r="G716" s="1"/>
      <c r="H716" s="1"/>
      <c r="I716" s="3"/>
      <c r="J716" s="3"/>
      <c r="K716" s="3"/>
    </row>
    <row r="717" ht="14.25" customHeight="1">
      <c r="E717" s="1"/>
      <c r="F717" s="1"/>
      <c r="G717" s="1"/>
      <c r="H717" s="1"/>
      <c r="I717" s="3"/>
      <c r="J717" s="3"/>
      <c r="K717" s="3"/>
    </row>
    <row r="718" ht="14.25" customHeight="1">
      <c r="E718" s="1"/>
      <c r="F718" s="1"/>
      <c r="G718" s="1"/>
      <c r="H718" s="1"/>
      <c r="I718" s="3"/>
      <c r="J718" s="3"/>
      <c r="K718" s="3"/>
    </row>
    <row r="719" ht="14.25" customHeight="1">
      <c r="E719" s="1"/>
      <c r="F719" s="1"/>
      <c r="G719" s="1"/>
      <c r="H719" s="1"/>
      <c r="I719" s="3"/>
      <c r="J719" s="3"/>
      <c r="K719" s="3"/>
    </row>
    <row r="720" ht="14.25" customHeight="1">
      <c r="E720" s="1"/>
      <c r="F720" s="1"/>
      <c r="G720" s="1"/>
      <c r="H720" s="1"/>
      <c r="I720" s="3"/>
      <c r="J720" s="3"/>
      <c r="K720" s="3"/>
    </row>
    <row r="721" ht="14.25" customHeight="1">
      <c r="E721" s="1"/>
      <c r="F721" s="1"/>
      <c r="G721" s="1"/>
      <c r="H721" s="1"/>
      <c r="I721" s="3"/>
      <c r="J721" s="3"/>
      <c r="K721" s="3"/>
    </row>
    <row r="722" ht="14.25" customHeight="1">
      <c r="E722" s="1"/>
      <c r="F722" s="1"/>
      <c r="G722" s="1"/>
      <c r="H722" s="1"/>
      <c r="I722" s="3"/>
      <c r="J722" s="3"/>
      <c r="K722" s="3"/>
    </row>
    <row r="723" ht="14.25" customHeight="1">
      <c r="E723" s="1"/>
      <c r="F723" s="1"/>
      <c r="G723" s="1"/>
      <c r="H723" s="1"/>
      <c r="I723" s="3"/>
      <c r="J723" s="3"/>
      <c r="K723" s="3"/>
    </row>
    <row r="724" ht="14.25" customHeight="1">
      <c r="E724" s="1"/>
      <c r="F724" s="1"/>
      <c r="G724" s="1"/>
      <c r="H724" s="1"/>
      <c r="I724" s="3"/>
      <c r="J724" s="3"/>
      <c r="K724" s="3"/>
    </row>
    <row r="725" ht="14.25" customHeight="1">
      <c r="E725" s="1"/>
      <c r="F725" s="1"/>
      <c r="G725" s="1"/>
      <c r="H725" s="1"/>
      <c r="I725" s="3"/>
      <c r="J725" s="3"/>
      <c r="K725" s="3"/>
    </row>
    <row r="726" ht="14.25" customHeight="1">
      <c r="E726" s="1"/>
      <c r="F726" s="1"/>
      <c r="G726" s="1"/>
      <c r="H726" s="1"/>
      <c r="I726" s="3"/>
      <c r="J726" s="3"/>
      <c r="K726" s="3"/>
    </row>
    <row r="727" ht="14.25" customHeight="1">
      <c r="E727" s="1"/>
      <c r="F727" s="1"/>
      <c r="G727" s="1"/>
      <c r="H727" s="1"/>
      <c r="I727" s="3"/>
      <c r="J727" s="3"/>
      <c r="K727" s="3"/>
    </row>
    <row r="728" ht="14.25" customHeight="1">
      <c r="E728" s="1"/>
      <c r="F728" s="1"/>
      <c r="G728" s="1"/>
      <c r="H728" s="1"/>
      <c r="I728" s="3"/>
      <c r="J728" s="3"/>
      <c r="K728" s="3"/>
    </row>
    <row r="729" ht="14.25" customHeight="1">
      <c r="E729" s="1"/>
      <c r="F729" s="1"/>
      <c r="G729" s="1"/>
      <c r="H729" s="1"/>
      <c r="I729" s="3"/>
      <c r="J729" s="3"/>
      <c r="K729" s="3"/>
    </row>
    <row r="730" ht="14.25" customHeight="1">
      <c r="E730" s="1"/>
      <c r="F730" s="1"/>
      <c r="G730" s="1"/>
      <c r="H730" s="1"/>
      <c r="I730" s="3"/>
      <c r="J730" s="3"/>
      <c r="K730" s="3"/>
    </row>
    <row r="731" ht="14.25" customHeight="1">
      <c r="E731" s="1"/>
      <c r="F731" s="1"/>
      <c r="G731" s="1"/>
      <c r="H731" s="1"/>
      <c r="I731" s="3"/>
      <c r="J731" s="3"/>
      <c r="K731" s="3"/>
    </row>
    <row r="732" ht="14.25" customHeight="1">
      <c r="E732" s="1"/>
      <c r="F732" s="1"/>
      <c r="G732" s="1"/>
      <c r="H732" s="1"/>
      <c r="I732" s="3"/>
      <c r="J732" s="3"/>
      <c r="K732" s="3"/>
    </row>
    <row r="733" ht="14.25" customHeight="1">
      <c r="E733" s="1"/>
      <c r="F733" s="1"/>
      <c r="G733" s="1"/>
      <c r="H733" s="1"/>
      <c r="I733" s="3"/>
      <c r="J733" s="3"/>
      <c r="K733" s="3"/>
    </row>
    <row r="734" ht="14.25" customHeight="1">
      <c r="E734" s="1"/>
      <c r="F734" s="1"/>
      <c r="G734" s="1"/>
      <c r="H734" s="1"/>
      <c r="I734" s="3"/>
      <c r="J734" s="3"/>
      <c r="K734" s="3"/>
    </row>
    <row r="735" ht="14.25" customHeight="1">
      <c r="E735" s="1"/>
      <c r="F735" s="1"/>
      <c r="G735" s="1"/>
      <c r="H735" s="1"/>
      <c r="I735" s="3"/>
      <c r="J735" s="3"/>
      <c r="K735" s="3"/>
    </row>
    <row r="736" ht="14.25" customHeight="1">
      <c r="E736" s="1"/>
      <c r="F736" s="1"/>
      <c r="G736" s="1"/>
      <c r="H736" s="1"/>
      <c r="I736" s="3"/>
      <c r="J736" s="3"/>
      <c r="K736" s="3"/>
    </row>
    <row r="737" ht="14.25" customHeight="1">
      <c r="E737" s="1"/>
      <c r="F737" s="1"/>
      <c r="G737" s="1"/>
      <c r="H737" s="1"/>
      <c r="I737" s="3"/>
      <c r="J737" s="3"/>
      <c r="K737" s="3"/>
    </row>
    <row r="738" ht="14.25" customHeight="1">
      <c r="E738" s="1"/>
      <c r="F738" s="1"/>
      <c r="G738" s="1"/>
      <c r="H738" s="1"/>
      <c r="I738" s="3"/>
      <c r="J738" s="3"/>
      <c r="K738" s="3"/>
    </row>
    <row r="739" ht="14.25" customHeight="1">
      <c r="E739" s="1"/>
      <c r="F739" s="1"/>
      <c r="G739" s="1"/>
      <c r="H739" s="1"/>
      <c r="I739" s="3"/>
      <c r="J739" s="3"/>
      <c r="K739" s="3"/>
    </row>
    <row r="740" ht="14.25" customHeight="1">
      <c r="E740" s="1"/>
      <c r="F740" s="1"/>
      <c r="G740" s="1"/>
      <c r="H740" s="1"/>
      <c r="I740" s="3"/>
      <c r="J740" s="3"/>
      <c r="K740" s="3"/>
    </row>
    <row r="741" ht="14.25" customHeight="1">
      <c r="E741" s="1"/>
      <c r="F741" s="1"/>
      <c r="G741" s="1"/>
      <c r="H741" s="1"/>
      <c r="I741" s="3"/>
      <c r="J741" s="3"/>
      <c r="K741" s="3"/>
    </row>
    <row r="742" ht="14.25" customHeight="1">
      <c r="E742" s="1"/>
      <c r="F742" s="1"/>
      <c r="G742" s="1"/>
      <c r="H742" s="1"/>
      <c r="I742" s="3"/>
      <c r="J742" s="3"/>
      <c r="K742" s="3"/>
    </row>
    <row r="743" ht="14.25" customHeight="1">
      <c r="E743" s="1"/>
      <c r="F743" s="1"/>
      <c r="G743" s="1"/>
      <c r="H743" s="1"/>
      <c r="I743" s="3"/>
      <c r="J743" s="3"/>
      <c r="K743" s="3"/>
    </row>
    <row r="744" ht="14.25" customHeight="1">
      <c r="E744" s="1"/>
      <c r="F744" s="1"/>
      <c r="G744" s="1"/>
      <c r="H744" s="1"/>
      <c r="I744" s="3"/>
      <c r="J744" s="3"/>
      <c r="K744" s="3"/>
    </row>
    <row r="745" ht="14.25" customHeight="1">
      <c r="E745" s="1"/>
      <c r="F745" s="1"/>
      <c r="G745" s="1"/>
      <c r="H745" s="1"/>
      <c r="I745" s="3"/>
      <c r="J745" s="3"/>
      <c r="K745" s="3"/>
    </row>
    <row r="746" ht="14.25" customHeight="1">
      <c r="E746" s="1"/>
      <c r="F746" s="1"/>
      <c r="G746" s="1"/>
      <c r="H746" s="1"/>
      <c r="I746" s="3"/>
      <c r="J746" s="3"/>
      <c r="K746" s="3"/>
    </row>
    <row r="747" ht="14.25" customHeight="1">
      <c r="E747" s="1"/>
      <c r="F747" s="1"/>
      <c r="G747" s="1"/>
      <c r="H747" s="1"/>
      <c r="I747" s="3"/>
      <c r="J747" s="3"/>
      <c r="K747" s="3"/>
    </row>
    <row r="748" ht="14.25" customHeight="1">
      <c r="E748" s="1"/>
      <c r="F748" s="1"/>
      <c r="G748" s="1"/>
      <c r="H748" s="1"/>
      <c r="I748" s="3"/>
      <c r="J748" s="3"/>
      <c r="K748" s="3"/>
    </row>
    <row r="749" ht="14.25" customHeight="1">
      <c r="E749" s="1"/>
      <c r="F749" s="1"/>
      <c r="G749" s="1"/>
      <c r="H749" s="1"/>
      <c r="I749" s="3"/>
      <c r="J749" s="3"/>
      <c r="K749" s="3"/>
    </row>
    <row r="750" ht="14.25" customHeight="1">
      <c r="E750" s="1"/>
      <c r="F750" s="1"/>
      <c r="G750" s="1"/>
      <c r="H750" s="1"/>
      <c r="I750" s="3"/>
      <c r="J750" s="3"/>
      <c r="K750" s="3"/>
    </row>
    <row r="751" ht="14.25" customHeight="1">
      <c r="E751" s="1"/>
      <c r="F751" s="1"/>
      <c r="G751" s="1"/>
      <c r="H751" s="1"/>
      <c r="I751" s="3"/>
      <c r="J751" s="3"/>
      <c r="K751" s="3"/>
    </row>
    <row r="752" ht="14.25" customHeight="1">
      <c r="E752" s="1"/>
      <c r="F752" s="1"/>
      <c r="G752" s="1"/>
      <c r="H752" s="1"/>
      <c r="I752" s="3"/>
      <c r="J752" s="3"/>
      <c r="K752" s="3"/>
    </row>
    <row r="753" ht="14.25" customHeight="1">
      <c r="E753" s="1"/>
      <c r="F753" s="1"/>
      <c r="G753" s="1"/>
      <c r="H753" s="1"/>
      <c r="I753" s="3"/>
      <c r="J753" s="3"/>
      <c r="K753" s="3"/>
    </row>
    <row r="754" ht="14.25" customHeight="1">
      <c r="E754" s="1"/>
      <c r="F754" s="1"/>
      <c r="G754" s="1"/>
      <c r="H754" s="1"/>
      <c r="I754" s="3"/>
      <c r="J754" s="3"/>
      <c r="K754" s="3"/>
    </row>
    <row r="755" ht="14.25" customHeight="1">
      <c r="E755" s="1"/>
      <c r="F755" s="1"/>
      <c r="G755" s="1"/>
      <c r="H755" s="1"/>
      <c r="I755" s="3"/>
      <c r="J755" s="3"/>
      <c r="K755" s="3"/>
    </row>
    <row r="756" ht="14.25" customHeight="1">
      <c r="E756" s="1"/>
      <c r="F756" s="1"/>
      <c r="G756" s="1"/>
      <c r="H756" s="1"/>
      <c r="I756" s="3"/>
      <c r="J756" s="3"/>
      <c r="K756" s="3"/>
    </row>
    <row r="757" ht="14.25" customHeight="1">
      <c r="E757" s="1"/>
      <c r="F757" s="1"/>
      <c r="G757" s="1"/>
      <c r="H757" s="1"/>
      <c r="I757" s="3"/>
      <c r="J757" s="3"/>
      <c r="K757" s="3"/>
    </row>
    <row r="758" ht="14.25" customHeight="1">
      <c r="E758" s="1"/>
      <c r="F758" s="1"/>
      <c r="G758" s="1"/>
      <c r="H758" s="1"/>
      <c r="I758" s="3"/>
      <c r="J758" s="3"/>
      <c r="K758" s="3"/>
    </row>
    <row r="759" ht="14.25" customHeight="1">
      <c r="E759" s="1"/>
      <c r="F759" s="1"/>
      <c r="G759" s="1"/>
      <c r="H759" s="1"/>
      <c r="I759" s="3"/>
      <c r="J759" s="3"/>
      <c r="K759" s="3"/>
    </row>
    <row r="760" ht="14.25" customHeight="1">
      <c r="E760" s="1"/>
      <c r="F760" s="1"/>
      <c r="G760" s="1"/>
      <c r="H760" s="1"/>
      <c r="I760" s="3"/>
      <c r="J760" s="3"/>
      <c r="K760" s="3"/>
    </row>
    <row r="761" ht="14.25" customHeight="1">
      <c r="E761" s="1"/>
      <c r="F761" s="1"/>
      <c r="G761" s="1"/>
      <c r="H761" s="1"/>
      <c r="I761" s="3"/>
      <c r="J761" s="3"/>
      <c r="K761" s="3"/>
    </row>
    <row r="762" ht="14.25" customHeight="1">
      <c r="E762" s="1"/>
      <c r="F762" s="1"/>
      <c r="G762" s="1"/>
      <c r="H762" s="1"/>
      <c r="I762" s="3"/>
      <c r="J762" s="3"/>
      <c r="K762" s="3"/>
    </row>
    <row r="763" ht="14.25" customHeight="1">
      <c r="E763" s="1"/>
      <c r="F763" s="1"/>
      <c r="G763" s="1"/>
      <c r="H763" s="1"/>
      <c r="I763" s="3"/>
      <c r="J763" s="3"/>
      <c r="K763" s="3"/>
    </row>
    <row r="764" ht="14.25" customHeight="1">
      <c r="E764" s="1"/>
      <c r="F764" s="1"/>
      <c r="G764" s="1"/>
      <c r="H764" s="1"/>
      <c r="I764" s="3"/>
      <c r="J764" s="3"/>
      <c r="K764" s="3"/>
    </row>
    <row r="765" ht="14.25" customHeight="1">
      <c r="E765" s="1"/>
      <c r="F765" s="1"/>
      <c r="G765" s="1"/>
      <c r="H765" s="1"/>
      <c r="I765" s="3"/>
      <c r="J765" s="3"/>
      <c r="K765" s="3"/>
    </row>
    <row r="766" ht="14.25" customHeight="1">
      <c r="E766" s="1"/>
      <c r="F766" s="1"/>
      <c r="G766" s="1"/>
      <c r="H766" s="1"/>
      <c r="I766" s="3"/>
      <c r="J766" s="3"/>
      <c r="K766" s="3"/>
    </row>
    <row r="767" ht="14.25" customHeight="1">
      <c r="E767" s="1"/>
      <c r="F767" s="1"/>
      <c r="G767" s="1"/>
      <c r="H767" s="1"/>
      <c r="I767" s="3"/>
      <c r="J767" s="3"/>
      <c r="K767" s="3"/>
    </row>
    <row r="768" ht="14.25" customHeight="1">
      <c r="E768" s="1"/>
      <c r="F768" s="1"/>
      <c r="G768" s="1"/>
      <c r="H768" s="1"/>
      <c r="I768" s="3"/>
      <c r="J768" s="3"/>
      <c r="K768" s="3"/>
    </row>
    <row r="769" ht="14.25" customHeight="1">
      <c r="E769" s="1"/>
      <c r="F769" s="1"/>
      <c r="G769" s="1"/>
      <c r="H769" s="1"/>
      <c r="I769" s="3"/>
      <c r="J769" s="3"/>
      <c r="K769" s="3"/>
    </row>
    <row r="770" ht="14.25" customHeight="1">
      <c r="E770" s="1"/>
      <c r="F770" s="1"/>
      <c r="G770" s="1"/>
      <c r="H770" s="1"/>
      <c r="I770" s="3"/>
      <c r="J770" s="3"/>
      <c r="K770" s="3"/>
    </row>
    <row r="771" ht="14.25" customHeight="1">
      <c r="E771" s="1"/>
      <c r="F771" s="1"/>
      <c r="G771" s="1"/>
      <c r="H771" s="1"/>
      <c r="I771" s="3"/>
      <c r="J771" s="3"/>
      <c r="K771" s="3"/>
    </row>
    <row r="772" ht="14.25" customHeight="1">
      <c r="E772" s="1"/>
      <c r="F772" s="1"/>
      <c r="G772" s="1"/>
      <c r="H772" s="1"/>
      <c r="I772" s="3"/>
      <c r="J772" s="3"/>
      <c r="K772" s="3"/>
    </row>
    <row r="773" ht="14.25" customHeight="1">
      <c r="E773" s="1"/>
      <c r="F773" s="1"/>
      <c r="G773" s="1"/>
      <c r="H773" s="1"/>
      <c r="I773" s="3"/>
      <c r="J773" s="3"/>
      <c r="K773" s="3"/>
    </row>
    <row r="774" ht="14.25" customHeight="1">
      <c r="E774" s="1"/>
      <c r="F774" s="1"/>
      <c r="G774" s="1"/>
      <c r="H774" s="1"/>
      <c r="I774" s="3"/>
      <c r="J774" s="3"/>
      <c r="K774" s="3"/>
    </row>
    <row r="775" ht="14.25" customHeight="1">
      <c r="E775" s="1"/>
      <c r="F775" s="1"/>
      <c r="G775" s="1"/>
      <c r="H775" s="1"/>
      <c r="I775" s="3"/>
      <c r="J775" s="3"/>
      <c r="K775" s="3"/>
    </row>
    <row r="776" ht="14.25" customHeight="1">
      <c r="E776" s="1"/>
      <c r="F776" s="1"/>
      <c r="G776" s="1"/>
      <c r="H776" s="1"/>
      <c r="I776" s="3"/>
      <c r="J776" s="3"/>
      <c r="K776" s="3"/>
    </row>
    <row r="777" ht="14.25" customHeight="1">
      <c r="E777" s="1"/>
      <c r="F777" s="1"/>
      <c r="G777" s="1"/>
      <c r="H777" s="1"/>
      <c r="I777" s="3"/>
      <c r="J777" s="3"/>
      <c r="K777" s="3"/>
    </row>
    <row r="778" ht="14.25" customHeight="1">
      <c r="E778" s="1"/>
      <c r="F778" s="1"/>
      <c r="G778" s="1"/>
      <c r="H778" s="1"/>
      <c r="I778" s="3"/>
      <c r="J778" s="3"/>
      <c r="K778" s="3"/>
    </row>
    <row r="779" ht="14.25" customHeight="1">
      <c r="E779" s="1"/>
      <c r="F779" s="1"/>
      <c r="G779" s="1"/>
      <c r="H779" s="1"/>
      <c r="I779" s="3"/>
      <c r="J779" s="3"/>
      <c r="K779" s="3"/>
    </row>
    <row r="780" ht="14.25" customHeight="1">
      <c r="E780" s="1"/>
      <c r="F780" s="1"/>
      <c r="G780" s="1"/>
      <c r="H780" s="1"/>
      <c r="I780" s="3"/>
      <c r="J780" s="3"/>
      <c r="K780" s="3"/>
    </row>
    <row r="781" ht="14.25" customHeight="1">
      <c r="E781" s="1"/>
      <c r="F781" s="1"/>
      <c r="G781" s="1"/>
      <c r="H781" s="1"/>
      <c r="I781" s="3"/>
      <c r="J781" s="3"/>
      <c r="K781" s="3"/>
    </row>
    <row r="782" ht="14.25" customHeight="1">
      <c r="E782" s="1"/>
      <c r="F782" s="1"/>
      <c r="G782" s="1"/>
      <c r="H782" s="1"/>
      <c r="I782" s="3"/>
      <c r="J782" s="3"/>
      <c r="K782" s="3"/>
    </row>
    <row r="783" ht="14.25" customHeight="1">
      <c r="E783" s="1"/>
      <c r="F783" s="1"/>
      <c r="G783" s="1"/>
      <c r="H783" s="1"/>
      <c r="I783" s="3"/>
      <c r="J783" s="3"/>
      <c r="K783" s="3"/>
    </row>
    <row r="784" ht="14.25" customHeight="1">
      <c r="E784" s="1"/>
      <c r="F784" s="1"/>
      <c r="G784" s="1"/>
      <c r="H784" s="1"/>
      <c r="I784" s="3"/>
      <c r="J784" s="3"/>
      <c r="K784" s="3"/>
    </row>
    <row r="785" ht="14.25" customHeight="1">
      <c r="E785" s="1"/>
      <c r="F785" s="1"/>
      <c r="G785" s="1"/>
      <c r="H785" s="1"/>
      <c r="I785" s="3"/>
      <c r="J785" s="3"/>
      <c r="K785" s="3"/>
    </row>
    <row r="786" ht="14.25" customHeight="1">
      <c r="E786" s="1"/>
      <c r="F786" s="1"/>
      <c r="G786" s="1"/>
      <c r="H786" s="1"/>
      <c r="I786" s="3"/>
      <c r="J786" s="3"/>
      <c r="K786" s="3"/>
    </row>
    <row r="787" ht="14.25" customHeight="1">
      <c r="E787" s="1"/>
      <c r="F787" s="1"/>
      <c r="G787" s="1"/>
      <c r="H787" s="1"/>
      <c r="I787" s="3"/>
      <c r="J787" s="3"/>
      <c r="K787" s="3"/>
    </row>
    <row r="788" ht="14.25" customHeight="1">
      <c r="E788" s="1"/>
      <c r="F788" s="1"/>
      <c r="G788" s="1"/>
      <c r="H788" s="1"/>
      <c r="I788" s="3"/>
      <c r="J788" s="3"/>
      <c r="K788" s="3"/>
    </row>
    <row r="789" ht="14.25" customHeight="1">
      <c r="E789" s="1"/>
      <c r="F789" s="1"/>
      <c r="G789" s="1"/>
      <c r="H789" s="1"/>
      <c r="I789" s="3"/>
      <c r="J789" s="3"/>
      <c r="K789" s="3"/>
    </row>
    <row r="790" ht="14.25" customHeight="1">
      <c r="E790" s="1"/>
      <c r="F790" s="1"/>
      <c r="G790" s="1"/>
      <c r="H790" s="1"/>
      <c r="I790" s="3"/>
      <c r="J790" s="3"/>
      <c r="K790" s="3"/>
    </row>
    <row r="791" ht="14.25" customHeight="1">
      <c r="E791" s="1"/>
      <c r="F791" s="1"/>
      <c r="G791" s="1"/>
      <c r="H791" s="1"/>
      <c r="I791" s="3"/>
      <c r="J791" s="3"/>
      <c r="K791" s="3"/>
    </row>
    <row r="792" ht="14.25" customHeight="1">
      <c r="E792" s="1"/>
      <c r="F792" s="1"/>
      <c r="G792" s="1"/>
      <c r="H792" s="1"/>
      <c r="I792" s="3"/>
      <c r="J792" s="3"/>
      <c r="K792" s="3"/>
    </row>
    <row r="793" ht="14.25" customHeight="1">
      <c r="E793" s="1"/>
      <c r="F793" s="1"/>
      <c r="G793" s="1"/>
      <c r="H793" s="1"/>
      <c r="I793" s="3"/>
      <c r="J793" s="3"/>
      <c r="K793" s="3"/>
    </row>
    <row r="794" ht="14.25" customHeight="1">
      <c r="E794" s="1"/>
      <c r="F794" s="1"/>
      <c r="G794" s="1"/>
      <c r="H794" s="1"/>
      <c r="I794" s="3"/>
      <c r="J794" s="3"/>
      <c r="K794" s="3"/>
    </row>
    <row r="795" ht="14.25" customHeight="1">
      <c r="E795" s="1"/>
      <c r="F795" s="1"/>
      <c r="G795" s="1"/>
      <c r="H795" s="1"/>
      <c r="I795" s="3"/>
      <c r="J795" s="3"/>
      <c r="K795" s="3"/>
    </row>
    <row r="796" ht="14.25" customHeight="1">
      <c r="E796" s="1"/>
      <c r="F796" s="1"/>
      <c r="G796" s="1"/>
      <c r="H796" s="1"/>
      <c r="I796" s="3"/>
      <c r="J796" s="3"/>
      <c r="K796" s="3"/>
    </row>
    <row r="797" ht="14.25" customHeight="1">
      <c r="E797" s="1"/>
      <c r="F797" s="1"/>
      <c r="G797" s="1"/>
      <c r="H797" s="1"/>
      <c r="I797" s="3"/>
      <c r="J797" s="3"/>
      <c r="K797" s="3"/>
    </row>
    <row r="798" ht="14.25" customHeight="1">
      <c r="E798" s="1"/>
      <c r="F798" s="1"/>
      <c r="G798" s="1"/>
      <c r="H798" s="1"/>
      <c r="I798" s="3"/>
      <c r="J798" s="3"/>
      <c r="K798" s="3"/>
    </row>
    <row r="799" ht="14.25" customHeight="1">
      <c r="E799" s="1"/>
      <c r="F799" s="1"/>
      <c r="G799" s="1"/>
      <c r="H799" s="1"/>
      <c r="I799" s="3"/>
      <c r="J799" s="3"/>
      <c r="K799" s="3"/>
    </row>
    <row r="800" ht="14.25" customHeight="1">
      <c r="E800" s="1"/>
      <c r="F800" s="1"/>
      <c r="G800" s="1"/>
      <c r="H800" s="1"/>
      <c r="I800" s="3"/>
      <c r="J800" s="3"/>
      <c r="K800" s="3"/>
    </row>
    <row r="801" ht="14.25" customHeight="1">
      <c r="E801" s="1"/>
      <c r="F801" s="1"/>
      <c r="G801" s="1"/>
      <c r="H801" s="1"/>
      <c r="I801" s="3"/>
      <c r="J801" s="3"/>
      <c r="K801" s="3"/>
    </row>
    <row r="802" ht="14.25" customHeight="1">
      <c r="E802" s="1"/>
      <c r="F802" s="1"/>
      <c r="G802" s="1"/>
      <c r="H802" s="1"/>
      <c r="I802" s="3"/>
      <c r="J802" s="3"/>
      <c r="K802" s="3"/>
    </row>
    <row r="803" ht="14.25" customHeight="1">
      <c r="E803" s="1"/>
      <c r="F803" s="1"/>
      <c r="G803" s="1"/>
      <c r="H803" s="1"/>
      <c r="I803" s="3"/>
      <c r="J803" s="3"/>
      <c r="K803" s="3"/>
    </row>
    <row r="804" ht="14.25" customHeight="1">
      <c r="E804" s="1"/>
      <c r="F804" s="1"/>
      <c r="G804" s="1"/>
      <c r="H804" s="1"/>
      <c r="I804" s="3"/>
      <c r="J804" s="3"/>
      <c r="K804" s="3"/>
    </row>
    <row r="805" ht="14.25" customHeight="1">
      <c r="E805" s="1"/>
      <c r="F805" s="1"/>
      <c r="G805" s="1"/>
      <c r="H805" s="1"/>
      <c r="I805" s="3"/>
      <c r="J805" s="3"/>
      <c r="K805" s="3"/>
    </row>
    <row r="806" ht="14.25" customHeight="1">
      <c r="E806" s="1"/>
      <c r="F806" s="1"/>
      <c r="G806" s="1"/>
      <c r="H806" s="1"/>
      <c r="I806" s="3"/>
      <c r="J806" s="3"/>
      <c r="K806" s="3"/>
    </row>
    <row r="807" ht="14.25" customHeight="1">
      <c r="E807" s="1"/>
      <c r="F807" s="1"/>
      <c r="G807" s="1"/>
      <c r="H807" s="1"/>
      <c r="I807" s="3"/>
      <c r="J807" s="3"/>
      <c r="K807" s="3"/>
    </row>
    <row r="808" ht="14.25" customHeight="1">
      <c r="E808" s="1"/>
      <c r="F808" s="1"/>
      <c r="G808" s="1"/>
      <c r="H808" s="1"/>
      <c r="I808" s="3"/>
      <c r="J808" s="3"/>
      <c r="K808" s="3"/>
    </row>
    <row r="809" ht="14.25" customHeight="1">
      <c r="E809" s="1"/>
      <c r="F809" s="1"/>
      <c r="G809" s="1"/>
      <c r="H809" s="1"/>
      <c r="I809" s="3"/>
      <c r="J809" s="3"/>
      <c r="K809" s="3"/>
    </row>
    <row r="810" ht="14.25" customHeight="1">
      <c r="E810" s="1"/>
      <c r="F810" s="1"/>
      <c r="G810" s="1"/>
      <c r="H810" s="1"/>
      <c r="I810" s="3"/>
      <c r="J810" s="3"/>
      <c r="K810" s="3"/>
    </row>
    <row r="811" ht="14.25" customHeight="1">
      <c r="E811" s="1"/>
      <c r="F811" s="1"/>
      <c r="G811" s="1"/>
      <c r="H811" s="1"/>
      <c r="I811" s="3"/>
      <c r="J811" s="3"/>
      <c r="K811" s="3"/>
    </row>
    <row r="812" ht="14.25" customHeight="1">
      <c r="E812" s="1"/>
      <c r="F812" s="1"/>
      <c r="G812" s="1"/>
      <c r="H812" s="1"/>
      <c r="I812" s="3"/>
      <c r="J812" s="3"/>
      <c r="K812" s="3"/>
    </row>
    <row r="813" ht="14.25" customHeight="1">
      <c r="E813" s="1"/>
      <c r="F813" s="1"/>
      <c r="G813" s="1"/>
      <c r="H813" s="1"/>
      <c r="I813" s="3"/>
      <c r="J813" s="3"/>
      <c r="K813" s="3"/>
    </row>
    <row r="814" ht="14.25" customHeight="1">
      <c r="E814" s="1"/>
      <c r="F814" s="1"/>
      <c r="G814" s="1"/>
      <c r="H814" s="1"/>
      <c r="I814" s="3"/>
      <c r="J814" s="3"/>
      <c r="K814" s="3"/>
    </row>
    <row r="815" ht="14.25" customHeight="1">
      <c r="E815" s="1"/>
      <c r="F815" s="1"/>
      <c r="G815" s="1"/>
      <c r="H815" s="1"/>
      <c r="I815" s="3"/>
      <c r="J815" s="3"/>
      <c r="K815" s="3"/>
    </row>
    <row r="816" ht="14.25" customHeight="1">
      <c r="E816" s="1"/>
      <c r="F816" s="1"/>
      <c r="G816" s="1"/>
      <c r="H816" s="1"/>
      <c r="I816" s="3"/>
      <c r="J816" s="3"/>
      <c r="K816" s="3"/>
    </row>
    <row r="817" ht="14.25" customHeight="1">
      <c r="E817" s="1"/>
      <c r="F817" s="1"/>
      <c r="G817" s="1"/>
      <c r="H817" s="1"/>
      <c r="I817" s="3"/>
      <c r="J817" s="3"/>
      <c r="K817" s="3"/>
    </row>
    <row r="818" ht="14.25" customHeight="1">
      <c r="E818" s="1"/>
      <c r="F818" s="1"/>
      <c r="G818" s="1"/>
      <c r="H818" s="1"/>
      <c r="I818" s="3"/>
      <c r="J818" s="3"/>
      <c r="K818" s="3"/>
    </row>
    <row r="819" ht="14.25" customHeight="1">
      <c r="E819" s="1"/>
      <c r="F819" s="1"/>
      <c r="G819" s="1"/>
      <c r="H819" s="1"/>
      <c r="I819" s="3"/>
      <c r="J819" s="3"/>
      <c r="K819" s="3"/>
    </row>
    <row r="820" ht="14.25" customHeight="1">
      <c r="E820" s="1"/>
      <c r="F820" s="1"/>
      <c r="G820" s="1"/>
      <c r="H820" s="1"/>
      <c r="I820" s="3"/>
      <c r="J820" s="3"/>
      <c r="K820" s="3"/>
    </row>
    <row r="821" ht="14.25" customHeight="1">
      <c r="E821" s="1"/>
      <c r="F821" s="1"/>
      <c r="G821" s="1"/>
      <c r="H821" s="1"/>
      <c r="I821" s="3"/>
      <c r="J821" s="3"/>
      <c r="K821" s="3"/>
    </row>
    <row r="822" ht="14.25" customHeight="1">
      <c r="E822" s="1"/>
      <c r="F822" s="1"/>
      <c r="G822" s="1"/>
      <c r="H822" s="1"/>
      <c r="I822" s="3"/>
      <c r="J822" s="3"/>
      <c r="K822" s="3"/>
    </row>
    <row r="823" ht="14.25" customHeight="1">
      <c r="E823" s="1"/>
      <c r="F823" s="1"/>
      <c r="G823" s="1"/>
      <c r="H823" s="1"/>
      <c r="I823" s="3"/>
      <c r="J823" s="3"/>
      <c r="K823" s="3"/>
    </row>
    <row r="824" ht="14.25" customHeight="1">
      <c r="E824" s="1"/>
      <c r="F824" s="1"/>
      <c r="G824" s="1"/>
      <c r="H824" s="1"/>
      <c r="I824" s="3"/>
      <c r="J824" s="3"/>
      <c r="K824" s="3"/>
    </row>
    <row r="825" ht="14.25" customHeight="1">
      <c r="E825" s="1"/>
      <c r="F825" s="1"/>
      <c r="G825" s="1"/>
      <c r="H825" s="1"/>
      <c r="I825" s="3"/>
      <c r="J825" s="3"/>
      <c r="K825" s="3"/>
    </row>
    <row r="826" ht="14.25" customHeight="1">
      <c r="E826" s="1"/>
      <c r="F826" s="1"/>
      <c r="G826" s="1"/>
      <c r="H826" s="1"/>
      <c r="I826" s="3"/>
      <c r="J826" s="3"/>
      <c r="K826" s="3"/>
    </row>
    <row r="827" ht="14.25" customHeight="1">
      <c r="E827" s="1"/>
      <c r="F827" s="1"/>
      <c r="G827" s="1"/>
      <c r="H827" s="1"/>
      <c r="I827" s="3"/>
      <c r="J827" s="3"/>
      <c r="K827" s="3"/>
    </row>
    <row r="828" ht="14.25" customHeight="1">
      <c r="E828" s="1"/>
      <c r="F828" s="1"/>
      <c r="G828" s="1"/>
      <c r="H828" s="1"/>
      <c r="I828" s="3"/>
      <c r="J828" s="3"/>
      <c r="K828" s="3"/>
    </row>
    <row r="829" ht="14.25" customHeight="1">
      <c r="E829" s="1"/>
      <c r="F829" s="1"/>
      <c r="G829" s="1"/>
      <c r="H829" s="1"/>
      <c r="I829" s="3"/>
      <c r="J829" s="3"/>
      <c r="K829" s="3"/>
    </row>
    <row r="830" ht="14.25" customHeight="1">
      <c r="E830" s="1"/>
      <c r="F830" s="1"/>
      <c r="G830" s="1"/>
      <c r="H830" s="1"/>
      <c r="I830" s="3"/>
      <c r="J830" s="3"/>
      <c r="K830" s="3"/>
    </row>
    <row r="831" ht="14.25" customHeight="1">
      <c r="E831" s="1"/>
      <c r="F831" s="1"/>
      <c r="G831" s="1"/>
      <c r="H831" s="1"/>
      <c r="I831" s="3"/>
      <c r="J831" s="3"/>
      <c r="K831" s="3"/>
    </row>
    <row r="832" ht="14.25" customHeight="1">
      <c r="E832" s="1"/>
      <c r="F832" s="1"/>
      <c r="G832" s="1"/>
      <c r="H832" s="1"/>
      <c r="I832" s="3"/>
      <c r="J832" s="3"/>
      <c r="K832" s="3"/>
    </row>
    <row r="833" ht="14.25" customHeight="1">
      <c r="E833" s="1"/>
      <c r="F833" s="1"/>
      <c r="G833" s="1"/>
      <c r="H833" s="1"/>
      <c r="I833" s="3"/>
      <c r="J833" s="3"/>
      <c r="K833" s="3"/>
    </row>
    <row r="834" ht="14.25" customHeight="1">
      <c r="E834" s="1"/>
      <c r="F834" s="1"/>
      <c r="G834" s="1"/>
      <c r="H834" s="1"/>
      <c r="I834" s="3"/>
      <c r="J834" s="3"/>
      <c r="K834" s="3"/>
    </row>
    <row r="835" ht="14.25" customHeight="1">
      <c r="E835" s="1"/>
      <c r="F835" s="1"/>
      <c r="G835" s="1"/>
      <c r="H835" s="1"/>
      <c r="I835" s="3"/>
      <c r="J835" s="3"/>
      <c r="K835" s="3"/>
    </row>
    <row r="836" ht="14.25" customHeight="1">
      <c r="E836" s="1"/>
      <c r="F836" s="1"/>
      <c r="G836" s="1"/>
      <c r="H836" s="1"/>
      <c r="I836" s="3"/>
      <c r="J836" s="3"/>
      <c r="K836" s="3"/>
    </row>
    <row r="837" ht="14.25" customHeight="1">
      <c r="E837" s="1"/>
      <c r="F837" s="1"/>
      <c r="G837" s="1"/>
      <c r="H837" s="1"/>
      <c r="I837" s="3"/>
      <c r="J837" s="3"/>
      <c r="K837" s="3"/>
    </row>
    <row r="838" ht="14.25" customHeight="1">
      <c r="E838" s="1"/>
      <c r="F838" s="1"/>
      <c r="G838" s="1"/>
      <c r="H838" s="1"/>
      <c r="I838" s="3"/>
      <c r="J838" s="3"/>
      <c r="K838" s="3"/>
    </row>
    <row r="839" ht="14.25" customHeight="1">
      <c r="E839" s="1"/>
      <c r="F839" s="1"/>
      <c r="G839" s="1"/>
      <c r="H839" s="1"/>
      <c r="I839" s="3"/>
      <c r="J839" s="3"/>
      <c r="K839" s="3"/>
    </row>
    <row r="840" ht="14.25" customHeight="1">
      <c r="E840" s="1"/>
      <c r="F840" s="1"/>
      <c r="G840" s="1"/>
      <c r="H840" s="1"/>
      <c r="I840" s="3"/>
      <c r="J840" s="3"/>
      <c r="K840" s="3"/>
    </row>
    <row r="841" ht="14.25" customHeight="1">
      <c r="E841" s="1"/>
      <c r="F841" s="1"/>
      <c r="G841" s="1"/>
      <c r="H841" s="1"/>
      <c r="I841" s="3"/>
      <c r="J841" s="3"/>
      <c r="K841" s="3"/>
    </row>
    <row r="842" ht="14.25" customHeight="1">
      <c r="E842" s="1"/>
      <c r="F842" s="1"/>
      <c r="G842" s="1"/>
      <c r="H842" s="1"/>
      <c r="I842" s="3"/>
      <c r="J842" s="3"/>
      <c r="K842" s="3"/>
    </row>
    <row r="843" ht="14.25" customHeight="1">
      <c r="E843" s="1"/>
      <c r="F843" s="1"/>
      <c r="G843" s="1"/>
      <c r="H843" s="1"/>
      <c r="I843" s="3"/>
      <c r="J843" s="3"/>
      <c r="K843" s="3"/>
    </row>
    <row r="844" ht="14.25" customHeight="1">
      <c r="E844" s="1"/>
      <c r="F844" s="1"/>
      <c r="G844" s="1"/>
      <c r="H844" s="1"/>
      <c r="I844" s="3"/>
      <c r="J844" s="3"/>
      <c r="K844" s="3"/>
    </row>
    <row r="845" ht="14.25" customHeight="1">
      <c r="E845" s="1"/>
      <c r="F845" s="1"/>
      <c r="G845" s="1"/>
      <c r="H845" s="1"/>
      <c r="I845" s="3"/>
      <c r="J845" s="3"/>
      <c r="K845" s="3"/>
    </row>
    <row r="846" ht="14.25" customHeight="1">
      <c r="E846" s="1"/>
      <c r="F846" s="1"/>
      <c r="G846" s="1"/>
      <c r="H846" s="1"/>
      <c r="I846" s="3"/>
      <c r="J846" s="3"/>
      <c r="K846" s="3"/>
    </row>
    <row r="847" ht="14.25" customHeight="1">
      <c r="E847" s="1"/>
      <c r="F847" s="1"/>
      <c r="G847" s="1"/>
      <c r="H847" s="1"/>
      <c r="I847" s="3"/>
      <c r="J847" s="3"/>
      <c r="K847" s="3"/>
    </row>
    <row r="848" ht="14.25" customHeight="1">
      <c r="E848" s="1"/>
      <c r="F848" s="1"/>
      <c r="G848" s="1"/>
      <c r="H848" s="1"/>
      <c r="I848" s="3"/>
      <c r="J848" s="3"/>
      <c r="K848" s="3"/>
    </row>
    <row r="849" ht="14.25" customHeight="1">
      <c r="E849" s="1"/>
      <c r="F849" s="1"/>
      <c r="G849" s="1"/>
      <c r="H849" s="1"/>
      <c r="I849" s="3"/>
      <c r="J849" s="3"/>
      <c r="K849" s="3"/>
    </row>
    <row r="850" ht="14.25" customHeight="1">
      <c r="E850" s="1"/>
      <c r="F850" s="1"/>
      <c r="G850" s="1"/>
      <c r="H850" s="1"/>
      <c r="I850" s="3"/>
      <c r="J850" s="3"/>
      <c r="K850" s="3"/>
    </row>
    <row r="851" ht="14.25" customHeight="1">
      <c r="E851" s="1"/>
      <c r="F851" s="1"/>
      <c r="G851" s="1"/>
      <c r="H851" s="1"/>
      <c r="I851" s="3"/>
      <c r="J851" s="3"/>
      <c r="K851" s="3"/>
    </row>
    <row r="852" ht="14.25" customHeight="1">
      <c r="E852" s="1"/>
      <c r="F852" s="1"/>
      <c r="G852" s="1"/>
      <c r="H852" s="1"/>
      <c r="I852" s="3"/>
      <c r="J852" s="3"/>
      <c r="K852" s="3"/>
    </row>
    <row r="853" ht="14.25" customHeight="1">
      <c r="E853" s="1"/>
      <c r="F853" s="1"/>
      <c r="G853" s="1"/>
      <c r="H853" s="1"/>
      <c r="I853" s="3"/>
      <c r="J853" s="3"/>
      <c r="K853" s="3"/>
    </row>
    <row r="854" ht="14.25" customHeight="1">
      <c r="E854" s="1"/>
      <c r="F854" s="1"/>
      <c r="G854" s="1"/>
      <c r="H854" s="1"/>
      <c r="I854" s="3"/>
      <c r="J854" s="3"/>
      <c r="K854" s="3"/>
    </row>
    <row r="855" ht="14.25" customHeight="1">
      <c r="E855" s="1"/>
      <c r="F855" s="1"/>
      <c r="G855" s="1"/>
      <c r="H855" s="1"/>
      <c r="I855" s="3"/>
      <c r="J855" s="3"/>
      <c r="K855" s="3"/>
    </row>
    <row r="856" ht="14.25" customHeight="1">
      <c r="E856" s="1"/>
      <c r="F856" s="1"/>
      <c r="G856" s="1"/>
      <c r="H856" s="1"/>
      <c r="I856" s="3"/>
      <c r="J856" s="3"/>
      <c r="K856" s="3"/>
    </row>
    <row r="857" ht="14.25" customHeight="1">
      <c r="E857" s="1"/>
      <c r="F857" s="1"/>
      <c r="G857" s="1"/>
      <c r="H857" s="1"/>
      <c r="I857" s="3"/>
      <c r="J857" s="3"/>
      <c r="K857" s="3"/>
    </row>
    <row r="858" ht="14.25" customHeight="1">
      <c r="E858" s="1"/>
      <c r="F858" s="1"/>
      <c r="G858" s="1"/>
      <c r="H858" s="1"/>
      <c r="I858" s="3"/>
      <c r="J858" s="3"/>
      <c r="K858" s="3"/>
    </row>
    <row r="859" ht="14.25" customHeight="1">
      <c r="E859" s="1"/>
      <c r="F859" s="1"/>
      <c r="G859" s="1"/>
      <c r="H859" s="1"/>
      <c r="I859" s="3"/>
      <c r="J859" s="3"/>
      <c r="K859" s="3"/>
    </row>
    <row r="860" ht="14.25" customHeight="1">
      <c r="E860" s="1"/>
      <c r="F860" s="1"/>
      <c r="G860" s="1"/>
      <c r="H860" s="1"/>
      <c r="I860" s="3"/>
      <c r="J860" s="3"/>
      <c r="K860" s="3"/>
    </row>
    <row r="861" ht="14.25" customHeight="1">
      <c r="E861" s="1"/>
      <c r="F861" s="1"/>
      <c r="G861" s="1"/>
      <c r="H861" s="1"/>
      <c r="I861" s="3"/>
      <c r="J861" s="3"/>
      <c r="K861" s="3"/>
    </row>
    <row r="862" ht="14.25" customHeight="1">
      <c r="E862" s="1"/>
      <c r="F862" s="1"/>
      <c r="G862" s="1"/>
      <c r="H862" s="1"/>
      <c r="I862" s="3"/>
      <c r="J862" s="3"/>
      <c r="K862" s="3"/>
    </row>
    <row r="863" ht="14.25" customHeight="1">
      <c r="E863" s="1"/>
      <c r="F863" s="1"/>
      <c r="G863" s="1"/>
      <c r="H863" s="1"/>
      <c r="I863" s="3"/>
      <c r="J863" s="3"/>
      <c r="K863" s="3"/>
    </row>
    <row r="864" ht="14.25" customHeight="1">
      <c r="E864" s="1"/>
      <c r="F864" s="1"/>
      <c r="G864" s="1"/>
      <c r="H864" s="1"/>
      <c r="I864" s="3"/>
      <c r="J864" s="3"/>
      <c r="K864" s="3"/>
    </row>
    <row r="865" ht="14.25" customHeight="1">
      <c r="E865" s="1"/>
      <c r="F865" s="1"/>
      <c r="G865" s="1"/>
      <c r="H865" s="1"/>
      <c r="I865" s="3"/>
      <c r="J865" s="3"/>
      <c r="K865" s="3"/>
    </row>
    <row r="866" ht="14.25" customHeight="1">
      <c r="E866" s="1"/>
      <c r="F866" s="1"/>
      <c r="G866" s="1"/>
      <c r="H866" s="1"/>
      <c r="I866" s="3"/>
      <c r="J866" s="3"/>
      <c r="K866" s="3"/>
    </row>
    <row r="867" ht="14.25" customHeight="1">
      <c r="E867" s="1"/>
      <c r="F867" s="1"/>
      <c r="G867" s="1"/>
      <c r="H867" s="1"/>
      <c r="I867" s="3"/>
      <c r="J867" s="3"/>
      <c r="K867" s="3"/>
    </row>
    <row r="868" ht="14.25" customHeight="1">
      <c r="E868" s="1"/>
      <c r="F868" s="1"/>
      <c r="G868" s="1"/>
      <c r="H868" s="1"/>
      <c r="I868" s="3"/>
      <c r="J868" s="3"/>
      <c r="K868" s="3"/>
    </row>
    <row r="869" ht="14.25" customHeight="1">
      <c r="E869" s="1"/>
      <c r="F869" s="1"/>
      <c r="G869" s="1"/>
      <c r="H869" s="1"/>
      <c r="I869" s="3"/>
      <c r="J869" s="3"/>
      <c r="K869" s="3"/>
    </row>
    <row r="870" ht="14.25" customHeight="1">
      <c r="E870" s="1"/>
      <c r="F870" s="1"/>
      <c r="G870" s="1"/>
      <c r="H870" s="1"/>
      <c r="I870" s="3"/>
      <c r="J870" s="3"/>
      <c r="K870" s="3"/>
    </row>
    <row r="871" ht="14.25" customHeight="1">
      <c r="E871" s="1"/>
      <c r="F871" s="1"/>
      <c r="G871" s="1"/>
      <c r="H871" s="1"/>
      <c r="I871" s="3"/>
      <c r="J871" s="3"/>
      <c r="K871" s="3"/>
    </row>
    <row r="872" ht="14.25" customHeight="1">
      <c r="E872" s="1"/>
      <c r="F872" s="1"/>
      <c r="G872" s="1"/>
      <c r="H872" s="1"/>
      <c r="I872" s="3"/>
      <c r="J872" s="3"/>
      <c r="K872" s="3"/>
    </row>
    <row r="873" ht="14.25" customHeight="1">
      <c r="E873" s="1"/>
      <c r="F873" s="1"/>
      <c r="G873" s="1"/>
      <c r="H873" s="1"/>
      <c r="I873" s="3"/>
      <c r="J873" s="3"/>
      <c r="K873" s="3"/>
    </row>
    <row r="874" ht="14.25" customHeight="1">
      <c r="E874" s="1"/>
      <c r="F874" s="1"/>
      <c r="G874" s="1"/>
      <c r="H874" s="1"/>
      <c r="I874" s="3"/>
      <c r="J874" s="3"/>
      <c r="K874" s="3"/>
    </row>
    <row r="875" ht="14.25" customHeight="1">
      <c r="E875" s="1"/>
      <c r="F875" s="1"/>
      <c r="G875" s="1"/>
      <c r="H875" s="1"/>
      <c r="I875" s="3"/>
      <c r="J875" s="3"/>
      <c r="K875" s="3"/>
    </row>
    <row r="876" ht="14.25" customHeight="1">
      <c r="E876" s="1"/>
      <c r="F876" s="1"/>
      <c r="G876" s="1"/>
      <c r="H876" s="1"/>
      <c r="I876" s="3"/>
      <c r="J876" s="3"/>
      <c r="K876" s="3"/>
    </row>
    <row r="877" ht="14.25" customHeight="1">
      <c r="E877" s="1"/>
      <c r="F877" s="1"/>
      <c r="G877" s="1"/>
      <c r="H877" s="1"/>
      <c r="I877" s="3"/>
      <c r="J877" s="3"/>
      <c r="K877" s="3"/>
    </row>
    <row r="878" ht="14.25" customHeight="1">
      <c r="E878" s="1"/>
      <c r="F878" s="1"/>
      <c r="G878" s="1"/>
      <c r="H878" s="1"/>
      <c r="I878" s="3"/>
      <c r="J878" s="3"/>
      <c r="K878" s="3"/>
    </row>
    <row r="879" ht="14.25" customHeight="1">
      <c r="E879" s="1"/>
      <c r="F879" s="1"/>
      <c r="G879" s="1"/>
      <c r="H879" s="1"/>
      <c r="I879" s="3"/>
      <c r="J879" s="3"/>
      <c r="K879" s="3"/>
    </row>
    <row r="880" ht="14.25" customHeight="1">
      <c r="E880" s="1"/>
      <c r="F880" s="1"/>
      <c r="G880" s="1"/>
      <c r="H880" s="1"/>
      <c r="I880" s="3"/>
      <c r="J880" s="3"/>
      <c r="K880" s="3"/>
    </row>
    <row r="881" ht="14.25" customHeight="1">
      <c r="E881" s="1"/>
      <c r="F881" s="1"/>
      <c r="G881" s="1"/>
      <c r="H881" s="1"/>
      <c r="I881" s="3"/>
      <c r="J881" s="3"/>
      <c r="K881" s="3"/>
    </row>
    <row r="882" ht="14.25" customHeight="1">
      <c r="E882" s="1"/>
      <c r="F882" s="1"/>
      <c r="G882" s="1"/>
      <c r="H882" s="1"/>
      <c r="I882" s="3"/>
      <c r="J882" s="3"/>
      <c r="K882" s="3"/>
    </row>
    <row r="883" ht="14.25" customHeight="1">
      <c r="E883" s="1"/>
      <c r="F883" s="1"/>
      <c r="G883" s="1"/>
      <c r="H883" s="1"/>
      <c r="I883" s="3"/>
      <c r="J883" s="3"/>
      <c r="K883" s="3"/>
    </row>
    <row r="884" ht="14.25" customHeight="1">
      <c r="E884" s="1"/>
      <c r="F884" s="1"/>
      <c r="G884" s="1"/>
      <c r="H884" s="1"/>
      <c r="I884" s="3"/>
      <c r="J884" s="3"/>
      <c r="K884" s="3"/>
    </row>
    <row r="885" ht="14.25" customHeight="1">
      <c r="E885" s="1"/>
      <c r="F885" s="1"/>
      <c r="G885" s="1"/>
      <c r="H885" s="1"/>
      <c r="I885" s="3"/>
      <c r="J885" s="3"/>
      <c r="K885" s="3"/>
    </row>
    <row r="886" ht="14.25" customHeight="1">
      <c r="E886" s="1"/>
      <c r="F886" s="1"/>
      <c r="G886" s="1"/>
      <c r="H886" s="1"/>
      <c r="I886" s="3"/>
      <c r="J886" s="3"/>
      <c r="K886" s="3"/>
    </row>
    <row r="887" ht="14.25" customHeight="1">
      <c r="E887" s="1"/>
      <c r="F887" s="1"/>
      <c r="G887" s="1"/>
      <c r="H887" s="1"/>
      <c r="I887" s="3"/>
      <c r="J887" s="3"/>
      <c r="K887" s="3"/>
    </row>
    <row r="888" ht="14.25" customHeight="1">
      <c r="E888" s="1"/>
      <c r="F888" s="1"/>
      <c r="G888" s="1"/>
      <c r="H888" s="1"/>
      <c r="I888" s="3"/>
      <c r="J888" s="3"/>
      <c r="K888" s="3"/>
    </row>
    <row r="889" ht="14.25" customHeight="1">
      <c r="E889" s="1"/>
      <c r="F889" s="1"/>
      <c r="G889" s="1"/>
      <c r="H889" s="1"/>
      <c r="I889" s="3"/>
      <c r="J889" s="3"/>
      <c r="K889" s="3"/>
    </row>
    <row r="890" ht="14.25" customHeight="1">
      <c r="E890" s="1"/>
      <c r="F890" s="1"/>
      <c r="G890" s="1"/>
      <c r="H890" s="1"/>
      <c r="I890" s="3"/>
      <c r="J890" s="3"/>
      <c r="K890" s="3"/>
    </row>
    <row r="891" ht="14.25" customHeight="1">
      <c r="E891" s="1"/>
      <c r="F891" s="1"/>
      <c r="G891" s="1"/>
      <c r="H891" s="1"/>
      <c r="I891" s="3"/>
      <c r="J891" s="3"/>
      <c r="K891" s="3"/>
    </row>
    <row r="892" ht="14.25" customHeight="1">
      <c r="E892" s="1"/>
      <c r="F892" s="1"/>
      <c r="G892" s="1"/>
      <c r="H892" s="1"/>
      <c r="I892" s="3"/>
      <c r="J892" s="3"/>
      <c r="K892" s="3"/>
    </row>
    <row r="893" ht="14.25" customHeight="1">
      <c r="E893" s="1"/>
      <c r="F893" s="1"/>
      <c r="G893" s="1"/>
      <c r="H893" s="1"/>
      <c r="I893" s="3"/>
      <c r="J893" s="3"/>
      <c r="K893" s="3"/>
    </row>
    <row r="894" ht="14.25" customHeight="1">
      <c r="E894" s="1"/>
      <c r="F894" s="1"/>
      <c r="G894" s="1"/>
      <c r="H894" s="1"/>
      <c r="I894" s="3"/>
      <c r="J894" s="3"/>
      <c r="K894" s="3"/>
    </row>
    <row r="895" ht="14.25" customHeight="1">
      <c r="E895" s="1"/>
      <c r="F895" s="1"/>
      <c r="G895" s="1"/>
      <c r="H895" s="1"/>
      <c r="I895" s="3"/>
      <c r="J895" s="3"/>
      <c r="K895" s="3"/>
    </row>
    <row r="896" ht="14.25" customHeight="1">
      <c r="E896" s="1"/>
      <c r="F896" s="1"/>
      <c r="G896" s="1"/>
      <c r="H896" s="1"/>
      <c r="I896" s="3"/>
      <c r="J896" s="3"/>
      <c r="K896" s="3"/>
    </row>
    <row r="897" ht="14.25" customHeight="1">
      <c r="E897" s="1"/>
      <c r="F897" s="1"/>
      <c r="G897" s="1"/>
      <c r="H897" s="1"/>
      <c r="I897" s="3"/>
      <c r="J897" s="3"/>
      <c r="K897" s="3"/>
    </row>
    <row r="898" ht="14.25" customHeight="1">
      <c r="E898" s="1"/>
      <c r="F898" s="1"/>
      <c r="G898" s="1"/>
      <c r="H898" s="1"/>
      <c r="I898" s="3"/>
      <c r="J898" s="3"/>
      <c r="K898" s="3"/>
    </row>
    <row r="899" ht="14.25" customHeight="1">
      <c r="E899" s="1"/>
      <c r="F899" s="1"/>
      <c r="G899" s="1"/>
      <c r="H899" s="1"/>
      <c r="I899" s="3"/>
      <c r="J899" s="3"/>
      <c r="K899" s="3"/>
    </row>
    <row r="900" ht="14.25" customHeight="1">
      <c r="E900" s="1"/>
      <c r="F900" s="1"/>
      <c r="G900" s="1"/>
      <c r="H900" s="1"/>
      <c r="I900" s="3"/>
      <c r="J900" s="3"/>
      <c r="K900" s="3"/>
    </row>
    <row r="901" ht="14.25" customHeight="1">
      <c r="E901" s="1"/>
      <c r="F901" s="1"/>
      <c r="G901" s="1"/>
      <c r="H901" s="1"/>
      <c r="I901" s="3"/>
      <c r="J901" s="3"/>
      <c r="K901" s="3"/>
    </row>
    <row r="902" ht="14.25" customHeight="1">
      <c r="E902" s="1"/>
      <c r="F902" s="1"/>
      <c r="G902" s="1"/>
      <c r="H902" s="1"/>
      <c r="I902" s="3"/>
      <c r="J902" s="3"/>
      <c r="K902" s="3"/>
    </row>
    <row r="903" ht="14.25" customHeight="1">
      <c r="E903" s="1"/>
      <c r="F903" s="1"/>
      <c r="G903" s="1"/>
      <c r="H903" s="1"/>
      <c r="I903" s="3"/>
      <c r="J903" s="3"/>
      <c r="K903" s="3"/>
    </row>
    <row r="904" ht="14.25" customHeight="1">
      <c r="E904" s="1"/>
      <c r="F904" s="1"/>
      <c r="G904" s="1"/>
      <c r="H904" s="1"/>
      <c r="I904" s="3"/>
      <c r="J904" s="3"/>
      <c r="K904" s="3"/>
    </row>
    <row r="905" ht="14.25" customHeight="1">
      <c r="E905" s="1"/>
      <c r="F905" s="1"/>
      <c r="G905" s="1"/>
      <c r="H905" s="1"/>
      <c r="I905" s="3"/>
      <c r="J905" s="3"/>
      <c r="K905" s="3"/>
    </row>
    <row r="906" ht="14.25" customHeight="1">
      <c r="E906" s="1"/>
      <c r="F906" s="1"/>
      <c r="G906" s="1"/>
      <c r="H906" s="1"/>
      <c r="I906" s="3"/>
      <c r="J906" s="3"/>
      <c r="K906" s="3"/>
    </row>
    <row r="907" ht="14.25" customHeight="1">
      <c r="E907" s="1"/>
      <c r="F907" s="1"/>
      <c r="G907" s="1"/>
      <c r="H907" s="1"/>
      <c r="I907" s="3"/>
      <c r="J907" s="3"/>
      <c r="K907" s="3"/>
    </row>
    <row r="908" ht="14.25" customHeight="1">
      <c r="E908" s="1"/>
      <c r="F908" s="1"/>
      <c r="G908" s="1"/>
      <c r="H908" s="1"/>
      <c r="I908" s="3"/>
      <c r="J908" s="3"/>
      <c r="K908" s="3"/>
    </row>
    <row r="909" ht="14.25" customHeight="1">
      <c r="E909" s="1"/>
      <c r="F909" s="1"/>
      <c r="G909" s="1"/>
      <c r="H909" s="1"/>
      <c r="I909" s="3"/>
      <c r="J909" s="3"/>
      <c r="K909" s="3"/>
    </row>
    <row r="910" ht="14.25" customHeight="1">
      <c r="E910" s="1"/>
      <c r="F910" s="1"/>
      <c r="G910" s="1"/>
      <c r="H910" s="1"/>
      <c r="I910" s="3"/>
      <c r="J910" s="3"/>
      <c r="K910" s="3"/>
    </row>
    <row r="911" ht="14.25" customHeight="1">
      <c r="E911" s="1"/>
      <c r="F911" s="1"/>
      <c r="G911" s="1"/>
      <c r="H911" s="1"/>
      <c r="I911" s="3"/>
      <c r="J911" s="3"/>
      <c r="K911" s="3"/>
    </row>
    <row r="912" ht="14.25" customHeight="1">
      <c r="E912" s="1"/>
      <c r="F912" s="1"/>
      <c r="G912" s="1"/>
      <c r="H912" s="1"/>
      <c r="I912" s="3"/>
      <c r="J912" s="3"/>
      <c r="K912" s="3"/>
    </row>
    <row r="913" ht="14.25" customHeight="1">
      <c r="E913" s="1"/>
      <c r="F913" s="1"/>
      <c r="G913" s="1"/>
      <c r="H913" s="1"/>
      <c r="I913" s="3"/>
      <c r="J913" s="3"/>
      <c r="K913" s="3"/>
    </row>
    <row r="914" ht="14.25" customHeight="1">
      <c r="E914" s="1"/>
      <c r="F914" s="1"/>
      <c r="G914" s="1"/>
      <c r="H914" s="1"/>
      <c r="I914" s="3"/>
      <c r="J914" s="3"/>
      <c r="K914" s="3"/>
    </row>
    <row r="915" ht="14.25" customHeight="1">
      <c r="E915" s="1"/>
      <c r="F915" s="1"/>
      <c r="G915" s="1"/>
      <c r="H915" s="1"/>
      <c r="I915" s="3"/>
      <c r="J915" s="3"/>
      <c r="K915" s="3"/>
    </row>
    <row r="916" ht="14.25" customHeight="1">
      <c r="E916" s="1"/>
      <c r="F916" s="1"/>
      <c r="G916" s="1"/>
      <c r="H916" s="1"/>
      <c r="I916" s="3"/>
      <c r="J916" s="3"/>
      <c r="K916" s="3"/>
    </row>
    <row r="917" ht="14.25" customHeight="1">
      <c r="E917" s="1"/>
      <c r="F917" s="1"/>
      <c r="G917" s="1"/>
      <c r="H917" s="1"/>
      <c r="I917" s="3"/>
      <c r="J917" s="3"/>
      <c r="K917" s="3"/>
    </row>
    <row r="918" ht="14.25" customHeight="1">
      <c r="E918" s="1"/>
      <c r="F918" s="1"/>
      <c r="G918" s="1"/>
      <c r="H918" s="1"/>
      <c r="I918" s="3"/>
      <c r="J918" s="3"/>
      <c r="K918" s="3"/>
    </row>
    <row r="919" ht="14.25" customHeight="1">
      <c r="E919" s="1"/>
      <c r="F919" s="1"/>
      <c r="G919" s="1"/>
      <c r="H919" s="1"/>
      <c r="I919" s="3"/>
      <c r="J919" s="3"/>
      <c r="K919" s="3"/>
    </row>
    <row r="920" ht="14.25" customHeight="1">
      <c r="E920" s="1"/>
      <c r="F920" s="1"/>
      <c r="G920" s="1"/>
      <c r="H920" s="1"/>
      <c r="I920" s="3"/>
      <c r="J920" s="3"/>
      <c r="K920" s="3"/>
    </row>
    <row r="921" ht="14.25" customHeight="1">
      <c r="E921" s="1"/>
      <c r="F921" s="1"/>
      <c r="G921" s="1"/>
      <c r="H921" s="1"/>
      <c r="I921" s="3"/>
      <c r="J921" s="3"/>
      <c r="K921" s="3"/>
    </row>
    <row r="922" ht="14.25" customHeight="1">
      <c r="E922" s="1"/>
      <c r="F922" s="1"/>
      <c r="G922" s="1"/>
      <c r="H922" s="1"/>
      <c r="I922" s="3"/>
      <c r="J922" s="3"/>
      <c r="K922" s="3"/>
    </row>
    <row r="923" ht="14.25" customHeight="1">
      <c r="E923" s="1"/>
      <c r="F923" s="1"/>
      <c r="G923" s="1"/>
      <c r="H923" s="1"/>
      <c r="I923" s="3"/>
      <c r="J923" s="3"/>
      <c r="K923" s="3"/>
    </row>
    <row r="924" ht="14.25" customHeight="1">
      <c r="E924" s="1"/>
      <c r="F924" s="1"/>
      <c r="G924" s="1"/>
      <c r="H924" s="1"/>
      <c r="I924" s="3"/>
      <c r="J924" s="3"/>
      <c r="K924" s="3"/>
    </row>
    <row r="925" ht="14.25" customHeight="1">
      <c r="E925" s="1"/>
      <c r="F925" s="1"/>
      <c r="G925" s="1"/>
      <c r="H925" s="1"/>
      <c r="I925" s="3"/>
      <c r="J925" s="3"/>
      <c r="K925" s="3"/>
    </row>
    <row r="926" ht="14.25" customHeight="1">
      <c r="E926" s="1"/>
      <c r="F926" s="1"/>
      <c r="G926" s="1"/>
      <c r="H926" s="1"/>
      <c r="I926" s="3"/>
      <c r="J926" s="3"/>
      <c r="K926" s="3"/>
    </row>
    <row r="927" ht="14.25" customHeight="1">
      <c r="E927" s="1"/>
      <c r="F927" s="1"/>
      <c r="G927" s="1"/>
      <c r="H927" s="1"/>
      <c r="I927" s="3"/>
      <c r="J927" s="3"/>
      <c r="K927" s="3"/>
    </row>
    <row r="928" ht="14.25" customHeight="1">
      <c r="E928" s="1"/>
      <c r="F928" s="1"/>
      <c r="G928" s="1"/>
      <c r="H928" s="1"/>
      <c r="I928" s="3"/>
      <c r="J928" s="3"/>
      <c r="K928" s="3"/>
    </row>
    <row r="929" ht="14.25" customHeight="1">
      <c r="E929" s="1"/>
      <c r="F929" s="1"/>
      <c r="G929" s="1"/>
      <c r="H929" s="1"/>
      <c r="I929" s="3"/>
      <c r="J929" s="3"/>
      <c r="K929" s="3"/>
    </row>
    <row r="930" ht="14.25" customHeight="1">
      <c r="E930" s="1"/>
      <c r="F930" s="1"/>
      <c r="G930" s="1"/>
      <c r="H930" s="1"/>
      <c r="I930" s="3"/>
      <c r="J930" s="3"/>
      <c r="K930" s="3"/>
    </row>
    <row r="931" ht="14.25" customHeight="1">
      <c r="E931" s="1"/>
      <c r="F931" s="1"/>
      <c r="G931" s="1"/>
      <c r="H931" s="1"/>
      <c r="I931" s="3"/>
      <c r="J931" s="3"/>
      <c r="K931" s="3"/>
    </row>
    <row r="932" ht="14.25" customHeight="1">
      <c r="E932" s="1"/>
      <c r="F932" s="1"/>
      <c r="G932" s="1"/>
      <c r="H932" s="1"/>
      <c r="I932" s="3"/>
      <c r="J932" s="3"/>
      <c r="K932" s="3"/>
    </row>
    <row r="933" ht="14.25" customHeight="1">
      <c r="E933" s="1"/>
      <c r="F933" s="1"/>
      <c r="G933" s="1"/>
      <c r="H933" s="1"/>
      <c r="I933" s="3"/>
      <c r="J933" s="3"/>
      <c r="K933" s="3"/>
    </row>
    <row r="934" ht="14.25" customHeight="1">
      <c r="E934" s="1"/>
      <c r="F934" s="1"/>
      <c r="G934" s="1"/>
      <c r="H934" s="1"/>
      <c r="I934" s="3"/>
      <c r="J934" s="3"/>
      <c r="K934" s="3"/>
    </row>
    <row r="935" ht="14.25" customHeight="1">
      <c r="E935" s="1"/>
      <c r="F935" s="1"/>
      <c r="G935" s="1"/>
      <c r="H935" s="1"/>
      <c r="I935" s="3"/>
      <c r="J935" s="3"/>
      <c r="K935" s="3"/>
    </row>
    <row r="936" ht="14.25" customHeight="1">
      <c r="E936" s="1"/>
      <c r="F936" s="1"/>
      <c r="G936" s="1"/>
      <c r="H936" s="1"/>
      <c r="I936" s="3"/>
      <c r="J936" s="3"/>
      <c r="K936" s="3"/>
    </row>
    <row r="937" ht="14.25" customHeight="1">
      <c r="E937" s="1"/>
      <c r="F937" s="1"/>
      <c r="G937" s="1"/>
      <c r="H937" s="1"/>
      <c r="I937" s="3"/>
      <c r="J937" s="3"/>
      <c r="K937" s="3"/>
    </row>
    <row r="938" ht="14.25" customHeight="1">
      <c r="E938" s="1"/>
      <c r="F938" s="1"/>
      <c r="G938" s="1"/>
      <c r="H938" s="1"/>
      <c r="I938" s="3"/>
      <c r="J938" s="3"/>
      <c r="K938" s="3"/>
    </row>
    <row r="939" ht="14.25" customHeight="1">
      <c r="E939" s="1"/>
      <c r="F939" s="1"/>
      <c r="G939" s="1"/>
      <c r="H939" s="1"/>
      <c r="I939" s="3"/>
      <c r="J939" s="3"/>
      <c r="K939" s="3"/>
    </row>
    <row r="940" ht="14.25" customHeight="1">
      <c r="E940" s="1"/>
      <c r="F940" s="1"/>
      <c r="G940" s="1"/>
      <c r="H940" s="1"/>
      <c r="I940" s="3"/>
      <c r="J940" s="3"/>
      <c r="K940" s="3"/>
    </row>
    <row r="941" ht="14.25" customHeight="1">
      <c r="E941" s="1"/>
      <c r="F941" s="1"/>
      <c r="G941" s="1"/>
      <c r="H941" s="1"/>
      <c r="I941" s="3"/>
      <c r="J941" s="3"/>
      <c r="K941" s="3"/>
    </row>
    <row r="942" ht="14.25" customHeight="1">
      <c r="E942" s="1"/>
      <c r="F942" s="1"/>
      <c r="G942" s="1"/>
      <c r="H942" s="1"/>
      <c r="I942" s="3"/>
      <c r="J942" s="3"/>
      <c r="K942" s="3"/>
    </row>
    <row r="943" ht="14.25" customHeight="1">
      <c r="E943" s="1"/>
      <c r="F943" s="1"/>
      <c r="G943" s="1"/>
      <c r="H943" s="1"/>
      <c r="I943" s="3"/>
      <c r="J943" s="3"/>
      <c r="K943" s="3"/>
    </row>
    <row r="944" ht="14.25" customHeight="1">
      <c r="E944" s="1"/>
      <c r="F944" s="1"/>
      <c r="G944" s="1"/>
      <c r="H944" s="1"/>
      <c r="I944" s="3"/>
      <c r="J944" s="3"/>
      <c r="K944" s="3"/>
    </row>
    <row r="945" ht="14.25" customHeight="1">
      <c r="E945" s="1"/>
      <c r="F945" s="1"/>
      <c r="G945" s="1"/>
      <c r="H945" s="1"/>
      <c r="I945" s="3"/>
      <c r="J945" s="3"/>
      <c r="K945" s="3"/>
    </row>
    <row r="946" ht="14.25" customHeight="1">
      <c r="E946" s="1"/>
      <c r="F946" s="1"/>
      <c r="G946" s="1"/>
      <c r="H946" s="1"/>
      <c r="I946" s="3"/>
      <c r="J946" s="3"/>
      <c r="K946" s="3"/>
    </row>
    <row r="947" ht="14.25" customHeight="1">
      <c r="E947" s="1"/>
      <c r="F947" s="1"/>
      <c r="G947" s="1"/>
      <c r="H947" s="1"/>
      <c r="I947" s="3"/>
      <c r="J947" s="3"/>
      <c r="K947" s="3"/>
    </row>
    <row r="948" ht="14.25" customHeight="1">
      <c r="E948" s="1"/>
      <c r="F948" s="1"/>
      <c r="G948" s="1"/>
      <c r="H948" s="1"/>
      <c r="I948" s="3"/>
      <c r="J948" s="3"/>
      <c r="K948" s="3"/>
    </row>
    <row r="949" ht="14.25" customHeight="1">
      <c r="E949" s="1"/>
      <c r="F949" s="1"/>
      <c r="G949" s="1"/>
      <c r="H949" s="1"/>
      <c r="I949" s="3"/>
      <c r="J949" s="3"/>
      <c r="K949" s="3"/>
    </row>
    <row r="950" ht="14.25" customHeight="1">
      <c r="E950" s="1"/>
      <c r="F950" s="1"/>
      <c r="G950" s="1"/>
      <c r="H950" s="1"/>
      <c r="I950" s="3"/>
      <c r="J950" s="3"/>
      <c r="K950" s="3"/>
    </row>
    <row r="951" ht="14.25" customHeight="1">
      <c r="E951" s="1"/>
      <c r="F951" s="1"/>
      <c r="G951" s="1"/>
      <c r="H951" s="1"/>
      <c r="I951" s="3"/>
      <c r="J951" s="3"/>
      <c r="K951" s="3"/>
    </row>
    <row r="952" ht="14.25" customHeight="1">
      <c r="E952" s="1"/>
      <c r="F952" s="1"/>
      <c r="G952" s="1"/>
      <c r="H952" s="1"/>
      <c r="I952" s="3"/>
      <c r="J952" s="3"/>
      <c r="K952" s="3"/>
    </row>
    <row r="953" ht="14.25" customHeight="1">
      <c r="E953" s="1"/>
      <c r="F953" s="1"/>
      <c r="G953" s="1"/>
      <c r="H953" s="1"/>
      <c r="I953" s="3"/>
      <c r="J953" s="3"/>
      <c r="K953" s="3"/>
    </row>
    <row r="954" ht="14.25" customHeight="1">
      <c r="E954" s="1"/>
      <c r="F954" s="1"/>
      <c r="G954" s="1"/>
      <c r="H954" s="1"/>
      <c r="I954" s="3"/>
      <c r="J954" s="3"/>
      <c r="K954" s="3"/>
    </row>
    <row r="955" ht="14.25" customHeight="1">
      <c r="E955" s="1"/>
      <c r="F955" s="1"/>
      <c r="G955" s="1"/>
      <c r="H955" s="1"/>
      <c r="I955" s="3"/>
      <c r="J955" s="3"/>
      <c r="K955" s="3"/>
    </row>
    <row r="956" ht="14.25" customHeight="1">
      <c r="E956" s="1"/>
      <c r="F956" s="1"/>
      <c r="G956" s="1"/>
      <c r="H956" s="1"/>
      <c r="I956" s="3"/>
      <c r="J956" s="3"/>
      <c r="K956" s="3"/>
    </row>
    <row r="957" ht="14.25" customHeight="1">
      <c r="E957" s="1"/>
      <c r="F957" s="1"/>
      <c r="G957" s="1"/>
      <c r="H957" s="1"/>
      <c r="I957" s="3"/>
      <c r="J957" s="3"/>
      <c r="K957" s="3"/>
    </row>
    <row r="958" ht="14.25" customHeight="1">
      <c r="E958" s="1"/>
      <c r="F958" s="1"/>
      <c r="G958" s="1"/>
      <c r="H958" s="1"/>
      <c r="I958" s="3"/>
      <c r="J958" s="3"/>
      <c r="K958" s="3"/>
    </row>
    <row r="959" ht="14.25" customHeight="1">
      <c r="E959" s="1"/>
      <c r="F959" s="1"/>
      <c r="G959" s="1"/>
      <c r="H959" s="1"/>
      <c r="I959" s="3"/>
      <c r="J959" s="3"/>
      <c r="K959" s="3"/>
    </row>
    <row r="960" ht="14.25" customHeight="1">
      <c r="E960" s="1"/>
      <c r="F960" s="1"/>
      <c r="G960" s="1"/>
      <c r="H960" s="1"/>
      <c r="I960" s="3"/>
      <c r="J960" s="3"/>
      <c r="K960" s="3"/>
    </row>
    <row r="961" ht="14.25" customHeight="1">
      <c r="E961" s="1"/>
      <c r="F961" s="1"/>
      <c r="G961" s="1"/>
      <c r="H961" s="1"/>
      <c r="I961" s="3"/>
      <c r="J961" s="3"/>
      <c r="K961" s="3"/>
    </row>
    <row r="962" ht="14.25" customHeight="1">
      <c r="E962" s="1"/>
      <c r="F962" s="1"/>
      <c r="G962" s="1"/>
      <c r="H962" s="1"/>
      <c r="I962" s="3"/>
      <c r="J962" s="3"/>
      <c r="K962" s="3"/>
    </row>
    <row r="963" ht="14.25" customHeight="1">
      <c r="E963" s="1"/>
      <c r="F963" s="1"/>
      <c r="G963" s="1"/>
      <c r="H963" s="1"/>
      <c r="I963" s="3"/>
      <c r="J963" s="3"/>
      <c r="K963" s="3"/>
    </row>
    <row r="964" ht="14.25" customHeight="1">
      <c r="E964" s="1"/>
      <c r="F964" s="1"/>
      <c r="G964" s="1"/>
      <c r="H964" s="1"/>
      <c r="I964" s="3"/>
      <c r="J964" s="3"/>
      <c r="K964" s="3"/>
    </row>
    <row r="965" ht="14.25" customHeight="1">
      <c r="E965" s="1"/>
      <c r="F965" s="1"/>
      <c r="G965" s="1"/>
      <c r="H965" s="1"/>
      <c r="I965" s="3"/>
      <c r="J965" s="3"/>
      <c r="K965" s="3"/>
    </row>
    <row r="966" ht="14.25" customHeight="1">
      <c r="E966" s="1"/>
      <c r="F966" s="1"/>
      <c r="G966" s="1"/>
      <c r="H966" s="1"/>
      <c r="I966" s="3"/>
      <c r="J966" s="3"/>
      <c r="K966" s="3"/>
    </row>
    <row r="967" ht="14.25" customHeight="1">
      <c r="E967" s="1"/>
      <c r="F967" s="1"/>
      <c r="G967" s="1"/>
      <c r="H967" s="1"/>
      <c r="I967" s="3"/>
      <c r="J967" s="3"/>
      <c r="K967" s="3"/>
    </row>
    <row r="968" ht="14.25" customHeight="1">
      <c r="E968" s="1"/>
      <c r="F968" s="1"/>
      <c r="G968" s="1"/>
      <c r="H968" s="1"/>
      <c r="I968" s="3"/>
      <c r="J968" s="3"/>
      <c r="K968" s="3"/>
    </row>
    <row r="969" ht="14.25" customHeight="1">
      <c r="E969" s="1"/>
      <c r="F969" s="1"/>
      <c r="G969" s="1"/>
      <c r="H969" s="1"/>
      <c r="I969" s="3"/>
      <c r="J969" s="3"/>
      <c r="K969" s="3"/>
    </row>
    <row r="970" ht="14.25" customHeight="1">
      <c r="E970" s="1"/>
      <c r="F970" s="1"/>
      <c r="G970" s="1"/>
      <c r="H970" s="1"/>
      <c r="I970" s="3"/>
      <c r="J970" s="3"/>
      <c r="K970" s="3"/>
    </row>
    <row r="971" ht="14.25" customHeight="1">
      <c r="E971" s="1"/>
      <c r="F971" s="1"/>
      <c r="G971" s="1"/>
      <c r="H971" s="1"/>
      <c r="I971" s="3"/>
      <c r="J971" s="3"/>
      <c r="K971" s="3"/>
    </row>
    <row r="972" ht="14.25" customHeight="1">
      <c r="E972" s="1"/>
      <c r="F972" s="1"/>
      <c r="G972" s="1"/>
      <c r="H972" s="1"/>
      <c r="I972" s="3"/>
      <c r="J972" s="3"/>
      <c r="K972" s="3"/>
    </row>
    <row r="973" ht="14.25" customHeight="1">
      <c r="E973" s="1"/>
      <c r="F973" s="1"/>
      <c r="G973" s="1"/>
      <c r="H973" s="1"/>
      <c r="I973" s="3"/>
      <c r="J973" s="3"/>
      <c r="K973" s="3"/>
    </row>
    <row r="974" ht="14.25" customHeight="1">
      <c r="E974" s="1"/>
      <c r="F974" s="1"/>
      <c r="G974" s="1"/>
      <c r="H974" s="1"/>
      <c r="I974" s="3"/>
      <c r="J974" s="3"/>
      <c r="K974" s="3"/>
    </row>
    <row r="975" ht="14.25" customHeight="1">
      <c r="E975" s="1"/>
      <c r="F975" s="1"/>
      <c r="G975" s="1"/>
      <c r="H975" s="1"/>
      <c r="I975" s="3"/>
      <c r="J975" s="3"/>
      <c r="K975" s="3"/>
    </row>
    <row r="976" ht="14.25" customHeight="1">
      <c r="E976" s="1"/>
      <c r="F976" s="1"/>
      <c r="G976" s="1"/>
      <c r="H976" s="1"/>
      <c r="I976" s="3"/>
      <c r="J976" s="3"/>
      <c r="K976" s="3"/>
    </row>
    <row r="977" ht="14.25" customHeight="1">
      <c r="E977" s="1"/>
      <c r="F977" s="1"/>
      <c r="G977" s="1"/>
      <c r="H977" s="1"/>
      <c r="I977" s="3"/>
      <c r="J977" s="3"/>
      <c r="K977" s="3"/>
    </row>
    <row r="978" ht="14.25" customHeight="1">
      <c r="E978" s="1"/>
      <c r="F978" s="1"/>
      <c r="G978" s="1"/>
      <c r="H978" s="1"/>
      <c r="I978" s="3"/>
      <c r="J978" s="3"/>
      <c r="K978" s="3"/>
    </row>
    <row r="979" ht="14.25" customHeight="1">
      <c r="E979" s="1"/>
      <c r="F979" s="1"/>
      <c r="G979" s="1"/>
      <c r="H979" s="1"/>
      <c r="I979" s="3"/>
      <c r="J979" s="3"/>
      <c r="K979" s="3"/>
    </row>
    <row r="980" ht="14.25" customHeight="1">
      <c r="E980" s="1"/>
      <c r="F980" s="1"/>
      <c r="G980" s="1"/>
      <c r="H980" s="1"/>
      <c r="I980" s="3"/>
      <c r="J980" s="3"/>
      <c r="K980" s="3"/>
    </row>
    <row r="981" ht="14.25" customHeight="1">
      <c r="E981" s="1"/>
      <c r="F981" s="1"/>
      <c r="G981" s="1"/>
      <c r="H981" s="1"/>
      <c r="I981" s="3"/>
      <c r="J981" s="3"/>
      <c r="K981" s="3"/>
    </row>
    <row r="982" ht="14.25" customHeight="1">
      <c r="E982" s="1"/>
      <c r="F982" s="1"/>
      <c r="G982" s="1"/>
      <c r="H982" s="1"/>
      <c r="I982" s="3"/>
      <c r="J982" s="3"/>
      <c r="K982" s="3"/>
    </row>
    <row r="983" ht="14.25" customHeight="1">
      <c r="E983" s="1"/>
      <c r="F983" s="1"/>
      <c r="G983" s="1"/>
      <c r="H983" s="1"/>
      <c r="I983" s="3"/>
      <c r="J983" s="3"/>
      <c r="K983" s="3"/>
    </row>
    <row r="984" ht="14.25" customHeight="1">
      <c r="E984" s="1"/>
      <c r="F984" s="1"/>
      <c r="G984" s="1"/>
      <c r="H984" s="1"/>
      <c r="I984" s="3"/>
      <c r="J984" s="3"/>
      <c r="K984" s="3"/>
    </row>
    <row r="985" ht="14.25" customHeight="1">
      <c r="E985" s="1"/>
      <c r="F985" s="1"/>
      <c r="G985" s="1"/>
      <c r="H985" s="1"/>
      <c r="I985" s="3"/>
      <c r="J985" s="3"/>
      <c r="K985" s="3"/>
    </row>
    <row r="986" ht="14.25" customHeight="1">
      <c r="E986" s="1"/>
      <c r="F986" s="1"/>
      <c r="G986" s="1"/>
      <c r="H986" s="1"/>
      <c r="I986" s="3"/>
      <c r="J986" s="3"/>
      <c r="K986" s="3"/>
    </row>
    <row r="987" ht="14.25" customHeight="1">
      <c r="E987" s="1"/>
      <c r="F987" s="1"/>
      <c r="G987" s="1"/>
      <c r="H987" s="1"/>
      <c r="I987" s="3"/>
      <c r="J987" s="3"/>
      <c r="K987" s="3"/>
    </row>
    <row r="988" ht="14.25" customHeight="1">
      <c r="E988" s="1"/>
      <c r="F988" s="1"/>
      <c r="G988" s="1"/>
      <c r="H988" s="1"/>
      <c r="I988" s="3"/>
      <c r="J988" s="3"/>
      <c r="K988" s="3"/>
    </row>
    <row r="989" ht="14.25" customHeight="1">
      <c r="E989" s="1"/>
      <c r="F989" s="1"/>
      <c r="G989" s="1"/>
      <c r="H989" s="1"/>
      <c r="I989" s="3"/>
      <c r="J989" s="3"/>
      <c r="K989" s="3"/>
    </row>
    <row r="990" ht="14.25" customHeight="1">
      <c r="E990" s="1"/>
      <c r="F990" s="1"/>
      <c r="G990" s="1"/>
      <c r="H990" s="1"/>
      <c r="I990" s="3"/>
      <c r="J990" s="3"/>
      <c r="K990" s="3"/>
    </row>
    <row r="991" ht="14.25" customHeight="1">
      <c r="E991" s="1"/>
      <c r="F991" s="1"/>
      <c r="G991" s="1"/>
      <c r="H991" s="1"/>
      <c r="I991" s="3"/>
      <c r="J991" s="3"/>
      <c r="K991" s="3"/>
    </row>
    <row r="992" ht="14.25" customHeight="1">
      <c r="E992" s="1"/>
      <c r="F992" s="1"/>
      <c r="G992" s="1"/>
      <c r="H992" s="1"/>
      <c r="I992" s="3"/>
      <c r="J992" s="3"/>
      <c r="K992" s="3"/>
    </row>
    <row r="993" ht="14.25" customHeight="1">
      <c r="E993" s="1"/>
      <c r="F993" s="1"/>
      <c r="G993" s="1"/>
      <c r="H993" s="1"/>
      <c r="I993" s="3"/>
      <c r="J993" s="3"/>
      <c r="K993" s="3"/>
    </row>
    <row r="994" ht="14.25" customHeight="1">
      <c r="E994" s="1"/>
      <c r="F994" s="1"/>
      <c r="G994" s="1"/>
      <c r="H994" s="1"/>
      <c r="I994" s="3"/>
      <c r="J994" s="3"/>
      <c r="K994" s="3"/>
    </row>
    <row r="995" ht="14.25" customHeight="1">
      <c r="E995" s="1"/>
      <c r="F995" s="1"/>
      <c r="G995" s="1"/>
      <c r="H995" s="1"/>
      <c r="I995" s="3"/>
      <c r="J995" s="3"/>
      <c r="K995" s="3"/>
    </row>
    <row r="996" ht="14.25" customHeight="1">
      <c r="E996" s="1"/>
      <c r="F996" s="1"/>
      <c r="G996" s="1"/>
      <c r="H996" s="1"/>
      <c r="I996" s="3"/>
      <c r="J996" s="3"/>
      <c r="K996" s="3"/>
    </row>
    <row r="997" ht="14.25" customHeight="1">
      <c r="E997" s="1"/>
      <c r="F997" s="1"/>
      <c r="G997" s="1"/>
      <c r="H997" s="1"/>
      <c r="I997" s="3"/>
      <c r="J997" s="3"/>
      <c r="K997" s="3"/>
    </row>
    <row r="998" ht="14.25" customHeight="1">
      <c r="E998" s="1"/>
      <c r="F998" s="1"/>
      <c r="G998" s="1"/>
      <c r="H998" s="1"/>
      <c r="I998" s="3"/>
      <c r="J998" s="3"/>
      <c r="K998" s="3"/>
    </row>
    <row r="999" ht="14.25" customHeight="1">
      <c r="E999" s="1"/>
      <c r="F999" s="1"/>
      <c r="G999" s="1"/>
      <c r="H999" s="1"/>
      <c r="I999" s="3"/>
      <c r="J999" s="3"/>
      <c r="K999" s="3"/>
    </row>
    <row r="1000" ht="14.25" customHeight="1">
      <c r="E1000" s="1"/>
      <c r="F1000" s="1"/>
      <c r="G1000" s="1"/>
      <c r="H1000" s="1"/>
      <c r="I1000" s="3"/>
      <c r="J1000" s="3"/>
      <c r="K1000" s="3"/>
    </row>
  </sheetData>
  <mergeCells count="2">
    <mergeCell ref="C5:P6"/>
    <mergeCell ref="C18:D18"/>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0.71"/>
    <col customWidth="1" min="3" max="3" width="17.43"/>
    <col customWidth="1" min="4" max="4" width="12.29"/>
    <col customWidth="1" min="5" max="5" width="16.43"/>
    <col customWidth="1" min="6" max="7" width="16.29"/>
    <col customWidth="1" min="8" max="9" width="18.14"/>
    <col customWidth="1" min="10" max="13" width="16.29"/>
    <col customWidth="1" min="14" max="15" width="20.29"/>
    <col customWidth="1" min="16" max="16" width="17.29"/>
    <col customWidth="1" min="17" max="17" width="19.43"/>
    <col customWidth="1" min="18" max="22" width="16.29"/>
    <col customWidth="1" min="23" max="23" width="18.43"/>
    <col customWidth="1" min="24" max="24" width="16.29"/>
    <col customWidth="1" min="25" max="26" width="17.0"/>
    <col customWidth="1" min="27" max="27" width="18.71"/>
    <col customWidth="1" min="28" max="28" width="15.71"/>
    <col customWidth="1" min="29" max="29" width="28.14"/>
    <col customWidth="1" min="30" max="38" width="15.71"/>
  </cols>
  <sheetData>
    <row r="1" ht="14.25" customHeight="1">
      <c r="E1" s="29"/>
      <c r="F1" s="1"/>
      <c r="G1" s="1"/>
      <c r="H1" s="1"/>
      <c r="I1" s="1"/>
      <c r="J1" s="1"/>
      <c r="K1" s="1"/>
      <c r="L1" s="1"/>
      <c r="M1" s="1"/>
      <c r="N1" s="1"/>
      <c r="O1" s="1"/>
      <c r="P1" s="1"/>
      <c r="Q1" s="1"/>
      <c r="R1" s="1"/>
      <c r="S1" s="1"/>
      <c r="T1" s="1"/>
      <c r="U1" s="1"/>
      <c r="V1" s="1"/>
      <c r="W1" s="1"/>
      <c r="X1" s="1"/>
      <c r="Y1" s="3"/>
    </row>
    <row r="2" ht="14.25" customHeight="1">
      <c r="E2" s="29"/>
      <c r="F2" s="1"/>
      <c r="G2" s="1"/>
      <c r="H2" s="1"/>
      <c r="I2" s="1"/>
      <c r="J2" s="1"/>
      <c r="K2" s="1"/>
      <c r="L2" s="1"/>
      <c r="M2" s="1"/>
      <c r="N2" s="1"/>
      <c r="O2" s="1"/>
      <c r="P2" s="1"/>
      <c r="Q2" s="1"/>
      <c r="R2" s="1"/>
      <c r="S2" s="1"/>
      <c r="T2" s="1"/>
      <c r="U2" s="1"/>
      <c r="V2" s="1"/>
      <c r="W2" s="1"/>
      <c r="X2" s="1"/>
      <c r="Y2" s="3"/>
    </row>
    <row r="3" ht="14.25" customHeight="1">
      <c r="E3" s="29"/>
      <c r="F3" s="1"/>
      <c r="G3" s="1"/>
      <c r="H3" s="1"/>
      <c r="I3" s="1"/>
      <c r="J3" s="1"/>
      <c r="K3" s="1"/>
      <c r="L3" s="1"/>
      <c r="M3" s="1"/>
      <c r="N3" s="1"/>
      <c r="O3" s="1"/>
      <c r="P3" s="1"/>
      <c r="Q3" s="1"/>
      <c r="R3" s="1"/>
      <c r="S3" s="1"/>
      <c r="T3" s="1"/>
      <c r="U3" s="1"/>
      <c r="V3" s="1"/>
      <c r="W3" s="1"/>
      <c r="X3" s="1"/>
      <c r="Y3" s="3"/>
    </row>
    <row r="4" ht="14.25" customHeight="1">
      <c r="A4" s="3"/>
      <c r="B4" s="3"/>
      <c r="C4" s="3"/>
      <c r="D4" s="3"/>
      <c r="E4" s="29"/>
      <c r="F4" s="1"/>
      <c r="G4" s="1"/>
      <c r="H4" s="1"/>
      <c r="I4" s="1"/>
      <c r="J4" s="1"/>
      <c r="K4" s="1"/>
      <c r="L4" s="1"/>
      <c r="M4" s="1"/>
      <c r="N4" s="1"/>
      <c r="O4" s="1"/>
      <c r="P4" s="1"/>
      <c r="Q4" s="1"/>
      <c r="R4" s="1"/>
      <c r="S4" s="1"/>
      <c r="T4" s="1"/>
      <c r="U4" s="1"/>
      <c r="V4" s="1"/>
      <c r="W4" s="1"/>
      <c r="X4" s="1"/>
      <c r="Y4" s="3"/>
      <c r="Z4" s="3"/>
      <c r="AA4" s="3"/>
      <c r="AB4" s="3"/>
      <c r="AC4" s="3"/>
      <c r="AD4" s="3"/>
      <c r="AE4" s="3"/>
      <c r="AF4" s="3"/>
      <c r="AG4" s="3"/>
      <c r="AH4" s="3"/>
      <c r="AI4" s="3"/>
      <c r="AJ4" s="3"/>
      <c r="AK4" s="3"/>
      <c r="AL4" s="3"/>
    </row>
    <row r="5" ht="20.25" customHeight="1">
      <c r="A5" s="3"/>
      <c r="B5" s="3"/>
      <c r="C5" s="332" t="s">
        <v>3</v>
      </c>
      <c r="D5" s="103"/>
      <c r="E5" s="103"/>
      <c r="F5" s="103"/>
      <c r="G5" s="103"/>
      <c r="H5" s="103"/>
      <c r="I5" s="103"/>
      <c r="J5" s="103"/>
      <c r="K5" s="103"/>
      <c r="L5" s="103"/>
      <c r="M5" s="103"/>
      <c r="N5" s="103"/>
      <c r="O5" s="103"/>
      <c r="P5" s="103"/>
      <c r="Q5" s="103"/>
      <c r="R5" s="103"/>
      <c r="S5" s="103"/>
      <c r="T5" s="103"/>
      <c r="U5" s="103"/>
      <c r="V5" s="103"/>
      <c r="W5" s="103"/>
      <c r="X5" s="103"/>
      <c r="Y5" s="103"/>
      <c r="Z5" s="103"/>
      <c r="AA5" s="105"/>
      <c r="AB5" s="3"/>
      <c r="AC5" s="3"/>
      <c r="AD5" s="3"/>
      <c r="AE5" s="3"/>
      <c r="AF5" s="3"/>
      <c r="AG5" s="3"/>
      <c r="AH5" s="3"/>
      <c r="AI5" s="3"/>
      <c r="AJ5" s="3"/>
      <c r="AK5" s="3"/>
      <c r="AL5" s="3"/>
    </row>
    <row r="6" ht="15.0" customHeight="1">
      <c r="A6" s="3"/>
      <c r="B6" s="3"/>
      <c r="C6" s="333" t="s">
        <v>73</v>
      </c>
      <c r="D6" s="103"/>
      <c r="E6" s="103"/>
      <c r="F6" s="103"/>
      <c r="G6" s="103"/>
      <c r="H6" s="103"/>
      <c r="I6" s="103"/>
      <c r="J6" s="103"/>
      <c r="K6" s="103"/>
      <c r="L6" s="103"/>
      <c r="M6" s="103"/>
      <c r="N6" s="103"/>
      <c r="O6" s="103"/>
      <c r="P6" s="103"/>
      <c r="Q6" s="103"/>
      <c r="R6" s="103"/>
      <c r="S6" s="103"/>
      <c r="T6" s="103"/>
      <c r="U6" s="103"/>
      <c r="V6" s="103"/>
      <c r="W6" s="103"/>
      <c r="X6" s="103"/>
      <c r="Y6" s="103"/>
      <c r="Z6" s="103"/>
      <c r="AA6" s="105"/>
      <c r="AB6" s="3"/>
      <c r="AC6" s="3"/>
      <c r="AD6" s="3"/>
      <c r="AE6" s="3"/>
      <c r="AF6" s="3"/>
      <c r="AG6" s="3"/>
      <c r="AH6" s="3"/>
      <c r="AI6" s="3"/>
      <c r="AJ6" s="3"/>
      <c r="AK6" s="3"/>
      <c r="AL6" s="3"/>
    </row>
    <row r="7" ht="70.5" customHeight="1">
      <c r="A7" s="3"/>
      <c r="B7" s="3"/>
      <c r="C7" s="334" t="s">
        <v>8</v>
      </c>
      <c r="D7" s="335" t="s">
        <v>10</v>
      </c>
      <c r="E7" s="103"/>
      <c r="F7" s="103"/>
      <c r="G7" s="103"/>
      <c r="H7" s="103"/>
      <c r="I7" s="103"/>
      <c r="J7" s="103"/>
      <c r="K7" s="103"/>
      <c r="L7" s="103"/>
      <c r="M7" s="103"/>
      <c r="N7" s="103"/>
      <c r="O7" s="103"/>
      <c r="P7" s="103"/>
      <c r="Q7" s="103"/>
      <c r="R7" s="103"/>
      <c r="S7" s="103"/>
      <c r="T7" s="103"/>
      <c r="U7" s="103"/>
      <c r="V7" s="103"/>
      <c r="W7" s="103"/>
      <c r="X7" s="103"/>
      <c r="Y7" s="103"/>
      <c r="Z7" s="103"/>
      <c r="AA7" s="105"/>
      <c r="AB7" s="3"/>
      <c r="AC7" s="3"/>
      <c r="AD7" s="3"/>
      <c r="AE7" s="3"/>
      <c r="AF7" s="3"/>
      <c r="AG7" s="3"/>
      <c r="AH7" s="3"/>
      <c r="AI7" s="3"/>
      <c r="AJ7" s="3"/>
      <c r="AK7" s="3"/>
      <c r="AL7" s="3"/>
    </row>
    <row r="8" ht="14.25" customHeight="1">
      <c r="A8" s="3"/>
      <c r="B8" s="3"/>
      <c r="C8" s="3"/>
      <c r="D8" s="3"/>
      <c r="E8" s="29"/>
      <c r="F8" s="1"/>
      <c r="G8" s="1"/>
      <c r="H8" s="1"/>
      <c r="I8" s="1"/>
      <c r="J8" s="1"/>
      <c r="K8" s="1"/>
      <c r="L8" s="1"/>
      <c r="M8" s="1"/>
      <c r="N8" s="1"/>
      <c r="O8" s="1"/>
      <c r="P8" s="1"/>
      <c r="Q8" s="1"/>
      <c r="R8" s="1"/>
      <c r="S8" s="1"/>
      <c r="T8" s="1"/>
      <c r="U8" s="1"/>
      <c r="V8" s="1"/>
      <c r="W8" s="1"/>
      <c r="X8" s="1"/>
      <c r="Y8" s="3"/>
      <c r="Z8" s="3"/>
      <c r="AA8" s="3"/>
      <c r="AB8" s="3"/>
      <c r="AC8" s="1"/>
      <c r="AD8" s="1"/>
      <c r="AE8" s="1"/>
      <c r="AF8" s="1"/>
      <c r="AG8" s="1"/>
      <c r="AH8" s="1"/>
      <c r="AI8" s="1"/>
      <c r="AJ8" s="1"/>
      <c r="AK8" s="1"/>
      <c r="AL8" s="1"/>
    </row>
    <row r="9" ht="14.25" customHeight="1">
      <c r="C9" s="334" t="s">
        <v>126</v>
      </c>
      <c r="D9" s="335" t="s">
        <v>15</v>
      </c>
      <c r="E9" s="338" t="s">
        <v>196</v>
      </c>
      <c r="F9" s="339" t="s">
        <v>16</v>
      </c>
      <c r="G9" s="338" t="s">
        <v>196</v>
      </c>
      <c r="H9" s="340" t="s">
        <v>20</v>
      </c>
      <c r="I9" s="338" t="s">
        <v>196</v>
      </c>
      <c r="J9" s="340" t="s">
        <v>21</v>
      </c>
      <c r="K9" s="338" t="s">
        <v>196</v>
      </c>
      <c r="L9" s="341" t="s">
        <v>22</v>
      </c>
      <c r="M9" s="338" t="s">
        <v>196</v>
      </c>
      <c r="N9" s="341" t="s">
        <v>198</v>
      </c>
      <c r="O9" s="338" t="s">
        <v>196</v>
      </c>
      <c r="P9" s="341" t="s">
        <v>199</v>
      </c>
      <c r="Q9" s="342" t="s">
        <v>200</v>
      </c>
      <c r="R9" s="342" t="s">
        <v>32</v>
      </c>
      <c r="S9" s="342" t="s">
        <v>201</v>
      </c>
      <c r="T9" s="342" t="s">
        <v>202</v>
      </c>
      <c r="U9" s="342" t="s">
        <v>203</v>
      </c>
      <c r="V9" s="342" t="s">
        <v>29</v>
      </c>
      <c r="W9" s="342" t="s">
        <v>34</v>
      </c>
      <c r="X9" s="342" t="s">
        <v>37</v>
      </c>
      <c r="Y9" s="3"/>
      <c r="AC9" s="1"/>
      <c r="AD9" s="1"/>
      <c r="AE9" s="1"/>
      <c r="AF9" s="1"/>
      <c r="AG9" s="1"/>
      <c r="AH9" s="1"/>
      <c r="AI9" s="1"/>
      <c r="AJ9" s="1"/>
      <c r="AK9" s="1"/>
      <c r="AL9" s="1"/>
    </row>
    <row r="10" ht="14.25" customHeight="1">
      <c r="C10" s="77" t="s">
        <v>131</v>
      </c>
      <c r="D10" s="344">
        <v>1.0</v>
      </c>
      <c r="E10" s="345">
        <v>1.4E7</v>
      </c>
      <c r="F10" s="347">
        <v>1.4E7</v>
      </c>
      <c r="G10" s="345">
        <v>1.78E7</v>
      </c>
      <c r="H10" s="347">
        <v>1.78E7</v>
      </c>
      <c r="I10" s="345">
        <v>2.82E7</v>
      </c>
      <c r="J10" s="350">
        <v>2.82E7</v>
      </c>
      <c r="K10" s="351">
        <v>1.7705883E7</v>
      </c>
      <c r="L10" s="352">
        <v>1.7705883E7</v>
      </c>
      <c r="M10" s="345">
        <v>1.353234E7</v>
      </c>
      <c r="N10" s="347">
        <v>1.353234E7</v>
      </c>
      <c r="O10" s="345">
        <v>1.329354E7</v>
      </c>
      <c r="P10" s="347">
        <v>1.329354E7</v>
      </c>
      <c r="Q10" s="358">
        <f>ROUND(STDEV(F10,H10,J10,L10,N10,P10),0)</f>
        <v>5661669</v>
      </c>
      <c r="R10" s="362">
        <f>ROUND(MEDIAN(F10,H10,J10,L10,N10,P10),0)</f>
        <v>15852942</v>
      </c>
      <c r="S10" s="358">
        <f>R10-Q10</f>
        <v>10191273</v>
      </c>
      <c r="T10" s="358">
        <f>R10+Q10</f>
        <v>21514611</v>
      </c>
      <c r="U10" s="364">
        <f>ROUND(MEDIAN(F10,H10,L10,N10,P10),0)</f>
        <v>14000000</v>
      </c>
      <c r="V10" s="362">
        <f>ROUND(AVERAGE(F10,H10,L10,N10,P10),0)</f>
        <v>15266353</v>
      </c>
      <c r="W10" s="362">
        <f>ROUND(GEOMEAN(F10,H10,L10,N10,P10),0)</f>
        <v>15133376</v>
      </c>
      <c r="X10" s="362">
        <f>ROUND(HARMEAN(F10,H10,L10,N10,P10),0)</f>
        <v>15005628</v>
      </c>
      <c r="Y10" s="3"/>
    </row>
    <row r="11" ht="14.25" customHeight="1">
      <c r="C11" s="77"/>
      <c r="D11" s="344"/>
      <c r="E11" s="345"/>
      <c r="F11" s="367"/>
      <c r="G11" s="345"/>
      <c r="H11" s="369"/>
      <c r="I11" s="345"/>
      <c r="J11" s="371"/>
      <c r="K11" s="345"/>
      <c r="L11" s="369"/>
      <c r="M11" s="345"/>
      <c r="N11" s="369"/>
      <c r="O11" s="345"/>
      <c r="P11" s="369"/>
      <c r="Q11" s="262"/>
      <c r="R11" s="372"/>
      <c r="S11" s="262"/>
      <c r="T11" s="262"/>
      <c r="U11" s="262"/>
      <c r="V11" s="372"/>
      <c r="W11" s="372"/>
      <c r="X11" s="372"/>
      <c r="Y11" s="3"/>
      <c r="Z11" s="376"/>
      <c r="AA11" s="274"/>
      <c r="AB11" s="274"/>
      <c r="AC11" s="274"/>
      <c r="AD11" s="274"/>
      <c r="AE11" s="274"/>
      <c r="AF11" s="274"/>
      <c r="AG11" s="274"/>
      <c r="AH11" s="274"/>
      <c r="AI11" s="274"/>
      <c r="AJ11" s="274"/>
      <c r="AK11" s="274"/>
      <c r="AL11" s="274"/>
    </row>
    <row r="12" ht="14.25" customHeight="1">
      <c r="C12" s="334" t="s">
        <v>126</v>
      </c>
      <c r="D12" s="335" t="s">
        <v>15</v>
      </c>
      <c r="E12" s="335" t="s">
        <v>196</v>
      </c>
      <c r="F12" s="377" t="s">
        <v>16</v>
      </c>
      <c r="G12" s="335" t="s">
        <v>196</v>
      </c>
      <c r="H12" s="378" t="s">
        <v>20</v>
      </c>
      <c r="I12" s="335" t="s">
        <v>196</v>
      </c>
      <c r="J12" s="378" t="s">
        <v>21</v>
      </c>
      <c r="K12" s="335" t="s">
        <v>196</v>
      </c>
      <c r="L12" s="379" t="s">
        <v>209</v>
      </c>
      <c r="M12" s="335" t="s">
        <v>196</v>
      </c>
      <c r="N12" s="379" t="s">
        <v>210</v>
      </c>
      <c r="O12" s="335" t="s">
        <v>196</v>
      </c>
      <c r="P12" s="379" t="s">
        <v>211</v>
      </c>
      <c r="Q12" s="342" t="s">
        <v>200</v>
      </c>
      <c r="R12" s="342" t="s">
        <v>32</v>
      </c>
      <c r="S12" s="342" t="s">
        <v>201</v>
      </c>
      <c r="T12" s="342" t="s">
        <v>202</v>
      </c>
      <c r="U12" s="342" t="s">
        <v>212</v>
      </c>
      <c r="V12" s="342" t="s">
        <v>29</v>
      </c>
      <c r="W12" s="342" t="s">
        <v>34</v>
      </c>
      <c r="X12" s="342" t="s">
        <v>37</v>
      </c>
      <c r="Y12" s="372"/>
      <c r="Z12" s="383"/>
      <c r="AA12" s="55"/>
      <c r="AB12" s="384"/>
      <c r="AC12" s="274"/>
      <c r="AD12" s="274"/>
      <c r="AE12" s="274"/>
      <c r="AF12" s="274"/>
      <c r="AG12" s="274"/>
      <c r="AH12" s="274"/>
      <c r="AI12" s="274"/>
      <c r="AJ12" s="274"/>
      <c r="AK12" s="274"/>
      <c r="AL12" s="274"/>
    </row>
    <row r="13" ht="14.25" customHeight="1">
      <c r="C13" s="77" t="s">
        <v>132</v>
      </c>
      <c r="D13" s="344">
        <v>4.0</v>
      </c>
      <c r="E13" s="345">
        <v>7000000.0</v>
      </c>
      <c r="F13" s="347">
        <f>E13*D13</f>
        <v>28000000</v>
      </c>
      <c r="G13" s="345">
        <v>7500000.0</v>
      </c>
      <c r="H13" s="347">
        <f>G13*D13</f>
        <v>30000000</v>
      </c>
      <c r="I13" s="345">
        <v>9800000.0</v>
      </c>
      <c r="J13" s="350">
        <f>I13*D13</f>
        <v>39200000</v>
      </c>
      <c r="K13" s="351">
        <v>3265850.0</v>
      </c>
      <c r="L13" s="352">
        <f>K13*D13</f>
        <v>13063400</v>
      </c>
      <c r="M13" s="351">
        <v>1858194.0</v>
      </c>
      <c r="N13" s="352">
        <f>M13*D13</f>
        <v>7432776</v>
      </c>
      <c r="O13" s="351">
        <v>1978187.0</v>
      </c>
      <c r="P13" s="352">
        <f>O13*D13</f>
        <v>7912748</v>
      </c>
      <c r="Q13" s="358">
        <f>ROUND(STDEV(F13,H13,J13,L13,N13,P13),0)</f>
        <v>13263106</v>
      </c>
      <c r="R13" s="358">
        <f>ROUND(MEDIAN(F13,H13,J13,L13,N13,P13),0)</f>
        <v>20531700</v>
      </c>
      <c r="S13" s="358">
        <f>R13-Q13</f>
        <v>7268594</v>
      </c>
      <c r="T13" s="358">
        <f>R13+Q13</f>
        <v>33794806</v>
      </c>
      <c r="U13" s="358">
        <f>ROUND(MEDIAN(F13,H13,L13,N13,P13),0)</f>
        <v>13063400</v>
      </c>
      <c r="V13" s="358">
        <f>ROUND(AVERAGE(F13,H13,L13,N13,P13),0)</f>
        <v>17281785</v>
      </c>
      <c r="W13" s="358">
        <f>ROUND(GEOMEAN(F13,H13,L13,N13,P13),0)</f>
        <v>14519872</v>
      </c>
      <c r="X13" s="364">
        <f>ROUND(HARMEAN(F13,H13,L13,N13,P13),0)</f>
        <v>12299671</v>
      </c>
      <c r="Y13" s="372"/>
      <c r="Z13" s="383"/>
      <c r="AA13" s="52"/>
      <c r="AB13" s="52"/>
      <c r="AC13" s="55"/>
      <c r="AD13" s="388"/>
      <c r="AE13" s="389"/>
      <c r="AF13" s="55"/>
      <c r="AG13" s="388"/>
      <c r="AH13" s="388"/>
      <c r="AI13" s="388"/>
      <c r="AJ13" s="388"/>
      <c r="AK13" s="388"/>
      <c r="AL13" s="388"/>
    </row>
    <row r="14" ht="14.25" customHeight="1">
      <c r="E14" s="29"/>
      <c r="F14" s="1"/>
      <c r="G14" s="1"/>
      <c r="H14" s="1"/>
      <c r="I14" s="1"/>
      <c r="J14" s="1"/>
      <c r="K14" s="1"/>
      <c r="L14" s="1"/>
      <c r="M14" s="1"/>
      <c r="N14" s="1"/>
      <c r="O14" s="1"/>
      <c r="P14" s="1"/>
      <c r="Q14" s="1"/>
      <c r="R14" s="1"/>
      <c r="S14" s="1"/>
      <c r="T14" s="1"/>
      <c r="U14" s="1"/>
      <c r="V14" s="1"/>
      <c r="W14" s="1"/>
      <c r="X14" s="1"/>
      <c r="Y14" s="1"/>
      <c r="Z14" s="389"/>
      <c r="AA14" s="52"/>
      <c r="AB14" s="55"/>
      <c r="AC14" s="274"/>
      <c r="AD14" s="285"/>
      <c r="AE14" s="282"/>
      <c r="AF14" s="52"/>
      <c r="AG14" s="52"/>
      <c r="AH14" s="55"/>
      <c r="AI14" s="274"/>
      <c r="AJ14" s="274"/>
      <c r="AK14" s="274"/>
      <c r="AL14" s="274"/>
    </row>
    <row r="15" ht="14.25" customHeight="1">
      <c r="E15" s="29"/>
      <c r="F15" s="1"/>
      <c r="G15" s="1"/>
      <c r="H15" s="1"/>
      <c r="I15" s="1"/>
      <c r="J15" s="1"/>
      <c r="K15" s="1"/>
      <c r="L15" s="1"/>
      <c r="M15" s="1"/>
      <c r="N15" s="1"/>
      <c r="O15" s="1"/>
      <c r="P15" s="1"/>
      <c r="Q15" s="1"/>
      <c r="R15" s="1"/>
      <c r="S15" s="1"/>
      <c r="T15" s="1"/>
      <c r="U15" s="1"/>
      <c r="V15" s="1"/>
      <c r="W15" s="1"/>
      <c r="X15" s="1"/>
      <c r="Y15" s="3"/>
      <c r="Z15" s="274"/>
      <c r="AA15" s="274"/>
      <c r="AB15" s="274"/>
      <c r="AC15" s="274"/>
      <c r="AD15" s="274"/>
      <c r="AE15" s="274"/>
      <c r="AF15" s="274"/>
      <c r="AG15" s="274"/>
      <c r="AH15" s="274"/>
      <c r="AI15" s="274"/>
      <c r="AJ15" s="274"/>
      <c r="AK15" s="274"/>
      <c r="AL15" s="274"/>
    </row>
    <row r="16" ht="14.25" customHeight="1">
      <c r="E16" s="29"/>
      <c r="F16" s="1"/>
      <c r="G16" s="1"/>
      <c r="H16" s="1"/>
      <c r="I16" s="1"/>
      <c r="J16" s="1"/>
      <c r="K16" s="1"/>
      <c r="L16" s="1"/>
      <c r="M16" s="1"/>
      <c r="N16" s="1"/>
      <c r="O16" s="1"/>
      <c r="P16" s="1"/>
      <c r="Q16" s="1"/>
      <c r="R16" s="1"/>
      <c r="S16" s="1"/>
      <c r="T16" s="1"/>
      <c r="U16" s="1"/>
      <c r="V16" s="1"/>
      <c r="W16" s="1"/>
      <c r="X16" s="1"/>
      <c r="Y16" s="3"/>
      <c r="Z16" s="274"/>
      <c r="AA16" s="274"/>
      <c r="AB16" s="274"/>
      <c r="AC16" s="274"/>
      <c r="AD16" s="274"/>
      <c r="AE16" s="274"/>
      <c r="AF16" s="274"/>
      <c r="AG16" s="274"/>
      <c r="AH16" s="274"/>
      <c r="AI16" s="274"/>
      <c r="AJ16" s="274"/>
      <c r="AK16" s="274"/>
      <c r="AL16" s="274"/>
    </row>
    <row r="17" ht="14.25" customHeight="1">
      <c r="E17" s="29"/>
      <c r="F17" s="1"/>
      <c r="G17" s="1"/>
      <c r="H17" s="1"/>
      <c r="I17" s="1"/>
      <c r="J17" s="1"/>
      <c r="K17" s="1"/>
      <c r="L17" s="1"/>
      <c r="M17" s="1"/>
      <c r="N17" s="1"/>
      <c r="O17" s="1"/>
      <c r="P17" s="1"/>
      <c r="Q17" s="1"/>
      <c r="R17" s="1"/>
      <c r="S17" s="1"/>
      <c r="T17" s="1"/>
      <c r="U17" s="1"/>
      <c r="V17" s="1"/>
      <c r="W17" s="1"/>
      <c r="X17" s="1"/>
      <c r="Y17" s="3"/>
      <c r="Z17" s="398"/>
      <c r="AA17" s="52"/>
      <c r="AB17" s="52"/>
      <c r="AC17" s="52"/>
      <c r="AD17" s="52"/>
      <c r="AE17" s="52"/>
      <c r="AF17" s="52"/>
      <c r="AG17" s="52"/>
      <c r="AH17" s="52"/>
      <c r="AI17" s="52"/>
      <c r="AJ17" s="52"/>
      <c r="AK17" s="52"/>
      <c r="AL17" s="55"/>
    </row>
    <row r="18" ht="14.25" customHeight="1">
      <c r="C18" s="157" t="s">
        <v>164</v>
      </c>
      <c r="D18" s="157"/>
      <c r="E18" s="157"/>
      <c r="F18" s="157"/>
      <c r="G18" s="157"/>
      <c r="H18" s="157"/>
      <c r="I18" s="157"/>
      <c r="J18" s="156"/>
      <c r="K18" s="156"/>
      <c r="L18" s="1"/>
      <c r="M18" s="1"/>
      <c r="N18" s="1"/>
      <c r="O18" s="1"/>
      <c r="P18" s="1"/>
      <c r="Q18" s="1"/>
      <c r="R18" s="1"/>
      <c r="S18" s="1"/>
      <c r="T18" s="1"/>
      <c r="U18" s="1"/>
      <c r="V18" s="1"/>
      <c r="W18" s="1"/>
      <c r="X18" s="1"/>
      <c r="Y18" s="3"/>
      <c r="Z18" s="276"/>
      <c r="AA18" s="276"/>
      <c r="AB18" s="276"/>
      <c r="AC18" s="276"/>
      <c r="AD18" s="276"/>
      <c r="AE18" s="276"/>
      <c r="AF18" s="276"/>
      <c r="AG18" s="276"/>
      <c r="AH18" s="276"/>
      <c r="AI18" s="276"/>
      <c r="AJ18" s="276"/>
      <c r="AK18" s="276"/>
      <c r="AL18" s="276"/>
    </row>
    <row r="19" ht="14.25" customHeight="1">
      <c r="C19" s="401" t="s">
        <v>125</v>
      </c>
      <c r="D19" s="401" t="s">
        <v>47</v>
      </c>
      <c r="E19" s="401" t="s">
        <v>126</v>
      </c>
      <c r="F19" s="401" t="s">
        <v>165</v>
      </c>
      <c r="G19" s="401" t="s">
        <v>166</v>
      </c>
      <c r="H19" s="401" t="s">
        <v>130</v>
      </c>
      <c r="I19" s="402" t="s">
        <v>143</v>
      </c>
      <c r="L19" s="1"/>
      <c r="M19" s="1"/>
      <c r="N19" s="1"/>
      <c r="O19" s="1"/>
      <c r="P19" s="1"/>
      <c r="Q19" s="1"/>
      <c r="R19" s="1"/>
      <c r="S19" s="1"/>
      <c r="T19" s="1"/>
      <c r="U19" s="1"/>
      <c r="V19" s="1"/>
      <c r="W19" s="1"/>
      <c r="X19" s="1"/>
      <c r="Y19" s="3"/>
      <c r="Z19" s="276"/>
      <c r="AA19" s="276"/>
      <c r="AB19" s="276"/>
      <c r="AC19" s="276"/>
      <c r="AD19" s="276"/>
      <c r="AE19" s="276"/>
      <c r="AF19" s="276"/>
      <c r="AG19" s="276"/>
      <c r="AH19" s="276"/>
      <c r="AI19" s="276"/>
      <c r="AJ19" s="276"/>
      <c r="AK19" s="276"/>
      <c r="AL19" s="276"/>
    </row>
    <row r="20" ht="14.25" customHeight="1">
      <c r="C20" s="305">
        <v>1.0</v>
      </c>
      <c r="D20" s="306">
        <v>1.0</v>
      </c>
      <c r="E20" s="307" t="s">
        <v>167</v>
      </c>
      <c r="F20" s="236">
        <v>55270.0</v>
      </c>
      <c r="G20" s="308">
        <v>10.0</v>
      </c>
      <c r="H20" s="194">
        <f>F20*G20*25</f>
        <v>13817500</v>
      </c>
      <c r="I20" s="294">
        <v>0.014</v>
      </c>
      <c r="L20" s="1"/>
      <c r="M20" s="1"/>
      <c r="N20" s="1"/>
      <c r="O20" s="1"/>
      <c r="P20" s="1"/>
      <c r="Q20" s="1"/>
      <c r="R20" s="1"/>
      <c r="S20" s="1"/>
      <c r="T20" s="1"/>
      <c r="U20" s="1"/>
      <c r="V20" s="1"/>
      <c r="W20" s="1"/>
      <c r="X20" s="1"/>
      <c r="Y20" s="3"/>
    </row>
    <row r="21" ht="14.25" customHeight="1">
      <c r="C21" s="305">
        <v>2.0</v>
      </c>
      <c r="D21" s="306">
        <v>1.0</v>
      </c>
      <c r="E21" s="307" t="s">
        <v>168</v>
      </c>
      <c r="F21" s="236">
        <v>1260967.0</v>
      </c>
      <c r="G21" s="308">
        <v>10.0</v>
      </c>
      <c r="H21" s="194">
        <f>F21*G21</f>
        <v>12609670</v>
      </c>
      <c r="I21" s="294">
        <v>0.013</v>
      </c>
      <c r="L21" s="1"/>
      <c r="M21" s="1"/>
      <c r="N21" s="1"/>
      <c r="O21" s="1"/>
      <c r="P21" s="1"/>
      <c r="Q21" s="1"/>
      <c r="R21" s="1"/>
      <c r="S21" s="1"/>
      <c r="T21" s="1"/>
      <c r="U21" s="1"/>
      <c r="V21" s="1"/>
      <c r="W21" s="1"/>
      <c r="X21" s="1"/>
      <c r="Y21" s="3"/>
    </row>
    <row r="22" ht="14.25" customHeight="1">
      <c r="E22" s="29"/>
      <c r="F22" s="1"/>
      <c r="G22" s="1"/>
      <c r="H22" s="1">
        <f>SUM(H20:H21)</f>
        <v>26427170</v>
      </c>
      <c r="I22" s="1"/>
      <c r="J22" s="1"/>
      <c r="K22" s="1"/>
      <c r="L22" s="1"/>
      <c r="M22" s="1"/>
      <c r="N22" s="1"/>
      <c r="O22" s="1"/>
      <c r="P22" s="1"/>
      <c r="Q22" s="1"/>
      <c r="R22" s="1"/>
      <c r="S22" s="1"/>
      <c r="T22" s="1"/>
      <c r="U22" s="1"/>
      <c r="V22" s="1"/>
      <c r="W22" s="1"/>
      <c r="X22" s="1"/>
      <c r="Y22" s="3"/>
    </row>
    <row r="23" ht="14.25" customHeight="1">
      <c r="E23" s="29"/>
      <c r="F23" s="1"/>
      <c r="G23" s="1"/>
      <c r="H23" s="1"/>
      <c r="I23" s="1"/>
      <c r="J23" s="1"/>
      <c r="K23" s="1"/>
      <c r="L23" s="1"/>
      <c r="M23" s="1"/>
      <c r="N23" s="1"/>
      <c r="O23" s="1"/>
      <c r="P23" s="1"/>
      <c r="Q23" s="1"/>
      <c r="R23" s="1"/>
      <c r="S23" s="1"/>
      <c r="T23" s="1"/>
      <c r="U23" s="1"/>
      <c r="V23" s="1"/>
      <c r="W23" s="1"/>
      <c r="X23" s="1"/>
      <c r="Y23" s="3"/>
    </row>
    <row r="24" ht="14.25" customHeight="1">
      <c r="E24" s="29"/>
      <c r="F24" s="1"/>
      <c r="G24" s="1"/>
      <c r="H24" s="1"/>
      <c r="I24" s="1"/>
      <c r="J24" s="1"/>
      <c r="K24" s="1"/>
      <c r="L24" s="1"/>
      <c r="M24" s="1"/>
      <c r="N24" s="1"/>
      <c r="O24" s="1"/>
      <c r="P24" s="1"/>
      <c r="Q24" s="1"/>
      <c r="R24" s="1"/>
      <c r="S24" s="1"/>
      <c r="T24" s="1"/>
      <c r="U24" s="1"/>
      <c r="V24" s="1"/>
      <c r="W24" s="1"/>
      <c r="X24" s="1"/>
      <c r="Y24" s="3"/>
    </row>
    <row r="25" ht="14.25" customHeight="1">
      <c r="E25" s="29"/>
      <c r="F25" s="1"/>
      <c r="G25" s="1"/>
      <c r="H25" s="1"/>
      <c r="I25" s="1"/>
      <c r="J25" s="1"/>
      <c r="K25" s="1"/>
      <c r="L25" s="1"/>
      <c r="M25" s="1"/>
      <c r="N25" s="1"/>
      <c r="O25" s="1"/>
      <c r="P25" s="1"/>
      <c r="Q25" s="1"/>
      <c r="R25" s="1"/>
      <c r="S25" s="1"/>
      <c r="T25" s="1"/>
      <c r="U25" s="1"/>
      <c r="V25" s="1"/>
      <c r="W25" s="1"/>
      <c r="X25" s="1"/>
      <c r="Y25" s="3"/>
    </row>
    <row r="26" ht="14.25" customHeight="1">
      <c r="E26" s="29"/>
      <c r="F26" s="1"/>
      <c r="G26" s="1"/>
      <c r="H26" s="1"/>
      <c r="I26" s="1"/>
      <c r="J26" s="1"/>
      <c r="K26" s="1"/>
      <c r="L26" s="1"/>
      <c r="M26" s="1"/>
      <c r="N26" s="1"/>
      <c r="O26" s="1"/>
      <c r="P26" s="1"/>
      <c r="Q26" s="1"/>
      <c r="R26" s="1"/>
      <c r="S26" s="1"/>
      <c r="T26" s="1"/>
      <c r="U26" s="1"/>
      <c r="V26" s="1"/>
      <c r="W26" s="1"/>
      <c r="X26" s="1"/>
      <c r="Y26" s="3"/>
    </row>
    <row r="27" ht="14.25" customHeight="1">
      <c r="E27" s="29"/>
      <c r="F27" s="1"/>
      <c r="G27" s="1"/>
      <c r="H27" s="1"/>
      <c r="I27" s="1"/>
      <c r="J27" s="1"/>
      <c r="K27" s="1"/>
      <c r="L27" s="1"/>
      <c r="M27" s="1"/>
      <c r="N27" s="1"/>
      <c r="O27" s="1"/>
      <c r="P27" s="1"/>
      <c r="Q27" s="1"/>
      <c r="R27" s="1"/>
      <c r="S27" s="1"/>
      <c r="T27" s="1"/>
      <c r="U27" s="1"/>
      <c r="V27" s="1"/>
      <c r="W27" s="1"/>
      <c r="X27" s="1"/>
      <c r="Y27" s="3"/>
    </row>
    <row r="28" ht="14.25" customHeight="1">
      <c r="E28" s="29"/>
      <c r="F28" s="1"/>
      <c r="G28" s="1"/>
      <c r="H28" s="1"/>
      <c r="I28" s="1"/>
      <c r="J28" s="1"/>
      <c r="K28" s="1"/>
      <c r="L28" s="1"/>
      <c r="M28" s="1"/>
      <c r="N28" s="1"/>
      <c r="O28" s="1"/>
      <c r="P28" s="1"/>
      <c r="Q28" s="1"/>
      <c r="R28" s="1"/>
      <c r="S28" s="1"/>
      <c r="T28" s="1"/>
      <c r="U28" s="1"/>
      <c r="V28" s="1"/>
      <c r="W28" s="1"/>
      <c r="X28" s="1"/>
      <c r="Y28" s="3"/>
    </row>
    <row r="29" ht="14.25" customHeight="1">
      <c r="E29" s="29"/>
      <c r="F29" s="1"/>
      <c r="G29" s="1"/>
      <c r="H29" s="1"/>
      <c r="I29" s="1"/>
      <c r="J29" s="1"/>
      <c r="K29" s="1"/>
      <c r="L29" s="1"/>
      <c r="M29" s="1"/>
      <c r="N29" s="1"/>
      <c r="O29" s="1"/>
      <c r="P29" s="1"/>
      <c r="Q29" s="1"/>
      <c r="R29" s="1"/>
      <c r="S29" s="1"/>
      <c r="T29" s="1"/>
      <c r="U29" s="1"/>
      <c r="V29" s="1"/>
      <c r="W29" s="1"/>
      <c r="X29" s="1"/>
      <c r="Y29" s="3"/>
    </row>
    <row r="30" ht="14.25" customHeight="1">
      <c r="E30" s="29"/>
      <c r="F30" s="1"/>
      <c r="G30" s="1"/>
      <c r="H30" s="1"/>
      <c r="I30" s="1"/>
      <c r="J30" s="1"/>
      <c r="K30" s="1"/>
      <c r="L30" s="1"/>
      <c r="M30" s="1"/>
      <c r="N30" s="1"/>
      <c r="O30" s="1"/>
      <c r="P30" s="1"/>
      <c r="Q30" s="1"/>
      <c r="R30" s="1"/>
      <c r="S30" s="1"/>
      <c r="T30" s="1"/>
      <c r="U30" s="1"/>
      <c r="V30" s="1"/>
      <c r="W30" s="1"/>
      <c r="X30" s="1"/>
      <c r="Y30" s="3"/>
    </row>
    <row r="31" ht="14.25" customHeight="1">
      <c r="E31" s="29"/>
      <c r="F31" s="1"/>
      <c r="G31" s="1"/>
      <c r="H31" s="1"/>
      <c r="I31" s="1"/>
      <c r="J31" s="1"/>
      <c r="K31" s="1"/>
      <c r="L31" s="1"/>
      <c r="M31" s="1"/>
      <c r="N31" s="1"/>
      <c r="O31" s="1"/>
      <c r="P31" s="1"/>
      <c r="Q31" s="1"/>
      <c r="R31" s="1"/>
      <c r="S31" s="1"/>
      <c r="T31" s="1"/>
      <c r="U31" s="1"/>
      <c r="V31" s="1"/>
      <c r="W31" s="1"/>
      <c r="X31" s="1"/>
      <c r="Y31" s="3"/>
    </row>
    <row r="32" ht="14.25" customHeight="1">
      <c r="E32" s="29"/>
      <c r="F32" s="1"/>
      <c r="G32" s="1"/>
      <c r="H32" s="1"/>
      <c r="I32" s="1"/>
      <c r="J32" s="1"/>
      <c r="K32" s="1"/>
      <c r="L32" s="1"/>
      <c r="M32" s="1"/>
      <c r="N32" s="1"/>
      <c r="O32" s="1"/>
      <c r="P32" s="1"/>
      <c r="Q32" s="1"/>
      <c r="R32" s="1"/>
      <c r="S32" s="1"/>
      <c r="T32" s="1"/>
      <c r="U32" s="1"/>
      <c r="V32" s="1"/>
      <c r="W32" s="1"/>
      <c r="X32" s="1"/>
      <c r="Y32" s="3"/>
    </row>
    <row r="33" ht="14.25" customHeight="1">
      <c r="E33" s="29"/>
      <c r="F33" s="1"/>
      <c r="G33" s="1"/>
      <c r="H33" s="1"/>
      <c r="I33" s="1"/>
      <c r="J33" s="1"/>
      <c r="K33" s="1"/>
      <c r="L33" s="1"/>
      <c r="M33" s="1"/>
      <c r="N33" s="1"/>
      <c r="O33" s="1"/>
      <c r="P33" s="1"/>
      <c r="Q33" s="1"/>
      <c r="R33" s="1"/>
      <c r="S33" s="1"/>
      <c r="T33" s="1"/>
      <c r="U33" s="1"/>
      <c r="V33" s="1"/>
      <c r="W33" s="1"/>
      <c r="X33" s="1"/>
      <c r="Y33" s="3"/>
    </row>
    <row r="34" ht="14.25" customHeight="1">
      <c r="E34" s="29"/>
      <c r="F34" s="1"/>
      <c r="G34" s="1"/>
      <c r="H34" s="1"/>
      <c r="I34" s="1"/>
      <c r="J34" s="1"/>
      <c r="K34" s="1"/>
      <c r="L34" s="1"/>
      <c r="M34" s="1"/>
      <c r="N34" s="1"/>
      <c r="O34" s="1"/>
      <c r="P34" s="1"/>
      <c r="Q34" s="1"/>
      <c r="R34" s="1"/>
      <c r="S34" s="1"/>
      <c r="T34" s="1"/>
      <c r="U34" s="1"/>
      <c r="V34" s="1"/>
      <c r="W34" s="1"/>
      <c r="X34" s="1"/>
      <c r="Y34" s="3"/>
    </row>
    <row r="35" ht="14.25" customHeight="1">
      <c r="E35" s="29"/>
      <c r="F35" s="1"/>
      <c r="G35" s="1"/>
      <c r="H35" s="1"/>
      <c r="I35" s="1"/>
      <c r="J35" s="1"/>
      <c r="K35" s="1"/>
      <c r="L35" s="1"/>
      <c r="M35" s="1"/>
      <c r="N35" s="1"/>
      <c r="O35" s="1"/>
      <c r="P35" s="1"/>
      <c r="Q35" s="1"/>
      <c r="R35" s="1"/>
      <c r="S35" s="1"/>
      <c r="T35" s="1"/>
      <c r="U35" s="1"/>
      <c r="V35" s="1"/>
      <c r="W35" s="1"/>
      <c r="X35" s="1"/>
      <c r="Y35" s="3"/>
    </row>
    <row r="36" ht="14.25" customHeight="1">
      <c r="E36" s="29"/>
      <c r="F36" s="1"/>
      <c r="G36" s="1"/>
      <c r="H36" s="1"/>
      <c r="I36" s="1"/>
      <c r="J36" s="1"/>
      <c r="K36" s="1"/>
      <c r="L36" s="1"/>
      <c r="M36" s="1"/>
      <c r="N36" s="1"/>
      <c r="O36" s="1"/>
      <c r="P36" s="1"/>
      <c r="Q36" s="1"/>
      <c r="R36" s="1"/>
      <c r="S36" s="1"/>
      <c r="T36" s="1"/>
      <c r="U36" s="1"/>
      <c r="V36" s="1"/>
      <c r="W36" s="1"/>
      <c r="X36" s="1"/>
      <c r="Y36" s="3"/>
    </row>
    <row r="37" ht="14.25" customHeight="1">
      <c r="E37" s="29"/>
      <c r="F37" s="1"/>
      <c r="G37" s="1"/>
      <c r="H37" s="1"/>
      <c r="I37" s="1"/>
      <c r="J37" s="1"/>
      <c r="K37" s="1"/>
      <c r="L37" s="1"/>
      <c r="M37" s="1"/>
      <c r="N37" s="1"/>
      <c r="O37" s="1"/>
      <c r="P37" s="1"/>
      <c r="Q37" s="1"/>
      <c r="R37" s="1"/>
      <c r="S37" s="1"/>
      <c r="T37" s="1"/>
      <c r="U37" s="1"/>
      <c r="V37" s="1"/>
      <c r="W37" s="1"/>
      <c r="X37" s="1"/>
      <c r="Y37" s="3"/>
    </row>
    <row r="38" ht="14.25" customHeight="1">
      <c r="E38" s="29"/>
      <c r="F38" s="1"/>
      <c r="G38" s="1"/>
      <c r="H38" s="1"/>
      <c r="I38" s="1"/>
      <c r="J38" s="1"/>
      <c r="K38" s="1"/>
      <c r="L38" s="1"/>
      <c r="M38" s="1"/>
      <c r="N38" s="1"/>
      <c r="O38" s="1"/>
      <c r="P38" s="1"/>
      <c r="Q38" s="1"/>
      <c r="R38" s="1"/>
      <c r="S38" s="1"/>
      <c r="T38" s="1"/>
      <c r="U38" s="1"/>
      <c r="V38" s="1"/>
      <c r="W38" s="1"/>
      <c r="X38" s="1"/>
      <c r="Y38" s="3"/>
    </row>
    <row r="39" ht="14.25" customHeight="1">
      <c r="E39" s="29"/>
      <c r="F39" s="1"/>
      <c r="G39" s="1"/>
      <c r="H39" s="1"/>
      <c r="I39" s="1"/>
      <c r="J39" s="1"/>
      <c r="K39" s="1"/>
      <c r="L39" s="1"/>
      <c r="M39" s="1"/>
      <c r="N39" s="1"/>
      <c r="O39" s="1"/>
      <c r="P39" s="1"/>
      <c r="Q39" s="1"/>
      <c r="R39" s="1"/>
      <c r="S39" s="1"/>
      <c r="T39" s="1"/>
      <c r="U39" s="1"/>
      <c r="V39" s="1"/>
      <c r="W39" s="1"/>
      <c r="X39" s="1"/>
      <c r="Y39" s="3"/>
    </row>
    <row r="40" ht="14.25" customHeight="1">
      <c r="E40" s="29"/>
      <c r="F40" s="1"/>
      <c r="G40" s="1"/>
      <c r="H40" s="1"/>
      <c r="I40" s="1"/>
      <c r="J40" s="1"/>
      <c r="K40" s="1"/>
      <c r="L40" s="1"/>
      <c r="M40" s="1"/>
      <c r="N40" s="1"/>
      <c r="O40" s="1"/>
      <c r="P40" s="1"/>
      <c r="Q40" s="1"/>
      <c r="R40" s="1"/>
      <c r="S40" s="1"/>
      <c r="T40" s="1"/>
      <c r="U40" s="1"/>
      <c r="V40" s="1"/>
      <c r="W40" s="1"/>
      <c r="X40" s="1"/>
      <c r="Y40" s="3"/>
    </row>
    <row r="41" ht="14.25" customHeight="1">
      <c r="E41" s="29"/>
      <c r="F41" s="1"/>
      <c r="G41" s="1"/>
      <c r="H41" s="1"/>
      <c r="I41" s="1"/>
      <c r="J41" s="1"/>
      <c r="K41" s="1"/>
      <c r="L41" s="1"/>
      <c r="M41" s="1"/>
      <c r="N41" s="1"/>
      <c r="O41" s="1"/>
      <c r="P41" s="1"/>
      <c r="Q41" s="1"/>
      <c r="R41" s="1"/>
      <c r="S41" s="1"/>
      <c r="T41" s="1"/>
      <c r="U41" s="1"/>
      <c r="V41" s="1"/>
      <c r="W41" s="1"/>
      <c r="X41" s="1"/>
      <c r="Y41" s="3"/>
    </row>
    <row r="42" ht="14.25" customHeight="1">
      <c r="E42" s="29"/>
      <c r="F42" s="1"/>
      <c r="G42" s="1"/>
      <c r="H42" s="1"/>
      <c r="I42" s="1"/>
      <c r="J42" s="1"/>
      <c r="K42" s="1"/>
      <c r="L42" s="1"/>
      <c r="M42" s="1"/>
      <c r="N42" s="1"/>
      <c r="O42" s="1"/>
      <c r="P42" s="1"/>
      <c r="Q42" s="1"/>
      <c r="R42" s="1"/>
      <c r="S42" s="1"/>
      <c r="T42" s="1"/>
      <c r="U42" s="1"/>
      <c r="V42" s="1"/>
      <c r="W42" s="1"/>
      <c r="X42" s="1"/>
      <c r="Y42" s="3"/>
    </row>
    <row r="43" ht="14.25" customHeight="1">
      <c r="E43" s="29"/>
      <c r="F43" s="1"/>
      <c r="G43" s="1"/>
      <c r="H43" s="1"/>
      <c r="I43" s="1"/>
      <c r="J43" s="1"/>
      <c r="K43" s="1"/>
      <c r="L43" s="1"/>
      <c r="M43" s="1"/>
      <c r="N43" s="1"/>
      <c r="O43" s="1"/>
      <c r="P43" s="1"/>
      <c r="Q43" s="1"/>
      <c r="R43" s="1"/>
      <c r="S43" s="1"/>
      <c r="T43" s="1"/>
      <c r="U43" s="1"/>
      <c r="V43" s="1"/>
      <c r="W43" s="1"/>
      <c r="X43" s="1"/>
      <c r="Y43" s="3"/>
    </row>
    <row r="44" ht="14.25" customHeight="1">
      <c r="E44" s="29"/>
      <c r="F44" s="1"/>
      <c r="G44" s="1"/>
      <c r="H44" s="1"/>
      <c r="I44" s="1"/>
      <c r="J44" s="1"/>
      <c r="K44" s="1"/>
      <c r="L44" s="1"/>
      <c r="M44" s="1"/>
      <c r="N44" s="1"/>
      <c r="O44" s="1"/>
      <c r="P44" s="1"/>
      <c r="Q44" s="1"/>
      <c r="R44" s="1"/>
      <c r="S44" s="1"/>
      <c r="T44" s="1"/>
      <c r="U44" s="1"/>
      <c r="V44" s="1"/>
      <c r="W44" s="1"/>
      <c r="X44" s="1"/>
      <c r="Y44" s="3"/>
    </row>
    <row r="45" ht="14.25" customHeight="1">
      <c r="E45" s="29"/>
      <c r="F45" s="1"/>
      <c r="G45" s="1"/>
      <c r="H45" s="1"/>
      <c r="I45" s="1"/>
      <c r="J45" s="1"/>
      <c r="K45" s="1"/>
      <c r="L45" s="1"/>
      <c r="M45" s="1"/>
      <c r="N45" s="1"/>
      <c r="O45" s="1"/>
      <c r="P45" s="1"/>
      <c r="Q45" s="1"/>
      <c r="R45" s="1"/>
      <c r="S45" s="1"/>
      <c r="T45" s="1"/>
      <c r="U45" s="1"/>
      <c r="V45" s="1"/>
      <c r="W45" s="1"/>
      <c r="X45" s="1"/>
      <c r="Y45" s="3"/>
    </row>
    <row r="46" ht="14.25" customHeight="1">
      <c r="E46" s="29"/>
      <c r="F46" s="1"/>
      <c r="G46" s="1"/>
      <c r="H46" s="1"/>
      <c r="I46" s="1"/>
      <c r="J46" s="1"/>
      <c r="K46" s="1"/>
      <c r="L46" s="1"/>
      <c r="M46" s="1"/>
      <c r="N46" s="1"/>
      <c r="O46" s="1"/>
      <c r="P46" s="1"/>
      <c r="Q46" s="1"/>
      <c r="R46" s="1"/>
      <c r="S46" s="1"/>
      <c r="T46" s="1"/>
      <c r="U46" s="1"/>
      <c r="V46" s="1"/>
      <c r="W46" s="1"/>
      <c r="X46" s="1"/>
      <c r="Y46" s="3"/>
    </row>
    <row r="47" ht="14.25" customHeight="1">
      <c r="E47" s="29"/>
      <c r="F47" s="1"/>
      <c r="G47" s="1"/>
      <c r="H47" s="1"/>
      <c r="I47" s="1"/>
      <c r="J47" s="1"/>
      <c r="K47" s="1"/>
      <c r="L47" s="1"/>
      <c r="M47" s="1"/>
      <c r="N47" s="1"/>
      <c r="O47" s="1"/>
      <c r="P47" s="1"/>
      <c r="Q47" s="1"/>
      <c r="R47" s="1"/>
      <c r="S47" s="1"/>
      <c r="T47" s="1"/>
      <c r="U47" s="1"/>
      <c r="V47" s="1"/>
      <c r="W47" s="1"/>
      <c r="X47" s="1"/>
      <c r="Y47" s="3"/>
    </row>
    <row r="48" ht="14.25" customHeight="1">
      <c r="E48" s="29"/>
      <c r="F48" s="1"/>
      <c r="G48" s="1"/>
      <c r="H48" s="1"/>
      <c r="I48" s="1"/>
      <c r="J48" s="1"/>
      <c r="K48" s="1"/>
      <c r="L48" s="1"/>
      <c r="M48" s="1"/>
      <c r="N48" s="1"/>
      <c r="O48" s="1"/>
      <c r="P48" s="1"/>
      <c r="Q48" s="1"/>
      <c r="R48" s="1"/>
      <c r="S48" s="1"/>
      <c r="T48" s="1"/>
      <c r="U48" s="1"/>
      <c r="V48" s="1"/>
      <c r="W48" s="1"/>
      <c r="X48" s="1"/>
      <c r="Y48" s="3"/>
    </row>
    <row r="49" ht="14.25" customHeight="1">
      <c r="E49" s="29"/>
      <c r="F49" s="1"/>
      <c r="G49" s="1"/>
      <c r="H49" s="1"/>
      <c r="I49" s="1"/>
      <c r="J49" s="1"/>
      <c r="K49" s="1"/>
      <c r="L49" s="1"/>
      <c r="M49" s="1"/>
      <c r="N49" s="1"/>
      <c r="O49" s="1"/>
      <c r="P49" s="1"/>
      <c r="Q49" s="1"/>
      <c r="R49" s="1"/>
      <c r="S49" s="1"/>
      <c r="T49" s="1"/>
      <c r="U49" s="1"/>
      <c r="V49" s="1"/>
      <c r="W49" s="1"/>
      <c r="X49" s="1"/>
      <c r="Y49" s="3"/>
    </row>
    <row r="50" ht="14.25" customHeight="1">
      <c r="E50" s="29"/>
      <c r="F50" s="1"/>
      <c r="G50" s="1"/>
      <c r="H50" s="1"/>
      <c r="I50" s="1"/>
      <c r="J50" s="1"/>
      <c r="K50" s="1"/>
      <c r="L50" s="1"/>
      <c r="M50" s="1"/>
      <c r="N50" s="1"/>
      <c r="O50" s="1"/>
      <c r="P50" s="1"/>
      <c r="Q50" s="1"/>
      <c r="R50" s="1"/>
      <c r="S50" s="1"/>
      <c r="T50" s="1"/>
      <c r="U50" s="1"/>
      <c r="V50" s="1"/>
      <c r="W50" s="1"/>
      <c r="X50" s="1"/>
      <c r="Y50" s="3"/>
    </row>
    <row r="51" ht="14.25" customHeight="1">
      <c r="E51" s="29"/>
      <c r="F51" s="1"/>
      <c r="G51" s="1"/>
      <c r="H51" s="1"/>
      <c r="I51" s="1"/>
      <c r="J51" s="1"/>
      <c r="K51" s="1"/>
      <c r="L51" s="1"/>
      <c r="M51" s="1"/>
      <c r="N51" s="1"/>
      <c r="O51" s="1"/>
      <c r="P51" s="1"/>
      <c r="Q51" s="1"/>
      <c r="R51" s="1"/>
      <c r="S51" s="1"/>
      <c r="T51" s="1"/>
      <c r="U51" s="1"/>
      <c r="V51" s="1"/>
      <c r="W51" s="1"/>
      <c r="X51" s="1"/>
      <c r="Y51" s="3"/>
    </row>
    <row r="52" ht="14.25" customHeight="1">
      <c r="E52" s="29"/>
      <c r="F52" s="1"/>
      <c r="G52" s="1"/>
      <c r="H52" s="1"/>
      <c r="I52" s="1"/>
      <c r="J52" s="1"/>
      <c r="K52" s="1"/>
      <c r="L52" s="1"/>
      <c r="M52" s="1"/>
      <c r="N52" s="1"/>
      <c r="O52" s="1"/>
      <c r="P52" s="1"/>
      <c r="Q52" s="1"/>
      <c r="R52" s="1"/>
      <c r="S52" s="1"/>
      <c r="T52" s="1"/>
      <c r="U52" s="1"/>
      <c r="V52" s="1"/>
      <c r="W52" s="1"/>
      <c r="X52" s="1"/>
      <c r="Y52" s="3"/>
    </row>
    <row r="53" ht="14.25" customHeight="1">
      <c r="E53" s="29"/>
      <c r="F53" s="1"/>
      <c r="G53" s="1"/>
      <c r="H53" s="1"/>
      <c r="I53" s="1"/>
      <c r="J53" s="1"/>
      <c r="K53" s="1"/>
      <c r="L53" s="1"/>
      <c r="M53" s="1"/>
      <c r="N53" s="1"/>
      <c r="O53" s="1"/>
      <c r="P53" s="1"/>
      <c r="Q53" s="1"/>
      <c r="R53" s="1"/>
      <c r="S53" s="1"/>
      <c r="T53" s="1"/>
      <c r="U53" s="1"/>
      <c r="V53" s="1"/>
      <c r="W53" s="1"/>
      <c r="X53" s="1"/>
      <c r="Y53" s="3"/>
    </row>
    <row r="54" ht="14.25" customHeight="1">
      <c r="E54" s="29"/>
      <c r="F54" s="1"/>
      <c r="G54" s="1"/>
      <c r="H54" s="1"/>
      <c r="I54" s="1"/>
      <c r="J54" s="1"/>
      <c r="K54" s="1"/>
      <c r="L54" s="1"/>
      <c r="M54" s="1"/>
      <c r="N54" s="1"/>
      <c r="O54" s="1"/>
      <c r="P54" s="1"/>
      <c r="Q54" s="1"/>
      <c r="R54" s="1"/>
      <c r="S54" s="1"/>
      <c r="T54" s="1"/>
      <c r="U54" s="1"/>
      <c r="V54" s="1"/>
      <c r="W54" s="1"/>
      <c r="X54" s="1"/>
      <c r="Y54" s="3"/>
    </row>
    <row r="55" ht="14.25" customHeight="1">
      <c r="E55" s="29"/>
      <c r="F55" s="1"/>
      <c r="G55" s="1"/>
      <c r="H55" s="1"/>
      <c r="I55" s="1"/>
      <c r="J55" s="1"/>
      <c r="K55" s="1"/>
      <c r="L55" s="1"/>
      <c r="M55" s="1"/>
      <c r="N55" s="1"/>
      <c r="O55" s="1"/>
      <c r="P55" s="1"/>
      <c r="Q55" s="1"/>
      <c r="R55" s="1"/>
      <c r="S55" s="1"/>
      <c r="T55" s="1"/>
      <c r="U55" s="1"/>
      <c r="V55" s="1"/>
      <c r="W55" s="1"/>
      <c r="X55" s="1"/>
      <c r="Y55" s="3"/>
    </row>
    <row r="56" ht="14.25" customHeight="1">
      <c r="E56" s="29"/>
      <c r="F56" s="1"/>
      <c r="G56" s="1"/>
      <c r="H56" s="1"/>
      <c r="I56" s="1"/>
      <c r="J56" s="1"/>
      <c r="K56" s="1"/>
      <c r="L56" s="1"/>
      <c r="M56" s="1"/>
      <c r="N56" s="1"/>
      <c r="O56" s="1"/>
      <c r="P56" s="1"/>
      <c r="Q56" s="1"/>
      <c r="R56" s="1"/>
      <c r="S56" s="1"/>
      <c r="T56" s="1"/>
      <c r="U56" s="1"/>
      <c r="V56" s="1"/>
      <c r="W56" s="1"/>
      <c r="X56" s="1"/>
      <c r="Y56" s="3"/>
    </row>
    <row r="57" ht="14.25" customHeight="1">
      <c r="E57" s="29"/>
      <c r="F57" s="1"/>
      <c r="G57" s="1"/>
      <c r="H57" s="1"/>
      <c r="I57" s="1"/>
      <c r="J57" s="1"/>
      <c r="K57" s="1"/>
      <c r="L57" s="1"/>
      <c r="M57" s="1"/>
      <c r="N57" s="1"/>
      <c r="O57" s="1"/>
      <c r="P57" s="1"/>
      <c r="Q57" s="1"/>
      <c r="R57" s="1"/>
      <c r="S57" s="1"/>
      <c r="T57" s="1"/>
      <c r="U57" s="1"/>
      <c r="V57" s="1"/>
      <c r="W57" s="1"/>
      <c r="X57" s="1"/>
      <c r="Y57" s="3"/>
    </row>
    <row r="58" ht="14.25" customHeight="1">
      <c r="E58" s="29"/>
      <c r="F58" s="1"/>
      <c r="G58" s="1"/>
      <c r="H58" s="1"/>
      <c r="I58" s="1"/>
      <c r="J58" s="1"/>
      <c r="K58" s="1"/>
      <c r="L58" s="1"/>
      <c r="M58" s="1"/>
      <c r="N58" s="1"/>
      <c r="O58" s="1"/>
      <c r="P58" s="1"/>
      <c r="Q58" s="1"/>
      <c r="R58" s="1"/>
      <c r="S58" s="1"/>
      <c r="T58" s="1"/>
      <c r="U58" s="1"/>
      <c r="V58" s="1"/>
      <c r="W58" s="1"/>
      <c r="X58" s="1"/>
      <c r="Y58" s="3"/>
    </row>
    <row r="59" ht="14.25" customHeight="1">
      <c r="E59" s="29"/>
      <c r="F59" s="1"/>
      <c r="G59" s="1"/>
      <c r="H59" s="1"/>
      <c r="I59" s="1"/>
      <c r="J59" s="1"/>
      <c r="K59" s="1"/>
      <c r="L59" s="1"/>
      <c r="M59" s="1"/>
      <c r="N59" s="1"/>
      <c r="O59" s="1"/>
      <c r="P59" s="1"/>
      <c r="Q59" s="1"/>
      <c r="R59" s="1"/>
      <c r="S59" s="1"/>
      <c r="T59" s="1"/>
      <c r="U59" s="1"/>
      <c r="V59" s="1"/>
      <c r="W59" s="1"/>
      <c r="X59" s="1"/>
      <c r="Y59" s="3"/>
    </row>
    <row r="60" ht="14.25" customHeight="1">
      <c r="E60" s="29"/>
      <c r="F60" s="1"/>
      <c r="G60" s="1"/>
      <c r="H60" s="1"/>
      <c r="I60" s="1"/>
      <c r="J60" s="1"/>
      <c r="K60" s="1"/>
      <c r="L60" s="1"/>
      <c r="M60" s="1"/>
      <c r="N60" s="1"/>
      <c r="O60" s="1"/>
      <c r="P60" s="1"/>
      <c r="Q60" s="1"/>
      <c r="R60" s="1"/>
      <c r="S60" s="1"/>
      <c r="T60" s="1"/>
      <c r="U60" s="1"/>
      <c r="V60" s="1"/>
      <c r="W60" s="1"/>
      <c r="X60" s="1"/>
      <c r="Y60" s="3"/>
    </row>
    <row r="61" ht="14.25" customHeight="1">
      <c r="E61" s="29"/>
      <c r="F61" s="1"/>
      <c r="G61" s="1"/>
      <c r="H61" s="1"/>
      <c r="I61" s="1"/>
      <c r="J61" s="1"/>
      <c r="K61" s="1"/>
      <c r="L61" s="1"/>
      <c r="M61" s="1"/>
      <c r="N61" s="1"/>
      <c r="O61" s="1"/>
      <c r="P61" s="1"/>
      <c r="Q61" s="1"/>
      <c r="R61" s="1"/>
      <c r="S61" s="1"/>
      <c r="T61" s="1"/>
      <c r="U61" s="1"/>
      <c r="V61" s="1"/>
      <c r="W61" s="1"/>
      <c r="X61" s="1"/>
      <c r="Y61" s="3"/>
    </row>
    <row r="62" ht="14.25" customHeight="1">
      <c r="E62" s="29"/>
      <c r="F62" s="1"/>
      <c r="G62" s="1"/>
      <c r="H62" s="1"/>
      <c r="I62" s="1"/>
      <c r="J62" s="1"/>
      <c r="K62" s="1"/>
      <c r="L62" s="1"/>
      <c r="M62" s="1"/>
      <c r="N62" s="1"/>
      <c r="O62" s="1"/>
      <c r="P62" s="1"/>
      <c r="Q62" s="1"/>
      <c r="R62" s="1"/>
      <c r="S62" s="1"/>
      <c r="T62" s="1"/>
      <c r="U62" s="1"/>
      <c r="V62" s="1"/>
      <c r="W62" s="1"/>
      <c r="X62" s="1"/>
      <c r="Y62" s="3"/>
    </row>
    <row r="63" ht="14.25" customHeight="1">
      <c r="E63" s="29"/>
      <c r="F63" s="1"/>
      <c r="G63" s="1"/>
      <c r="H63" s="1"/>
      <c r="I63" s="1"/>
      <c r="J63" s="1"/>
      <c r="K63" s="1"/>
      <c r="L63" s="1"/>
      <c r="M63" s="1"/>
      <c r="N63" s="1"/>
      <c r="O63" s="1"/>
      <c r="P63" s="1"/>
      <c r="Q63" s="1"/>
      <c r="R63" s="1"/>
      <c r="S63" s="1"/>
      <c r="T63" s="1"/>
      <c r="U63" s="1"/>
      <c r="V63" s="1"/>
      <c r="W63" s="1"/>
      <c r="X63" s="1"/>
      <c r="Y63" s="3"/>
    </row>
    <row r="64" ht="14.25" customHeight="1">
      <c r="E64" s="29"/>
      <c r="F64" s="1"/>
      <c r="G64" s="1"/>
      <c r="H64" s="1"/>
      <c r="I64" s="1"/>
      <c r="J64" s="1"/>
      <c r="K64" s="1"/>
      <c r="L64" s="1"/>
      <c r="M64" s="1"/>
      <c r="N64" s="1"/>
      <c r="O64" s="1"/>
      <c r="P64" s="1"/>
      <c r="Q64" s="1"/>
      <c r="R64" s="1"/>
      <c r="S64" s="1"/>
      <c r="T64" s="1"/>
      <c r="U64" s="1"/>
      <c r="V64" s="1"/>
      <c r="W64" s="1"/>
      <c r="X64" s="1"/>
      <c r="Y64" s="3"/>
    </row>
    <row r="65" ht="14.25" customHeight="1">
      <c r="E65" s="29"/>
      <c r="F65" s="1"/>
      <c r="G65" s="1"/>
      <c r="H65" s="1"/>
      <c r="I65" s="1"/>
      <c r="J65" s="1"/>
      <c r="K65" s="1"/>
      <c r="L65" s="1"/>
      <c r="M65" s="1"/>
      <c r="N65" s="1"/>
      <c r="O65" s="1"/>
      <c r="P65" s="1"/>
      <c r="Q65" s="1"/>
      <c r="R65" s="1"/>
      <c r="S65" s="1"/>
      <c r="T65" s="1"/>
      <c r="U65" s="1"/>
      <c r="V65" s="1"/>
      <c r="W65" s="1"/>
      <c r="X65" s="1"/>
      <c r="Y65" s="3"/>
    </row>
    <row r="66" ht="14.25" customHeight="1">
      <c r="E66" s="29"/>
      <c r="F66" s="1"/>
      <c r="G66" s="1"/>
      <c r="H66" s="1"/>
      <c r="I66" s="1"/>
      <c r="J66" s="1"/>
      <c r="K66" s="1"/>
      <c r="L66" s="1"/>
      <c r="M66" s="1"/>
      <c r="N66" s="1"/>
      <c r="O66" s="1"/>
      <c r="P66" s="1"/>
      <c r="Q66" s="1"/>
      <c r="R66" s="1"/>
      <c r="S66" s="1"/>
      <c r="T66" s="1"/>
      <c r="U66" s="1"/>
      <c r="V66" s="1"/>
      <c r="W66" s="1"/>
      <c r="X66" s="1"/>
      <c r="Y66" s="3"/>
    </row>
    <row r="67" ht="14.25" customHeight="1">
      <c r="E67" s="29"/>
      <c r="F67" s="1"/>
      <c r="G67" s="1"/>
      <c r="H67" s="1"/>
      <c r="I67" s="1"/>
      <c r="J67" s="1"/>
      <c r="K67" s="1"/>
      <c r="L67" s="1"/>
      <c r="M67" s="1"/>
      <c r="N67" s="1"/>
      <c r="O67" s="1"/>
      <c r="P67" s="1"/>
      <c r="Q67" s="1"/>
      <c r="R67" s="1"/>
      <c r="S67" s="1"/>
      <c r="T67" s="1"/>
      <c r="U67" s="1"/>
      <c r="V67" s="1"/>
      <c r="W67" s="1"/>
      <c r="X67" s="1"/>
      <c r="Y67" s="3"/>
    </row>
    <row r="68" ht="14.25" customHeight="1">
      <c r="E68" s="29"/>
      <c r="F68" s="1"/>
      <c r="G68" s="1"/>
      <c r="H68" s="1"/>
      <c r="I68" s="1"/>
      <c r="J68" s="1"/>
      <c r="K68" s="1"/>
      <c r="L68" s="1"/>
      <c r="M68" s="1"/>
      <c r="N68" s="1"/>
      <c r="O68" s="1"/>
      <c r="P68" s="1"/>
      <c r="Q68" s="1"/>
      <c r="R68" s="1"/>
      <c r="S68" s="1"/>
      <c r="T68" s="1"/>
      <c r="U68" s="1"/>
      <c r="V68" s="1"/>
      <c r="W68" s="1"/>
      <c r="X68" s="1"/>
      <c r="Y68" s="3"/>
    </row>
    <row r="69" ht="14.25" customHeight="1">
      <c r="E69" s="29"/>
      <c r="F69" s="1"/>
      <c r="G69" s="1"/>
      <c r="H69" s="1"/>
      <c r="I69" s="1"/>
      <c r="J69" s="1"/>
      <c r="K69" s="1"/>
      <c r="L69" s="1"/>
      <c r="M69" s="1"/>
      <c r="N69" s="1"/>
      <c r="O69" s="1"/>
      <c r="P69" s="1"/>
      <c r="Q69" s="1"/>
      <c r="R69" s="1"/>
      <c r="S69" s="1"/>
      <c r="T69" s="1"/>
      <c r="U69" s="1"/>
      <c r="V69" s="1"/>
      <c r="W69" s="1"/>
      <c r="X69" s="1"/>
      <c r="Y69" s="3"/>
    </row>
    <row r="70" ht="14.25" customHeight="1">
      <c r="E70" s="29"/>
      <c r="F70" s="1"/>
      <c r="G70" s="1"/>
      <c r="H70" s="1"/>
      <c r="I70" s="1"/>
      <c r="J70" s="1"/>
      <c r="K70" s="1"/>
      <c r="L70" s="1"/>
      <c r="M70" s="1"/>
      <c r="N70" s="1"/>
      <c r="O70" s="1"/>
      <c r="P70" s="1"/>
      <c r="Q70" s="1"/>
      <c r="R70" s="1"/>
      <c r="S70" s="1"/>
      <c r="T70" s="1"/>
      <c r="U70" s="1"/>
      <c r="V70" s="1"/>
      <c r="W70" s="1"/>
      <c r="X70" s="1"/>
      <c r="Y70" s="3"/>
    </row>
    <row r="71" ht="14.25" customHeight="1">
      <c r="E71" s="29"/>
      <c r="F71" s="1"/>
      <c r="G71" s="1"/>
      <c r="H71" s="1"/>
      <c r="I71" s="1"/>
      <c r="J71" s="1"/>
      <c r="K71" s="1"/>
      <c r="L71" s="1"/>
      <c r="M71" s="1"/>
      <c r="N71" s="1"/>
      <c r="O71" s="1"/>
      <c r="P71" s="1"/>
      <c r="Q71" s="1"/>
      <c r="R71" s="1"/>
      <c r="S71" s="1"/>
      <c r="T71" s="1"/>
      <c r="U71" s="1"/>
      <c r="V71" s="1"/>
      <c r="W71" s="1"/>
      <c r="X71" s="1"/>
      <c r="Y71" s="3"/>
    </row>
    <row r="72" ht="14.25" customHeight="1">
      <c r="E72" s="29"/>
      <c r="F72" s="1"/>
      <c r="G72" s="1"/>
      <c r="H72" s="1"/>
      <c r="I72" s="1"/>
      <c r="J72" s="1"/>
      <c r="K72" s="1"/>
      <c r="L72" s="1"/>
      <c r="M72" s="1"/>
      <c r="N72" s="1"/>
      <c r="O72" s="1"/>
      <c r="P72" s="1"/>
      <c r="Q72" s="1"/>
      <c r="R72" s="1"/>
      <c r="S72" s="1"/>
      <c r="T72" s="1"/>
      <c r="U72" s="1"/>
      <c r="V72" s="1"/>
      <c r="W72" s="1"/>
      <c r="X72" s="1"/>
      <c r="Y72" s="3"/>
    </row>
    <row r="73" ht="14.25" customHeight="1">
      <c r="E73" s="29"/>
      <c r="F73" s="1"/>
      <c r="G73" s="1"/>
      <c r="H73" s="1"/>
      <c r="I73" s="1"/>
      <c r="J73" s="1"/>
      <c r="K73" s="1"/>
      <c r="L73" s="1"/>
      <c r="M73" s="1"/>
      <c r="N73" s="1"/>
      <c r="O73" s="1"/>
      <c r="P73" s="1"/>
      <c r="Q73" s="1"/>
      <c r="R73" s="1"/>
      <c r="S73" s="1"/>
      <c r="T73" s="1"/>
      <c r="U73" s="1"/>
      <c r="V73" s="1"/>
      <c r="W73" s="1"/>
      <c r="X73" s="1"/>
      <c r="Y73" s="3"/>
    </row>
    <row r="74" ht="14.25" customHeight="1">
      <c r="E74" s="29"/>
      <c r="F74" s="1"/>
      <c r="G74" s="1"/>
      <c r="H74" s="1"/>
      <c r="I74" s="1"/>
      <c r="J74" s="1"/>
      <c r="K74" s="1"/>
      <c r="L74" s="1"/>
      <c r="M74" s="1"/>
      <c r="N74" s="1"/>
      <c r="O74" s="1"/>
      <c r="P74" s="1"/>
      <c r="Q74" s="1"/>
      <c r="R74" s="1"/>
      <c r="S74" s="1"/>
      <c r="T74" s="1"/>
      <c r="U74" s="1"/>
      <c r="V74" s="1"/>
      <c r="W74" s="1"/>
      <c r="X74" s="1"/>
      <c r="Y74" s="3"/>
    </row>
    <row r="75" ht="14.25" customHeight="1">
      <c r="E75" s="29"/>
      <c r="F75" s="1"/>
      <c r="G75" s="1"/>
      <c r="H75" s="1"/>
      <c r="I75" s="1"/>
      <c r="J75" s="1"/>
      <c r="K75" s="1"/>
      <c r="L75" s="1"/>
      <c r="M75" s="1"/>
      <c r="N75" s="1"/>
      <c r="O75" s="1"/>
      <c r="P75" s="1"/>
      <c r="Q75" s="1"/>
      <c r="R75" s="1"/>
      <c r="S75" s="1"/>
      <c r="T75" s="1"/>
      <c r="U75" s="1"/>
      <c r="V75" s="1"/>
      <c r="W75" s="1"/>
      <c r="X75" s="1"/>
      <c r="Y75" s="3"/>
    </row>
    <row r="76" ht="14.25" customHeight="1">
      <c r="E76" s="29"/>
      <c r="F76" s="1"/>
      <c r="G76" s="1"/>
      <c r="H76" s="1"/>
      <c r="I76" s="1"/>
      <c r="J76" s="1"/>
      <c r="K76" s="1"/>
      <c r="L76" s="1"/>
      <c r="M76" s="1"/>
      <c r="N76" s="1"/>
      <c r="O76" s="1"/>
      <c r="P76" s="1"/>
      <c r="Q76" s="1"/>
      <c r="R76" s="1"/>
      <c r="S76" s="1"/>
      <c r="T76" s="1"/>
      <c r="U76" s="1"/>
      <c r="V76" s="1"/>
      <c r="W76" s="1"/>
      <c r="X76" s="1"/>
      <c r="Y76" s="3"/>
    </row>
    <row r="77" ht="14.25" customHeight="1">
      <c r="E77" s="29"/>
      <c r="F77" s="1"/>
      <c r="G77" s="1"/>
      <c r="H77" s="1"/>
      <c r="I77" s="1"/>
      <c r="J77" s="1"/>
      <c r="K77" s="1"/>
      <c r="L77" s="1"/>
      <c r="M77" s="1"/>
      <c r="N77" s="1"/>
      <c r="O77" s="1"/>
      <c r="P77" s="1"/>
      <c r="Q77" s="1"/>
      <c r="R77" s="1"/>
      <c r="S77" s="1"/>
      <c r="T77" s="1"/>
      <c r="U77" s="1"/>
      <c r="V77" s="1"/>
      <c r="W77" s="1"/>
      <c r="X77" s="1"/>
      <c r="Y77" s="3"/>
    </row>
    <row r="78" ht="14.25" customHeight="1">
      <c r="E78" s="29"/>
      <c r="F78" s="1"/>
      <c r="G78" s="1"/>
      <c r="H78" s="1"/>
      <c r="I78" s="1"/>
      <c r="J78" s="1"/>
      <c r="K78" s="1"/>
      <c r="L78" s="1"/>
      <c r="M78" s="1"/>
      <c r="N78" s="1"/>
      <c r="O78" s="1"/>
      <c r="P78" s="1"/>
      <c r="Q78" s="1"/>
      <c r="R78" s="1"/>
      <c r="S78" s="1"/>
      <c r="T78" s="1"/>
      <c r="U78" s="1"/>
      <c r="V78" s="1"/>
      <c r="W78" s="1"/>
      <c r="X78" s="1"/>
      <c r="Y78" s="3"/>
    </row>
    <row r="79" ht="14.25" customHeight="1">
      <c r="E79" s="29"/>
      <c r="F79" s="1"/>
      <c r="G79" s="1"/>
      <c r="H79" s="1"/>
      <c r="I79" s="1"/>
      <c r="J79" s="1"/>
      <c r="K79" s="1"/>
      <c r="L79" s="1"/>
      <c r="M79" s="1"/>
      <c r="N79" s="1"/>
      <c r="O79" s="1"/>
      <c r="P79" s="1"/>
      <c r="Q79" s="1"/>
      <c r="R79" s="1"/>
      <c r="S79" s="1"/>
      <c r="T79" s="1"/>
      <c r="U79" s="1"/>
      <c r="V79" s="1"/>
      <c r="W79" s="1"/>
      <c r="X79" s="1"/>
      <c r="Y79" s="3"/>
    </row>
    <row r="80" ht="14.25" customHeight="1">
      <c r="E80" s="29"/>
      <c r="F80" s="1"/>
      <c r="G80" s="1"/>
      <c r="H80" s="1"/>
      <c r="I80" s="1"/>
      <c r="J80" s="1"/>
      <c r="K80" s="1"/>
      <c r="L80" s="1"/>
      <c r="M80" s="1"/>
      <c r="N80" s="1"/>
      <c r="O80" s="1"/>
      <c r="P80" s="1"/>
      <c r="Q80" s="1"/>
      <c r="R80" s="1"/>
      <c r="S80" s="1"/>
      <c r="T80" s="1"/>
      <c r="U80" s="1"/>
      <c r="V80" s="1"/>
      <c r="W80" s="1"/>
      <c r="X80" s="1"/>
      <c r="Y80" s="3"/>
    </row>
    <row r="81" ht="14.25" customHeight="1">
      <c r="E81" s="29"/>
      <c r="F81" s="1"/>
      <c r="G81" s="1"/>
      <c r="H81" s="1"/>
      <c r="I81" s="1"/>
      <c r="J81" s="1"/>
      <c r="K81" s="1"/>
      <c r="L81" s="1"/>
      <c r="M81" s="1"/>
      <c r="N81" s="1"/>
      <c r="O81" s="1"/>
      <c r="P81" s="1"/>
      <c r="Q81" s="1"/>
      <c r="R81" s="1"/>
      <c r="S81" s="1"/>
      <c r="T81" s="1"/>
      <c r="U81" s="1"/>
      <c r="V81" s="1"/>
      <c r="W81" s="1"/>
      <c r="X81" s="1"/>
      <c r="Y81" s="3"/>
    </row>
    <row r="82" ht="14.25" customHeight="1">
      <c r="E82" s="29"/>
      <c r="F82" s="1"/>
      <c r="G82" s="1"/>
      <c r="H82" s="1"/>
      <c r="I82" s="1"/>
      <c r="J82" s="1"/>
      <c r="K82" s="1"/>
      <c r="L82" s="1"/>
      <c r="M82" s="1"/>
      <c r="N82" s="1"/>
      <c r="O82" s="1"/>
      <c r="P82" s="1"/>
      <c r="Q82" s="1"/>
      <c r="R82" s="1"/>
      <c r="S82" s="1"/>
      <c r="T82" s="1"/>
      <c r="U82" s="1"/>
      <c r="V82" s="1"/>
      <c r="W82" s="1"/>
      <c r="X82" s="1"/>
      <c r="Y82" s="3"/>
    </row>
    <row r="83" ht="14.25" customHeight="1">
      <c r="E83" s="29"/>
      <c r="F83" s="1"/>
      <c r="G83" s="1"/>
      <c r="H83" s="1"/>
      <c r="I83" s="1"/>
      <c r="J83" s="1"/>
      <c r="K83" s="1"/>
      <c r="L83" s="1"/>
      <c r="M83" s="1"/>
      <c r="N83" s="1"/>
      <c r="O83" s="1"/>
      <c r="P83" s="1"/>
      <c r="Q83" s="1"/>
      <c r="R83" s="1"/>
      <c r="S83" s="1"/>
      <c r="T83" s="1"/>
      <c r="U83" s="1"/>
      <c r="V83" s="1"/>
      <c r="W83" s="1"/>
      <c r="X83" s="1"/>
      <c r="Y83" s="3"/>
    </row>
    <row r="84" ht="14.25" customHeight="1">
      <c r="E84" s="29"/>
      <c r="F84" s="1"/>
      <c r="G84" s="1"/>
      <c r="H84" s="1"/>
      <c r="I84" s="1"/>
      <c r="J84" s="1"/>
      <c r="K84" s="1"/>
      <c r="L84" s="1"/>
      <c r="M84" s="1"/>
      <c r="N84" s="1"/>
      <c r="O84" s="1"/>
      <c r="P84" s="1"/>
      <c r="Q84" s="1"/>
      <c r="R84" s="1"/>
      <c r="S84" s="1"/>
      <c r="T84" s="1"/>
      <c r="U84" s="1"/>
      <c r="V84" s="1"/>
      <c r="W84" s="1"/>
      <c r="X84" s="1"/>
      <c r="Y84" s="3"/>
    </row>
    <row r="85" ht="14.25" customHeight="1">
      <c r="E85" s="29"/>
      <c r="F85" s="1"/>
      <c r="G85" s="1"/>
      <c r="H85" s="1"/>
      <c r="I85" s="1"/>
      <c r="J85" s="1"/>
      <c r="K85" s="1"/>
      <c r="L85" s="1"/>
      <c r="M85" s="1"/>
      <c r="N85" s="1"/>
      <c r="O85" s="1"/>
      <c r="P85" s="1"/>
      <c r="Q85" s="1"/>
      <c r="R85" s="1"/>
      <c r="S85" s="1"/>
      <c r="T85" s="1"/>
      <c r="U85" s="1"/>
      <c r="V85" s="1"/>
      <c r="W85" s="1"/>
      <c r="X85" s="1"/>
      <c r="Y85" s="3"/>
    </row>
    <row r="86" ht="14.25" customHeight="1">
      <c r="E86" s="29"/>
      <c r="F86" s="1"/>
      <c r="G86" s="1"/>
      <c r="H86" s="1"/>
      <c r="I86" s="1"/>
      <c r="J86" s="1"/>
      <c r="K86" s="1"/>
      <c r="L86" s="1"/>
      <c r="M86" s="1"/>
      <c r="N86" s="1"/>
      <c r="O86" s="1"/>
      <c r="P86" s="1"/>
      <c r="Q86" s="1"/>
      <c r="R86" s="1"/>
      <c r="S86" s="1"/>
      <c r="T86" s="1"/>
      <c r="U86" s="1"/>
      <c r="V86" s="1"/>
      <c r="W86" s="1"/>
      <c r="X86" s="1"/>
      <c r="Y86" s="3"/>
    </row>
    <row r="87" ht="14.25" customHeight="1">
      <c r="E87" s="29"/>
      <c r="F87" s="1"/>
      <c r="G87" s="1"/>
      <c r="H87" s="1"/>
      <c r="I87" s="1"/>
      <c r="J87" s="1"/>
      <c r="K87" s="1"/>
      <c r="L87" s="1"/>
      <c r="M87" s="1"/>
      <c r="N87" s="1"/>
      <c r="O87" s="1"/>
      <c r="P87" s="1"/>
      <c r="Q87" s="1"/>
      <c r="R87" s="1"/>
      <c r="S87" s="1"/>
      <c r="T87" s="1"/>
      <c r="U87" s="1"/>
      <c r="V87" s="1"/>
      <c r="W87" s="1"/>
      <c r="X87" s="1"/>
      <c r="Y87" s="3"/>
    </row>
    <row r="88" ht="14.25" customHeight="1">
      <c r="E88" s="29"/>
      <c r="F88" s="1"/>
      <c r="G88" s="1"/>
      <c r="H88" s="1"/>
      <c r="I88" s="1"/>
      <c r="J88" s="1"/>
      <c r="K88" s="1"/>
      <c r="L88" s="1"/>
      <c r="M88" s="1"/>
      <c r="N88" s="1"/>
      <c r="O88" s="1"/>
      <c r="P88" s="1"/>
      <c r="Q88" s="1"/>
      <c r="R88" s="1"/>
      <c r="S88" s="1"/>
      <c r="T88" s="1"/>
      <c r="U88" s="1"/>
      <c r="V88" s="1"/>
      <c r="W88" s="1"/>
      <c r="X88" s="1"/>
      <c r="Y88" s="3"/>
    </row>
    <row r="89" ht="14.25" customHeight="1">
      <c r="E89" s="29"/>
      <c r="F89" s="1"/>
      <c r="G89" s="1"/>
      <c r="H89" s="1"/>
      <c r="I89" s="1"/>
      <c r="J89" s="1"/>
      <c r="K89" s="1"/>
      <c r="L89" s="1"/>
      <c r="M89" s="1"/>
      <c r="N89" s="1"/>
      <c r="O89" s="1"/>
      <c r="P89" s="1"/>
      <c r="Q89" s="1"/>
      <c r="R89" s="1"/>
      <c r="S89" s="1"/>
      <c r="T89" s="1"/>
      <c r="U89" s="1"/>
      <c r="V89" s="1"/>
      <c r="W89" s="1"/>
      <c r="X89" s="1"/>
      <c r="Y89" s="3"/>
    </row>
    <row r="90" ht="14.25" customHeight="1">
      <c r="E90" s="29"/>
      <c r="F90" s="1"/>
      <c r="G90" s="1"/>
      <c r="H90" s="1"/>
      <c r="I90" s="1"/>
      <c r="J90" s="1"/>
      <c r="K90" s="1"/>
      <c r="L90" s="1"/>
      <c r="M90" s="1"/>
      <c r="N90" s="1"/>
      <c r="O90" s="1"/>
      <c r="P90" s="1"/>
      <c r="Q90" s="1"/>
      <c r="R90" s="1"/>
      <c r="S90" s="1"/>
      <c r="T90" s="1"/>
      <c r="U90" s="1"/>
      <c r="V90" s="1"/>
      <c r="W90" s="1"/>
      <c r="X90" s="1"/>
      <c r="Y90" s="3"/>
    </row>
    <row r="91" ht="14.25" customHeight="1">
      <c r="E91" s="29"/>
      <c r="F91" s="1"/>
      <c r="G91" s="1"/>
      <c r="H91" s="1"/>
      <c r="I91" s="1"/>
      <c r="J91" s="1"/>
      <c r="K91" s="1"/>
      <c r="L91" s="1"/>
      <c r="M91" s="1"/>
      <c r="N91" s="1"/>
      <c r="O91" s="1"/>
      <c r="P91" s="1"/>
      <c r="Q91" s="1"/>
      <c r="R91" s="1"/>
      <c r="S91" s="1"/>
      <c r="T91" s="1"/>
      <c r="U91" s="1"/>
      <c r="V91" s="1"/>
      <c r="W91" s="1"/>
      <c r="X91" s="1"/>
      <c r="Y91" s="3"/>
    </row>
    <row r="92" ht="14.25" customHeight="1">
      <c r="E92" s="29"/>
      <c r="F92" s="1"/>
      <c r="G92" s="1"/>
      <c r="H92" s="1"/>
      <c r="I92" s="1"/>
      <c r="J92" s="1"/>
      <c r="K92" s="1"/>
      <c r="L92" s="1"/>
      <c r="M92" s="1"/>
      <c r="N92" s="1"/>
      <c r="O92" s="1"/>
      <c r="P92" s="1"/>
      <c r="Q92" s="1"/>
      <c r="R92" s="1"/>
      <c r="S92" s="1"/>
      <c r="T92" s="1"/>
      <c r="U92" s="1"/>
      <c r="V92" s="1"/>
      <c r="W92" s="1"/>
      <c r="X92" s="1"/>
      <c r="Y92" s="3"/>
    </row>
    <row r="93" ht="14.25" customHeight="1">
      <c r="E93" s="29"/>
      <c r="F93" s="1"/>
      <c r="G93" s="1"/>
      <c r="H93" s="1"/>
      <c r="I93" s="1"/>
      <c r="J93" s="1"/>
      <c r="K93" s="1"/>
      <c r="L93" s="1"/>
      <c r="M93" s="1"/>
      <c r="N93" s="1"/>
      <c r="O93" s="1"/>
      <c r="P93" s="1"/>
      <c r="Q93" s="1"/>
      <c r="R93" s="1"/>
      <c r="S93" s="1"/>
      <c r="T93" s="1"/>
      <c r="U93" s="1"/>
      <c r="V93" s="1"/>
      <c r="W93" s="1"/>
      <c r="X93" s="1"/>
      <c r="Y93" s="3"/>
    </row>
    <row r="94" ht="14.25" customHeight="1">
      <c r="E94" s="29"/>
      <c r="F94" s="1"/>
      <c r="G94" s="1"/>
      <c r="H94" s="1"/>
      <c r="I94" s="1"/>
      <c r="J94" s="1"/>
      <c r="K94" s="1"/>
      <c r="L94" s="1"/>
      <c r="M94" s="1"/>
      <c r="N94" s="1"/>
      <c r="O94" s="1"/>
      <c r="P94" s="1"/>
      <c r="Q94" s="1"/>
      <c r="R94" s="1"/>
      <c r="S94" s="1"/>
      <c r="T94" s="1"/>
      <c r="U94" s="1"/>
      <c r="V94" s="1"/>
      <c r="W94" s="1"/>
      <c r="X94" s="1"/>
      <c r="Y94" s="3"/>
    </row>
    <row r="95" ht="14.25" customHeight="1">
      <c r="E95" s="29"/>
      <c r="F95" s="1"/>
      <c r="G95" s="1"/>
      <c r="H95" s="1"/>
      <c r="I95" s="1"/>
      <c r="J95" s="1"/>
      <c r="K95" s="1"/>
      <c r="L95" s="1"/>
      <c r="M95" s="1"/>
      <c r="N95" s="1"/>
      <c r="O95" s="1"/>
      <c r="P95" s="1"/>
      <c r="Q95" s="1"/>
      <c r="R95" s="1"/>
      <c r="S95" s="1"/>
      <c r="T95" s="1"/>
      <c r="U95" s="1"/>
      <c r="V95" s="1"/>
      <c r="W95" s="1"/>
      <c r="X95" s="1"/>
      <c r="Y95" s="3"/>
    </row>
    <row r="96" ht="14.25" customHeight="1">
      <c r="E96" s="29"/>
      <c r="F96" s="1"/>
      <c r="G96" s="1"/>
      <c r="H96" s="1"/>
      <c r="I96" s="1"/>
      <c r="J96" s="1"/>
      <c r="K96" s="1"/>
      <c r="L96" s="1"/>
      <c r="M96" s="1"/>
      <c r="N96" s="1"/>
      <c r="O96" s="1"/>
      <c r="P96" s="1"/>
      <c r="Q96" s="1"/>
      <c r="R96" s="1"/>
      <c r="S96" s="1"/>
      <c r="T96" s="1"/>
      <c r="U96" s="1"/>
      <c r="V96" s="1"/>
      <c r="W96" s="1"/>
      <c r="X96" s="1"/>
      <c r="Y96" s="3"/>
    </row>
    <row r="97" ht="14.25" customHeight="1">
      <c r="E97" s="29"/>
      <c r="F97" s="1"/>
      <c r="G97" s="1"/>
      <c r="H97" s="1"/>
      <c r="I97" s="1"/>
      <c r="J97" s="1"/>
      <c r="K97" s="1"/>
      <c r="L97" s="1"/>
      <c r="M97" s="1"/>
      <c r="N97" s="1"/>
      <c r="O97" s="1"/>
      <c r="P97" s="1"/>
      <c r="Q97" s="1"/>
      <c r="R97" s="1"/>
      <c r="S97" s="1"/>
      <c r="T97" s="1"/>
      <c r="U97" s="1"/>
      <c r="V97" s="1"/>
      <c r="W97" s="1"/>
      <c r="X97" s="1"/>
      <c r="Y97" s="3"/>
    </row>
    <row r="98" ht="14.25" customHeight="1">
      <c r="E98" s="29"/>
      <c r="F98" s="1"/>
      <c r="G98" s="1"/>
      <c r="H98" s="1"/>
      <c r="I98" s="1"/>
      <c r="J98" s="1"/>
      <c r="K98" s="1"/>
      <c r="L98" s="1"/>
      <c r="M98" s="1"/>
      <c r="N98" s="1"/>
      <c r="O98" s="1"/>
      <c r="P98" s="1"/>
      <c r="Q98" s="1"/>
      <c r="R98" s="1"/>
      <c r="S98" s="1"/>
      <c r="T98" s="1"/>
      <c r="U98" s="1"/>
      <c r="V98" s="1"/>
      <c r="W98" s="1"/>
      <c r="X98" s="1"/>
      <c r="Y98" s="3"/>
    </row>
    <row r="99" ht="14.25" customHeight="1">
      <c r="E99" s="29"/>
      <c r="F99" s="1"/>
      <c r="G99" s="1"/>
      <c r="H99" s="1"/>
      <c r="I99" s="1"/>
      <c r="J99" s="1"/>
      <c r="K99" s="1"/>
      <c r="L99" s="1"/>
      <c r="M99" s="1"/>
      <c r="N99" s="1"/>
      <c r="O99" s="1"/>
      <c r="P99" s="1"/>
      <c r="Q99" s="1"/>
      <c r="R99" s="1"/>
      <c r="S99" s="1"/>
      <c r="T99" s="1"/>
      <c r="U99" s="1"/>
      <c r="V99" s="1"/>
      <c r="W99" s="1"/>
      <c r="X99" s="1"/>
      <c r="Y99" s="3"/>
    </row>
    <row r="100" ht="14.25" customHeight="1">
      <c r="E100" s="29"/>
      <c r="F100" s="1"/>
      <c r="G100" s="1"/>
      <c r="H100" s="1"/>
      <c r="I100" s="1"/>
      <c r="J100" s="1"/>
      <c r="K100" s="1"/>
      <c r="L100" s="1"/>
      <c r="M100" s="1"/>
      <c r="N100" s="1"/>
      <c r="O100" s="1"/>
      <c r="P100" s="1"/>
      <c r="Q100" s="1"/>
      <c r="R100" s="1"/>
      <c r="S100" s="1"/>
      <c r="T100" s="1"/>
      <c r="U100" s="1"/>
      <c r="V100" s="1"/>
      <c r="W100" s="1"/>
      <c r="X100" s="1"/>
      <c r="Y100" s="3"/>
    </row>
    <row r="101" ht="14.25" customHeight="1">
      <c r="E101" s="29"/>
      <c r="F101" s="1"/>
      <c r="G101" s="1"/>
      <c r="H101" s="1"/>
      <c r="I101" s="1"/>
      <c r="J101" s="1"/>
      <c r="K101" s="1"/>
      <c r="L101" s="1"/>
      <c r="M101" s="1"/>
      <c r="N101" s="1"/>
      <c r="O101" s="1"/>
      <c r="P101" s="1"/>
      <c r="Q101" s="1"/>
      <c r="R101" s="1"/>
      <c r="S101" s="1"/>
      <c r="T101" s="1"/>
      <c r="U101" s="1"/>
      <c r="V101" s="1"/>
      <c r="W101" s="1"/>
      <c r="X101" s="1"/>
      <c r="Y101" s="3"/>
    </row>
    <row r="102" ht="14.25" customHeight="1">
      <c r="E102" s="29"/>
      <c r="F102" s="1"/>
      <c r="G102" s="1"/>
      <c r="H102" s="1"/>
      <c r="I102" s="1"/>
      <c r="J102" s="1"/>
      <c r="K102" s="1"/>
      <c r="L102" s="1"/>
      <c r="M102" s="1"/>
      <c r="N102" s="1"/>
      <c r="O102" s="1"/>
      <c r="P102" s="1"/>
      <c r="Q102" s="1"/>
      <c r="R102" s="1"/>
      <c r="S102" s="1"/>
      <c r="T102" s="1"/>
      <c r="U102" s="1"/>
      <c r="V102" s="1"/>
      <c r="W102" s="1"/>
      <c r="X102" s="1"/>
      <c r="Y102" s="3"/>
    </row>
    <row r="103" ht="14.25" customHeight="1">
      <c r="E103" s="29"/>
      <c r="F103" s="1"/>
      <c r="G103" s="1"/>
      <c r="H103" s="1"/>
      <c r="I103" s="1"/>
      <c r="J103" s="1"/>
      <c r="K103" s="1"/>
      <c r="L103" s="1"/>
      <c r="M103" s="1"/>
      <c r="N103" s="1"/>
      <c r="O103" s="1"/>
      <c r="P103" s="1"/>
      <c r="Q103" s="1"/>
      <c r="R103" s="1"/>
      <c r="S103" s="1"/>
      <c r="T103" s="1"/>
      <c r="U103" s="1"/>
      <c r="V103" s="1"/>
      <c r="W103" s="1"/>
      <c r="X103" s="1"/>
      <c r="Y103" s="3"/>
    </row>
    <row r="104" ht="14.25" customHeight="1">
      <c r="E104" s="29"/>
      <c r="F104" s="1"/>
      <c r="G104" s="1"/>
      <c r="H104" s="1"/>
      <c r="I104" s="1"/>
      <c r="J104" s="1"/>
      <c r="K104" s="1"/>
      <c r="L104" s="1"/>
      <c r="M104" s="1"/>
      <c r="N104" s="1"/>
      <c r="O104" s="1"/>
      <c r="P104" s="1"/>
      <c r="Q104" s="1"/>
      <c r="R104" s="1"/>
      <c r="S104" s="1"/>
      <c r="T104" s="1"/>
      <c r="U104" s="1"/>
      <c r="V104" s="1"/>
      <c r="W104" s="1"/>
      <c r="X104" s="1"/>
      <c r="Y104" s="3"/>
    </row>
    <row r="105" ht="14.25" customHeight="1">
      <c r="E105" s="29"/>
      <c r="F105" s="1"/>
      <c r="G105" s="1"/>
      <c r="H105" s="1"/>
      <c r="I105" s="1"/>
      <c r="J105" s="1"/>
      <c r="K105" s="1"/>
      <c r="L105" s="1"/>
      <c r="M105" s="1"/>
      <c r="N105" s="1"/>
      <c r="O105" s="1"/>
      <c r="P105" s="1"/>
      <c r="Q105" s="1"/>
      <c r="R105" s="1"/>
      <c r="S105" s="1"/>
      <c r="T105" s="1"/>
      <c r="U105" s="1"/>
      <c r="V105" s="1"/>
      <c r="W105" s="1"/>
      <c r="X105" s="1"/>
      <c r="Y105" s="3"/>
    </row>
    <row r="106" ht="14.25" customHeight="1">
      <c r="E106" s="29"/>
      <c r="F106" s="1"/>
      <c r="G106" s="1"/>
      <c r="H106" s="1"/>
      <c r="I106" s="1"/>
      <c r="J106" s="1"/>
      <c r="K106" s="1"/>
      <c r="L106" s="1"/>
      <c r="M106" s="1"/>
      <c r="N106" s="1"/>
      <c r="O106" s="1"/>
      <c r="P106" s="1"/>
      <c r="Q106" s="1"/>
      <c r="R106" s="1"/>
      <c r="S106" s="1"/>
      <c r="T106" s="1"/>
      <c r="U106" s="1"/>
      <c r="V106" s="1"/>
      <c r="W106" s="1"/>
      <c r="X106" s="1"/>
      <c r="Y106" s="3"/>
    </row>
    <row r="107" ht="14.25" customHeight="1">
      <c r="E107" s="29"/>
      <c r="F107" s="1"/>
      <c r="G107" s="1"/>
      <c r="H107" s="1"/>
      <c r="I107" s="1"/>
      <c r="J107" s="1"/>
      <c r="K107" s="1"/>
      <c r="L107" s="1"/>
      <c r="M107" s="1"/>
      <c r="N107" s="1"/>
      <c r="O107" s="1"/>
      <c r="P107" s="1"/>
      <c r="Q107" s="1"/>
      <c r="R107" s="1"/>
      <c r="S107" s="1"/>
      <c r="T107" s="1"/>
      <c r="U107" s="1"/>
      <c r="V107" s="1"/>
      <c r="W107" s="1"/>
      <c r="X107" s="1"/>
      <c r="Y107" s="3"/>
    </row>
    <row r="108" ht="14.25" customHeight="1">
      <c r="E108" s="29"/>
      <c r="F108" s="1"/>
      <c r="G108" s="1"/>
      <c r="H108" s="1"/>
      <c r="I108" s="1"/>
      <c r="J108" s="1"/>
      <c r="K108" s="1"/>
      <c r="L108" s="1"/>
      <c r="M108" s="1"/>
      <c r="N108" s="1"/>
      <c r="O108" s="1"/>
      <c r="P108" s="1"/>
      <c r="Q108" s="1"/>
      <c r="R108" s="1"/>
      <c r="S108" s="1"/>
      <c r="T108" s="1"/>
      <c r="U108" s="1"/>
      <c r="V108" s="1"/>
      <c r="W108" s="1"/>
      <c r="X108" s="1"/>
      <c r="Y108" s="3"/>
    </row>
    <row r="109" ht="14.25" customHeight="1">
      <c r="E109" s="29"/>
      <c r="F109" s="1"/>
      <c r="G109" s="1"/>
      <c r="H109" s="1"/>
      <c r="I109" s="1"/>
      <c r="J109" s="1"/>
      <c r="K109" s="1"/>
      <c r="L109" s="1"/>
      <c r="M109" s="1"/>
      <c r="N109" s="1"/>
      <c r="O109" s="1"/>
      <c r="P109" s="1"/>
      <c r="Q109" s="1"/>
      <c r="R109" s="1"/>
      <c r="S109" s="1"/>
      <c r="T109" s="1"/>
      <c r="U109" s="1"/>
      <c r="V109" s="1"/>
      <c r="W109" s="1"/>
      <c r="X109" s="1"/>
      <c r="Y109" s="3"/>
    </row>
    <row r="110" ht="14.25" customHeight="1">
      <c r="E110" s="29"/>
      <c r="F110" s="1"/>
      <c r="G110" s="1"/>
      <c r="H110" s="1"/>
      <c r="I110" s="1"/>
      <c r="J110" s="1"/>
      <c r="K110" s="1"/>
      <c r="L110" s="1"/>
      <c r="M110" s="1"/>
      <c r="N110" s="1"/>
      <c r="O110" s="1"/>
      <c r="P110" s="1"/>
      <c r="Q110" s="1"/>
      <c r="R110" s="1"/>
      <c r="S110" s="1"/>
      <c r="T110" s="1"/>
      <c r="U110" s="1"/>
      <c r="V110" s="1"/>
      <c r="W110" s="1"/>
      <c r="X110" s="1"/>
      <c r="Y110" s="3"/>
    </row>
    <row r="111" ht="14.25" customHeight="1">
      <c r="E111" s="29"/>
      <c r="F111" s="1"/>
      <c r="G111" s="1"/>
      <c r="H111" s="1"/>
      <c r="I111" s="1"/>
      <c r="J111" s="1"/>
      <c r="K111" s="1"/>
      <c r="L111" s="1"/>
      <c r="M111" s="1"/>
      <c r="N111" s="1"/>
      <c r="O111" s="1"/>
      <c r="P111" s="1"/>
      <c r="Q111" s="1"/>
      <c r="R111" s="1"/>
      <c r="S111" s="1"/>
      <c r="T111" s="1"/>
      <c r="U111" s="1"/>
      <c r="V111" s="1"/>
      <c r="W111" s="1"/>
      <c r="X111" s="1"/>
      <c r="Y111" s="3"/>
    </row>
    <row r="112" ht="14.25" customHeight="1">
      <c r="E112" s="29"/>
      <c r="F112" s="1"/>
      <c r="G112" s="1"/>
      <c r="H112" s="1"/>
      <c r="I112" s="1"/>
      <c r="J112" s="1"/>
      <c r="K112" s="1"/>
      <c r="L112" s="1"/>
      <c r="M112" s="1"/>
      <c r="N112" s="1"/>
      <c r="O112" s="1"/>
      <c r="P112" s="1"/>
      <c r="Q112" s="1"/>
      <c r="R112" s="1"/>
      <c r="S112" s="1"/>
      <c r="T112" s="1"/>
      <c r="U112" s="1"/>
      <c r="V112" s="1"/>
      <c r="W112" s="1"/>
      <c r="X112" s="1"/>
      <c r="Y112" s="3"/>
    </row>
    <row r="113" ht="14.25" customHeight="1">
      <c r="E113" s="29"/>
      <c r="F113" s="1"/>
      <c r="G113" s="1"/>
      <c r="H113" s="1"/>
      <c r="I113" s="1"/>
      <c r="J113" s="1"/>
      <c r="K113" s="1"/>
      <c r="L113" s="1"/>
      <c r="M113" s="1"/>
      <c r="N113" s="1"/>
      <c r="O113" s="1"/>
      <c r="P113" s="1"/>
      <c r="Q113" s="1"/>
      <c r="R113" s="1"/>
      <c r="S113" s="1"/>
      <c r="T113" s="1"/>
      <c r="U113" s="1"/>
      <c r="V113" s="1"/>
      <c r="W113" s="1"/>
      <c r="X113" s="1"/>
      <c r="Y113" s="3"/>
    </row>
    <row r="114" ht="14.25" customHeight="1">
      <c r="E114" s="29"/>
      <c r="F114" s="1"/>
      <c r="G114" s="1"/>
      <c r="H114" s="1"/>
      <c r="I114" s="1"/>
      <c r="J114" s="1"/>
      <c r="K114" s="1"/>
      <c r="L114" s="1"/>
      <c r="M114" s="1"/>
      <c r="N114" s="1"/>
      <c r="O114" s="1"/>
      <c r="P114" s="1"/>
      <c r="Q114" s="1"/>
      <c r="R114" s="1"/>
      <c r="S114" s="1"/>
      <c r="T114" s="1"/>
      <c r="U114" s="1"/>
      <c r="V114" s="1"/>
      <c r="W114" s="1"/>
      <c r="X114" s="1"/>
      <c r="Y114" s="3"/>
    </row>
    <row r="115" ht="14.25" customHeight="1">
      <c r="E115" s="29"/>
      <c r="F115" s="1"/>
      <c r="G115" s="1"/>
      <c r="H115" s="1"/>
      <c r="I115" s="1"/>
      <c r="J115" s="1"/>
      <c r="K115" s="1"/>
      <c r="L115" s="1"/>
      <c r="M115" s="1"/>
      <c r="N115" s="1"/>
      <c r="O115" s="1"/>
      <c r="P115" s="1"/>
      <c r="Q115" s="1"/>
      <c r="R115" s="1"/>
      <c r="S115" s="1"/>
      <c r="T115" s="1"/>
      <c r="U115" s="1"/>
      <c r="V115" s="1"/>
      <c r="W115" s="1"/>
      <c r="X115" s="1"/>
      <c r="Y115" s="3"/>
    </row>
    <row r="116" ht="14.25" customHeight="1">
      <c r="E116" s="29"/>
      <c r="F116" s="1"/>
      <c r="G116" s="1"/>
      <c r="H116" s="1"/>
      <c r="I116" s="1"/>
      <c r="J116" s="1"/>
      <c r="K116" s="1"/>
      <c r="L116" s="1"/>
      <c r="M116" s="1"/>
      <c r="N116" s="1"/>
      <c r="O116" s="1"/>
      <c r="P116" s="1"/>
      <c r="Q116" s="1"/>
      <c r="R116" s="1"/>
      <c r="S116" s="1"/>
      <c r="T116" s="1"/>
      <c r="U116" s="1"/>
      <c r="V116" s="1"/>
      <c r="W116" s="1"/>
      <c r="X116" s="1"/>
      <c r="Y116" s="3"/>
    </row>
    <row r="117" ht="14.25" customHeight="1">
      <c r="E117" s="29"/>
      <c r="F117" s="1"/>
      <c r="G117" s="1"/>
      <c r="H117" s="1"/>
      <c r="I117" s="1"/>
      <c r="J117" s="1"/>
      <c r="K117" s="1"/>
      <c r="L117" s="1"/>
      <c r="M117" s="1"/>
      <c r="N117" s="1"/>
      <c r="O117" s="1"/>
      <c r="P117" s="1"/>
      <c r="Q117" s="1"/>
      <c r="R117" s="1"/>
      <c r="S117" s="1"/>
      <c r="T117" s="1"/>
      <c r="U117" s="1"/>
      <c r="V117" s="1"/>
      <c r="W117" s="1"/>
      <c r="X117" s="1"/>
      <c r="Y117" s="3"/>
    </row>
    <row r="118" ht="14.25" customHeight="1">
      <c r="E118" s="29"/>
      <c r="F118" s="1"/>
      <c r="G118" s="1"/>
      <c r="H118" s="1"/>
      <c r="I118" s="1"/>
      <c r="J118" s="1"/>
      <c r="K118" s="1"/>
      <c r="L118" s="1"/>
      <c r="M118" s="1"/>
      <c r="N118" s="1"/>
      <c r="O118" s="1"/>
      <c r="P118" s="1"/>
      <c r="Q118" s="1"/>
      <c r="R118" s="1"/>
      <c r="S118" s="1"/>
      <c r="T118" s="1"/>
      <c r="U118" s="1"/>
      <c r="V118" s="1"/>
      <c r="W118" s="1"/>
      <c r="X118" s="1"/>
      <c r="Y118" s="3"/>
    </row>
    <row r="119" ht="14.25" customHeight="1">
      <c r="E119" s="29"/>
      <c r="F119" s="1"/>
      <c r="G119" s="1"/>
      <c r="H119" s="1"/>
      <c r="I119" s="1"/>
      <c r="J119" s="1"/>
      <c r="K119" s="1"/>
      <c r="L119" s="1"/>
      <c r="M119" s="1"/>
      <c r="N119" s="1"/>
      <c r="O119" s="1"/>
      <c r="P119" s="1"/>
      <c r="Q119" s="1"/>
      <c r="R119" s="1"/>
      <c r="S119" s="1"/>
      <c r="T119" s="1"/>
      <c r="U119" s="1"/>
      <c r="V119" s="1"/>
      <c r="W119" s="1"/>
      <c r="X119" s="1"/>
      <c r="Y119" s="3"/>
    </row>
    <row r="120" ht="14.25" customHeight="1">
      <c r="E120" s="29"/>
      <c r="F120" s="1"/>
      <c r="G120" s="1"/>
      <c r="H120" s="1"/>
      <c r="I120" s="1"/>
      <c r="J120" s="1"/>
      <c r="K120" s="1"/>
      <c r="L120" s="1"/>
      <c r="M120" s="1"/>
      <c r="N120" s="1"/>
      <c r="O120" s="1"/>
      <c r="P120" s="1"/>
      <c r="Q120" s="1"/>
      <c r="R120" s="1"/>
      <c r="S120" s="1"/>
      <c r="T120" s="1"/>
      <c r="U120" s="1"/>
      <c r="V120" s="1"/>
      <c r="W120" s="1"/>
      <c r="X120" s="1"/>
      <c r="Y120" s="3"/>
    </row>
    <row r="121" ht="14.25" customHeight="1">
      <c r="E121" s="29"/>
      <c r="F121" s="1"/>
      <c r="G121" s="1"/>
      <c r="H121" s="1"/>
      <c r="I121" s="1"/>
      <c r="J121" s="1"/>
      <c r="K121" s="1"/>
      <c r="L121" s="1"/>
      <c r="M121" s="1"/>
      <c r="N121" s="1"/>
      <c r="O121" s="1"/>
      <c r="P121" s="1"/>
      <c r="Q121" s="1"/>
      <c r="R121" s="1"/>
      <c r="S121" s="1"/>
      <c r="T121" s="1"/>
      <c r="U121" s="1"/>
      <c r="V121" s="1"/>
      <c r="W121" s="1"/>
      <c r="X121" s="1"/>
      <c r="Y121" s="3"/>
    </row>
    <row r="122" ht="14.25" customHeight="1">
      <c r="E122" s="29"/>
      <c r="F122" s="1"/>
      <c r="G122" s="1"/>
      <c r="H122" s="1"/>
      <c r="I122" s="1"/>
      <c r="J122" s="1"/>
      <c r="K122" s="1"/>
      <c r="L122" s="1"/>
      <c r="M122" s="1"/>
      <c r="N122" s="1"/>
      <c r="O122" s="1"/>
      <c r="P122" s="1"/>
      <c r="Q122" s="1"/>
      <c r="R122" s="1"/>
      <c r="S122" s="1"/>
      <c r="T122" s="1"/>
      <c r="U122" s="1"/>
      <c r="V122" s="1"/>
      <c r="W122" s="1"/>
      <c r="X122" s="1"/>
      <c r="Y122" s="3"/>
    </row>
    <row r="123" ht="14.25" customHeight="1">
      <c r="E123" s="29"/>
      <c r="F123" s="1"/>
      <c r="G123" s="1"/>
      <c r="H123" s="1"/>
      <c r="I123" s="1"/>
      <c r="J123" s="1"/>
      <c r="K123" s="1"/>
      <c r="L123" s="1"/>
      <c r="M123" s="1"/>
      <c r="N123" s="1"/>
      <c r="O123" s="1"/>
      <c r="P123" s="1"/>
      <c r="Q123" s="1"/>
      <c r="R123" s="1"/>
      <c r="S123" s="1"/>
      <c r="T123" s="1"/>
      <c r="U123" s="1"/>
      <c r="V123" s="1"/>
      <c r="W123" s="1"/>
      <c r="X123" s="1"/>
      <c r="Y123" s="3"/>
    </row>
    <row r="124" ht="14.25" customHeight="1">
      <c r="E124" s="29"/>
      <c r="F124" s="1"/>
      <c r="G124" s="1"/>
      <c r="H124" s="1"/>
      <c r="I124" s="1"/>
      <c r="J124" s="1"/>
      <c r="K124" s="1"/>
      <c r="L124" s="1"/>
      <c r="M124" s="1"/>
      <c r="N124" s="1"/>
      <c r="O124" s="1"/>
      <c r="P124" s="1"/>
      <c r="Q124" s="1"/>
      <c r="R124" s="1"/>
      <c r="S124" s="1"/>
      <c r="T124" s="1"/>
      <c r="U124" s="1"/>
      <c r="V124" s="1"/>
      <c r="W124" s="1"/>
      <c r="X124" s="1"/>
      <c r="Y124" s="3"/>
    </row>
    <row r="125" ht="14.25" customHeight="1">
      <c r="E125" s="29"/>
      <c r="F125" s="1"/>
      <c r="G125" s="1"/>
      <c r="H125" s="1"/>
      <c r="I125" s="1"/>
      <c r="J125" s="1"/>
      <c r="K125" s="1"/>
      <c r="L125" s="1"/>
      <c r="M125" s="1"/>
      <c r="N125" s="1"/>
      <c r="O125" s="1"/>
      <c r="P125" s="1"/>
      <c r="Q125" s="1"/>
      <c r="R125" s="1"/>
      <c r="S125" s="1"/>
      <c r="T125" s="1"/>
      <c r="U125" s="1"/>
      <c r="V125" s="1"/>
      <c r="W125" s="1"/>
      <c r="X125" s="1"/>
      <c r="Y125" s="3"/>
    </row>
    <row r="126" ht="14.25" customHeight="1">
      <c r="E126" s="29"/>
      <c r="F126" s="1"/>
      <c r="G126" s="1"/>
      <c r="H126" s="1"/>
      <c r="I126" s="1"/>
      <c r="J126" s="1"/>
      <c r="K126" s="1"/>
      <c r="L126" s="1"/>
      <c r="M126" s="1"/>
      <c r="N126" s="1"/>
      <c r="O126" s="1"/>
      <c r="P126" s="1"/>
      <c r="Q126" s="1"/>
      <c r="R126" s="1"/>
      <c r="S126" s="1"/>
      <c r="T126" s="1"/>
      <c r="U126" s="1"/>
      <c r="V126" s="1"/>
      <c r="W126" s="1"/>
      <c r="X126" s="1"/>
      <c r="Y126" s="3"/>
    </row>
    <row r="127" ht="14.25" customHeight="1">
      <c r="E127" s="29"/>
      <c r="F127" s="1"/>
      <c r="G127" s="1"/>
      <c r="H127" s="1"/>
      <c r="I127" s="1"/>
      <c r="J127" s="1"/>
      <c r="K127" s="1"/>
      <c r="L127" s="1"/>
      <c r="M127" s="1"/>
      <c r="N127" s="1"/>
      <c r="O127" s="1"/>
      <c r="P127" s="1"/>
      <c r="Q127" s="1"/>
      <c r="R127" s="1"/>
      <c r="S127" s="1"/>
      <c r="T127" s="1"/>
      <c r="U127" s="1"/>
      <c r="V127" s="1"/>
      <c r="W127" s="1"/>
      <c r="X127" s="1"/>
      <c r="Y127" s="3"/>
    </row>
    <row r="128" ht="14.25" customHeight="1">
      <c r="E128" s="29"/>
      <c r="F128" s="1"/>
      <c r="G128" s="1"/>
      <c r="H128" s="1"/>
      <c r="I128" s="1"/>
      <c r="J128" s="1"/>
      <c r="K128" s="1"/>
      <c r="L128" s="1"/>
      <c r="M128" s="1"/>
      <c r="N128" s="1"/>
      <c r="O128" s="1"/>
      <c r="P128" s="1"/>
      <c r="Q128" s="1"/>
      <c r="R128" s="1"/>
      <c r="S128" s="1"/>
      <c r="T128" s="1"/>
      <c r="U128" s="1"/>
      <c r="V128" s="1"/>
      <c r="W128" s="1"/>
      <c r="X128" s="1"/>
      <c r="Y128" s="3"/>
    </row>
    <row r="129" ht="14.25" customHeight="1">
      <c r="E129" s="29"/>
      <c r="F129" s="1"/>
      <c r="G129" s="1"/>
      <c r="H129" s="1"/>
      <c r="I129" s="1"/>
      <c r="J129" s="1"/>
      <c r="K129" s="1"/>
      <c r="L129" s="1"/>
      <c r="M129" s="1"/>
      <c r="N129" s="1"/>
      <c r="O129" s="1"/>
      <c r="P129" s="1"/>
      <c r="Q129" s="1"/>
      <c r="R129" s="1"/>
      <c r="S129" s="1"/>
      <c r="T129" s="1"/>
      <c r="U129" s="1"/>
      <c r="V129" s="1"/>
      <c r="W129" s="1"/>
      <c r="X129" s="1"/>
      <c r="Y129" s="3"/>
    </row>
    <row r="130" ht="14.25" customHeight="1">
      <c r="E130" s="29"/>
      <c r="F130" s="1"/>
      <c r="G130" s="1"/>
      <c r="H130" s="1"/>
      <c r="I130" s="1"/>
      <c r="J130" s="1"/>
      <c r="K130" s="1"/>
      <c r="L130" s="1"/>
      <c r="M130" s="1"/>
      <c r="N130" s="1"/>
      <c r="O130" s="1"/>
      <c r="P130" s="1"/>
      <c r="Q130" s="1"/>
      <c r="R130" s="1"/>
      <c r="S130" s="1"/>
      <c r="T130" s="1"/>
      <c r="U130" s="1"/>
      <c r="V130" s="1"/>
      <c r="W130" s="1"/>
      <c r="X130" s="1"/>
      <c r="Y130" s="3"/>
    </row>
    <row r="131" ht="14.25" customHeight="1">
      <c r="E131" s="29"/>
      <c r="F131" s="1"/>
      <c r="G131" s="1"/>
      <c r="H131" s="1"/>
      <c r="I131" s="1"/>
      <c r="J131" s="1"/>
      <c r="K131" s="1"/>
      <c r="L131" s="1"/>
      <c r="M131" s="1"/>
      <c r="N131" s="1"/>
      <c r="O131" s="1"/>
      <c r="P131" s="1"/>
      <c r="Q131" s="1"/>
      <c r="R131" s="1"/>
      <c r="S131" s="1"/>
      <c r="T131" s="1"/>
      <c r="U131" s="1"/>
      <c r="V131" s="1"/>
      <c r="W131" s="1"/>
      <c r="X131" s="1"/>
      <c r="Y131" s="3"/>
    </row>
    <row r="132" ht="14.25" customHeight="1">
      <c r="E132" s="29"/>
      <c r="F132" s="1"/>
      <c r="G132" s="1"/>
      <c r="H132" s="1"/>
      <c r="I132" s="1"/>
      <c r="J132" s="1"/>
      <c r="K132" s="1"/>
      <c r="L132" s="1"/>
      <c r="M132" s="1"/>
      <c r="N132" s="1"/>
      <c r="O132" s="1"/>
      <c r="P132" s="1"/>
      <c r="Q132" s="1"/>
      <c r="R132" s="1"/>
      <c r="S132" s="1"/>
      <c r="T132" s="1"/>
      <c r="U132" s="1"/>
      <c r="V132" s="1"/>
      <c r="W132" s="1"/>
      <c r="X132" s="1"/>
      <c r="Y132" s="3"/>
    </row>
    <row r="133" ht="14.25" customHeight="1">
      <c r="E133" s="29"/>
      <c r="F133" s="1"/>
      <c r="G133" s="1"/>
      <c r="H133" s="1"/>
      <c r="I133" s="1"/>
      <c r="J133" s="1"/>
      <c r="K133" s="1"/>
      <c r="L133" s="1"/>
      <c r="M133" s="1"/>
      <c r="N133" s="1"/>
      <c r="O133" s="1"/>
      <c r="P133" s="1"/>
      <c r="Q133" s="1"/>
      <c r="R133" s="1"/>
      <c r="S133" s="1"/>
      <c r="T133" s="1"/>
      <c r="U133" s="1"/>
      <c r="V133" s="1"/>
      <c r="W133" s="1"/>
      <c r="X133" s="1"/>
      <c r="Y133" s="3"/>
    </row>
    <row r="134" ht="14.25" customHeight="1">
      <c r="E134" s="29"/>
      <c r="F134" s="1"/>
      <c r="G134" s="1"/>
      <c r="H134" s="1"/>
      <c r="I134" s="1"/>
      <c r="J134" s="1"/>
      <c r="K134" s="1"/>
      <c r="L134" s="1"/>
      <c r="M134" s="1"/>
      <c r="N134" s="1"/>
      <c r="O134" s="1"/>
      <c r="P134" s="1"/>
      <c r="Q134" s="1"/>
      <c r="R134" s="1"/>
      <c r="S134" s="1"/>
      <c r="T134" s="1"/>
      <c r="U134" s="1"/>
      <c r="V134" s="1"/>
      <c r="W134" s="1"/>
      <c r="X134" s="1"/>
      <c r="Y134" s="3"/>
    </row>
    <row r="135" ht="14.25" customHeight="1">
      <c r="E135" s="29"/>
      <c r="F135" s="1"/>
      <c r="G135" s="1"/>
      <c r="H135" s="1"/>
      <c r="I135" s="1"/>
      <c r="J135" s="1"/>
      <c r="K135" s="1"/>
      <c r="L135" s="1"/>
      <c r="M135" s="1"/>
      <c r="N135" s="1"/>
      <c r="O135" s="1"/>
      <c r="P135" s="1"/>
      <c r="Q135" s="1"/>
      <c r="R135" s="1"/>
      <c r="S135" s="1"/>
      <c r="T135" s="1"/>
      <c r="U135" s="1"/>
      <c r="V135" s="1"/>
      <c r="W135" s="1"/>
      <c r="X135" s="1"/>
      <c r="Y135" s="3"/>
    </row>
    <row r="136" ht="14.25" customHeight="1">
      <c r="E136" s="29"/>
      <c r="F136" s="1"/>
      <c r="G136" s="1"/>
      <c r="H136" s="1"/>
      <c r="I136" s="1"/>
      <c r="J136" s="1"/>
      <c r="K136" s="1"/>
      <c r="L136" s="1"/>
      <c r="M136" s="1"/>
      <c r="N136" s="1"/>
      <c r="O136" s="1"/>
      <c r="P136" s="1"/>
      <c r="Q136" s="1"/>
      <c r="R136" s="1"/>
      <c r="S136" s="1"/>
      <c r="T136" s="1"/>
      <c r="U136" s="1"/>
      <c r="V136" s="1"/>
      <c r="W136" s="1"/>
      <c r="X136" s="1"/>
      <c r="Y136" s="3"/>
    </row>
    <row r="137" ht="14.25" customHeight="1">
      <c r="E137" s="29"/>
      <c r="F137" s="1"/>
      <c r="G137" s="1"/>
      <c r="H137" s="1"/>
      <c r="I137" s="1"/>
      <c r="J137" s="1"/>
      <c r="K137" s="1"/>
      <c r="L137" s="1"/>
      <c r="M137" s="1"/>
      <c r="N137" s="1"/>
      <c r="O137" s="1"/>
      <c r="P137" s="1"/>
      <c r="Q137" s="1"/>
      <c r="R137" s="1"/>
      <c r="S137" s="1"/>
      <c r="T137" s="1"/>
      <c r="U137" s="1"/>
      <c r="V137" s="1"/>
      <c r="W137" s="1"/>
      <c r="X137" s="1"/>
      <c r="Y137" s="3"/>
    </row>
    <row r="138" ht="14.25" customHeight="1">
      <c r="E138" s="29"/>
      <c r="F138" s="1"/>
      <c r="G138" s="1"/>
      <c r="H138" s="1"/>
      <c r="I138" s="1"/>
      <c r="J138" s="1"/>
      <c r="K138" s="1"/>
      <c r="L138" s="1"/>
      <c r="M138" s="1"/>
      <c r="N138" s="1"/>
      <c r="O138" s="1"/>
      <c r="P138" s="1"/>
      <c r="Q138" s="1"/>
      <c r="R138" s="1"/>
      <c r="S138" s="1"/>
      <c r="T138" s="1"/>
      <c r="U138" s="1"/>
      <c r="V138" s="1"/>
      <c r="W138" s="1"/>
      <c r="X138" s="1"/>
      <c r="Y138" s="3"/>
    </row>
    <row r="139" ht="14.25" customHeight="1">
      <c r="E139" s="29"/>
      <c r="F139" s="1"/>
      <c r="G139" s="1"/>
      <c r="H139" s="1"/>
      <c r="I139" s="1"/>
      <c r="J139" s="1"/>
      <c r="K139" s="1"/>
      <c r="L139" s="1"/>
      <c r="M139" s="1"/>
      <c r="N139" s="1"/>
      <c r="O139" s="1"/>
      <c r="P139" s="1"/>
      <c r="Q139" s="1"/>
      <c r="R139" s="1"/>
      <c r="S139" s="1"/>
      <c r="T139" s="1"/>
      <c r="U139" s="1"/>
      <c r="V139" s="1"/>
      <c r="W139" s="1"/>
      <c r="X139" s="1"/>
      <c r="Y139" s="3"/>
    </row>
    <row r="140" ht="14.25" customHeight="1">
      <c r="E140" s="29"/>
      <c r="F140" s="1"/>
      <c r="G140" s="1"/>
      <c r="H140" s="1"/>
      <c r="I140" s="1"/>
      <c r="J140" s="1"/>
      <c r="K140" s="1"/>
      <c r="L140" s="1"/>
      <c r="M140" s="1"/>
      <c r="N140" s="1"/>
      <c r="O140" s="1"/>
      <c r="P140" s="1"/>
      <c r="Q140" s="1"/>
      <c r="R140" s="1"/>
      <c r="S140" s="1"/>
      <c r="T140" s="1"/>
      <c r="U140" s="1"/>
      <c r="V140" s="1"/>
      <c r="W140" s="1"/>
      <c r="X140" s="1"/>
      <c r="Y140" s="3"/>
    </row>
    <row r="141" ht="14.25" customHeight="1">
      <c r="E141" s="29"/>
      <c r="F141" s="1"/>
      <c r="G141" s="1"/>
      <c r="H141" s="1"/>
      <c r="I141" s="1"/>
      <c r="J141" s="1"/>
      <c r="K141" s="1"/>
      <c r="L141" s="1"/>
      <c r="M141" s="1"/>
      <c r="N141" s="1"/>
      <c r="O141" s="1"/>
      <c r="P141" s="1"/>
      <c r="Q141" s="1"/>
      <c r="R141" s="1"/>
      <c r="S141" s="1"/>
      <c r="T141" s="1"/>
      <c r="U141" s="1"/>
      <c r="V141" s="1"/>
      <c r="W141" s="1"/>
      <c r="X141" s="1"/>
      <c r="Y141" s="3"/>
    </row>
    <row r="142" ht="14.25" customHeight="1">
      <c r="E142" s="29"/>
      <c r="F142" s="1"/>
      <c r="G142" s="1"/>
      <c r="H142" s="1"/>
      <c r="I142" s="1"/>
      <c r="J142" s="1"/>
      <c r="K142" s="1"/>
      <c r="L142" s="1"/>
      <c r="M142" s="1"/>
      <c r="N142" s="1"/>
      <c r="O142" s="1"/>
      <c r="P142" s="1"/>
      <c r="Q142" s="1"/>
      <c r="R142" s="1"/>
      <c r="S142" s="1"/>
      <c r="T142" s="1"/>
      <c r="U142" s="1"/>
      <c r="V142" s="1"/>
      <c r="W142" s="1"/>
      <c r="X142" s="1"/>
      <c r="Y142" s="3"/>
    </row>
    <row r="143" ht="14.25" customHeight="1">
      <c r="E143" s="29"/>
      <c r="F143" s="1"/>
      <c r="G143" s="1"/>
      <c r="H143" s="1"/>
      <c r="I143" s="1"/>
      <c r="J143" s="1"/>
      <c r="K143" s="1"/>
      <c r="L143" s="1"/>
      <c r="M143" s="1"/>
      <c r="N143" s="1"/>
      <c r="O143" s="1"/>
      <c r="P143" s="1"/>
      <c r="Q143" s="1"/>
      <c r="R143" s="1"/>
      <c r="S143" s="1"/>
      <c r="T143" s="1"/>
      <c r="U143" s="1"/>
      <c r="V143" s="1"/>
      <c r="W143" s="1"/>
      <c r="X143" s="1"/>
      <c r="Y143" s="3"/>
    </row>
    <row r="144" ht="14.25" customHeight="1">
      <c r="E144" s="29"/>
      <c r="F144" s="1"/>
      <c r="G144" s="1"/>
      <c r="H144" s="1"/>
      <c r="I144" s="1"/>
      <c r="J144" s="1"/>
      <c r="K144" s="1"/>
      <c r="L144" s="1"/>
      <c r="M144" s="1"/>
      <c r="N144" s="1"/>
      <c r="O144" s="1"/>
      <c r="P144" s="1"/>
      <c r="Q144" s="1"/>
      <c r="R144" s="1"/>
      <c r="S144" s="1"/>
      <c r="T144" s="1"/>
      <c r="U144" s="1"/>
      <c r="V144" s="1"/>
      <c r="W144" s="1"/>
      <c r="X144" s="1"/>
      <c r="Y144" s="3"/>
    </row>
    <row r="145" ht="14.25" customHeight="1">
      <c r="E145" s="29"/>
      <c r="F145" s="1"/>
      <c r="G145" s="1"/>
      <c r="H145" s="1"/>
      <c r="I145" s="1"/>
      <c r="J145" s="1"/>
      <c r="K145" s="1"/>
      <c r="L145" s="1"/>
      <c r="M145" s="1"/>
      <c r="N145" s="1"/>
      <c r="O145" s="1"/>
      <c r="P145" s="1"/>
      <c r="Q145" s="1"/>
      <c r="R145" s="1"/>
      <c r="S145" s="1"/>
      <c r="T145" s="1"/>
      <c r="U145" s="1"/>
      <c r="V145" s="1"/>
      <c r="W145" s="1"/>
      <c r="X145" s="1"/>
      <c r="Y145" s="3"/>
    </row>
    <row r="146" ht="14.25" customHeight="1">
      <c r="E146" s="29"/>
      <c r="F146" s="1"/>
      <c r="G146" s="1"/>
      <c r="H146" s="1"/>
      <c r="I146" s="1"/>
      <c r="J146" s="1"/>
      <c r="K146" s="1"/>
      <c r="L146" s="1"/>
      <c r="M146" s="1"/>
      <c r="N146" s="1"/>
      <c r="O146" s="1"/>
      <c r="P146" s="1"/>
      <c r="Q146" s="1"/>
      <c r="R146" s="1"/>
      <c r="S146" s="1"/>
      <c r="T146" s="1"/>
      <c r="U146" s="1"/>
      <c r="V146" s="1"/>
      <c r="W146" s="1"/>
      <c r="X146" s="1"/>
      <c r="Y146" s="3"/>
    </row>
    <row r="147" ht="14.25" customHeight="1">
      <c r="E147" s="29"/>
      <c r="F147" s="1"/>
      <c r="G147" s="1"/>
      <c r="H147" s="1"/>
      <c r="I147" s="1"/>
      <c r="J147" s="1"/>
      <c r="K147" s="1"/>
      <c r="L147" s="1"/>
      <c r="M147" s="1"/>
      <c r="N147" s="1"/>
      <c r="O147" s="1"/>
      <c r="P147" s="1"/>
      <c r="Q147" s="1"/>
      <c r="R147" s="1"/>
      <c r="S147" s="1"/>
      <c r="T147" s="1"/>
      <c r="U147" s="1"/>
      <c r="V147" s="1"/>
      <c r="W147" s="1"/>
      <c r="X147" s="1"/>
      <c r="Y147" s="3"/>
    </row>
    <row r="148" ht="14.25" customHeight="1">
      <c r="E148" s="29"/>
      <c r="F148" s="1"/>
      <c r="G148" s="1"/>
      <c r="H148" s="1"/>
      <c r="I148" s="1"/>
      <c r="J148" s="1"/>
      <c r="K148" s="1"/>
      <c r="L148" s="1"/>
      <c r="M148" s="1"/>
      <c r="N148" s="1"/>
      <c r="O148" s="1"/>
      <c r="P148" s="1"/>
      <c r="Q148" s="1"/>
      <c r="R148" s="1"/>
      <c r="S148" s="1"/>
      <c r="T148" s="1"/>
      <c r="U148" s="1"/>
      <c r="V148" s="1"/>
      <c r="W148" s="1"/>
      <c r="X148" s="1"/>
      <c r="Y148" s="3"/>
    </row>
    <row r="149" ht="14.25" customHeight="1">
      <c r="E149" s="29"/>
      <c r="F149" s="1"/>
      <c r="G149" s="1"/>
      <c r="H149" s="1"/>
      <c r="I149" s="1"/>
      <c r="J149" s="1"/>
      <c r="K149" s="1"/>
      <c r="L149" s="1"/>
      <c r="M149" s="1"/>
      <c r="N149" s="1"/>
      <c r="O149" s="1"/>
      <c r="P149" s="1"/>
      <c r="Q149" s="1"/>
      <c r="R149" s="1"/>
      <c r="S149" s="1"/>
      <c r="T149" s="1"/>
      <c r="U149" s="1"/>
      <c r="V149" s="1"/>
      <c r="W149" s="1"/>
      <c r="X149" s="1"/>
      <c r="Y149" s="3"/>
    </row>
    <row r="150" ht="14.25" customHeight="1">
      <c r="E150" s="29"/>
      <c r="F150" s="1"/>
      <c r="G150" s="1"/>
      <c r="H150" s="1"/>
      <c r="I150" s="1"/>
      <c r="J150" s="1"/>
      <c r="K150" s="1"/>
      <c r="L150" s="1"/>
      <c r="M150" s="1"/>
      <c r="N150" s="1"/>
      <c r="O150" s="1"/>
      <c r="P150" s="1"/>
      <c r="Q150" s="1"/>
      <c r="R150" s="1"/>
      <c r="S150" s="1"/>
      <c r="T150" s="1"/>
      <c r="U150" s="1"/>
      <c r="V150" s="1"/>
      <c r="W150" s="1"/>
      <c r="X150" s="1"/>
      <c r="Y150" s="3"/>
    </row>
    <row r="151" ht="14.25" customHeight="1">
      <c r="E151" s="29"/>
      <c r="F151" s="1"/>
      <c r="G151" s="1"/>
      <c r="H151" s="1"/>
      <c r="I151" s="1"/>
      <c r="J151" s="1"/>
      <c r="K151" s="1"/>
      <c r="L151" s="1"/>
      <c r="M151" s="1"/>
      <c r="N151" s="1"/>
      <c r="O151" s="1"/>
      <c r="P151" s="1"/>
      <c r="Q151" s="1"/>
      <c r="R151" s="1"/>
      <c r="S151" s="1"/>
      <c r="T151" s="1"/>
      <c r="U151" s="1"/>
      <c r="V151" s="1"/>
      <c r="W151" s="1"/>
      <c r="X151" s="1"/>
      <c r="Y151" s="3"/>
    </row>
    <row r="152" ht="14.25" customHeight="1">
      <c r="E152" s="29"/>
      <c r="F152" s="1"/>
      <c r="G152" s="1"/>
      <c r="H152" s="1"/>
      <c r="I152" s="1"/>
      <c r="J152" s="1"/>
      <c r="K152" s="1"/>
      <c r="L152" s="1"/>
      <c r="M152" s="1"/>
      <c r="N152" s="1"/>
      <c r="O152" s="1"/>
      <c r="P152" s="1"/>
      <c r="Q152" s="1"/>
      <c r="R152" s="1"/>
      <c r="S152" s="1"/>
      <c r="T152" s="1"/>
      <c r="U152" s="1"/>
      <c r="V152" s="1"/>
      <c r="W152" s="1"/>
      <c r="X152" s="1"/>
      <c r="Y152" s="3"/>
    </row>
    <row r="153" ht="14.25" customHeight="1">
      <c r="E153" s="29"/>
      <c r="F153" s="1"/>
      <c r="G153" s="1"/>
      <c r="H153" s="1"/>
      <c r="I153" s="1"/>
      <c r="J153" s="1"/>
      <c r="K153" s="1"/>
      <c r="L153" s="1"/>
      <c r="M153" s="1"/>
      <c r="N153" s="1"/>
      <c r="O153" s="1"/>
      <c r="P153" s="1"/>
      <c r="Q153" s="1"/>
      <c r="R153" s="1"/>
      <c r="S153" s="1"/>
      <c r="T153" s="1"/>
      <c r="U153" s="1"/>
      <c r="V153" s="1"/>
      <c r="W153" s="1"/>
      <c r="X153" s="1"/>
      <c r="Y153" s="3"/>
    </row>
    <row r="154" ht="14.25" customHeight="1">
      <c r="E154" s="29"/>
      <c r="F154" s="1"/>
      <c r="G154" s="1"/>
      <c r="H154" s="1"/>
      <c r="I154" s="1"/>
      <c r="J154" s="1"/>
      <c r="K154" s="1"/>
      <c r="L154" s="1"/>
      <c r="M154" s="1"/>
      <c r="N154" s="1"/>
      <c r="O154" s="1"/>
      <c r="P154" s="1"/>
      <c r="Q154" s="1"/>
      <c r="R154" s="1"/>
      <c r="S154" s="1"/>
      <c r="T154" s="1"/>
      <c r="U154" s="1"/>
      <c r="V154" s="1"/>
      <c r="W154" s="1"/>
      <c r="X154" s="1"/>
      <c r="Y154" s="3"/>
    </row>
    <row r="155" ht="14.25" customHeight="1">
      <c r="E155" s="29"/>
      <c r="F155" s="1"/>
      <c r="G155" s="1"/>
      <c r="H155" s="1"/>
      <c r="I155" s="1"/>
      <c r="J155" s="1"/>
      <c r="K155" s="1"/>
      <c r="L155" s="1"/>
      <c r="M155" s="1"/>
      <c r="N155" s="1"/>
      <c r="O155" s="1"/>
      <c r="P155" s="1"/>
      <c r="Q155" s="1"/>
      <c r="R155" s="1"/>
      <c r="S155" s="1"/>
      <c r="T155" s="1"/>
      <c r="U155" s="1"/>
      <c r="V155" s="1"/>
      <c r="W155" s="1"/>
      <c r="X155" s="1"/>
      <c r="Y155" s="3"/>
    </row>
    <row r="156" ht="14.25" customHeight="1">
      <c r="E156" s="29"/>
      <c r="F156" s="1"/>
      <c r="G156" s="1"/>
      <c r="H156" s="1"/>
      <c r="I156" s="1"/>
      <c r="J156" s="1"/>
      <c r="K156" s="1"/>
      <c r="L156" s="1"/>
      <c r="M156" s="1"/>
      <c r="N156" s="1"/>
      <c r="O156" s="1"/>
      <c r="P156" s="1"/>
      <c r="Q156" s="1"/>
      <c r="R156" s="1"/>
      <c r="S156" s="1"/>
      <c r="T156" s="1"/>
      <c r="U156" s="1"/>
      <c r="V156" s="1"/>
      <c r="W156" s="1"/>
      <c r="X156" s="1"/>
      <c r="Y156" s="3"/>
    </row>
    <row r="157" ht="14.25" customHeight="1">
      <c r="E157" s="29"/>
      <c r="F157" s="1"/>
      <c r="G157" s="1"/>
      <c r="H157" s="1"/>
      <c r="I157" s="1"/>
      <c r="J157" s="1"/>
      <c r="K157" s="1"/>
      <c r="L157" s="1"/>
      <c r="M157" s="1"/>
      <c r="N157" s="1"/>
      <c r="O157" s="1"/>
      <c r="P157" s="1"/>
      <c r="Q157" s="1"/>
      <c r="R157" s="1"/>
      <c r="S157" s="1"/>
      <c r="T157" s="1"/>
      <c r="U157" s="1"/>
      <c r="V157" s="1"/>
      <c r="W157" s="1"/>
      <c r="X157" s="1"/>
      <c r="Y157" s="3"/>
    </row>
    <row r="158" ht="14.25" customHeight="1">
      <c r="E158" s="29"/>
      <c r="F158" s="1"/>
      <c r="G158" s="1"/>
      <c r="H158" s="1"/>
      <c r="I158" s="1"/>
      <c r="J158" s="1"/>
      <c r="K158" s="1"/>
      <c r="L158" s="1"/>
      <c r="M158" s="1"/>
      <c r="N158" s="1"/>
      <c r="O158" s="1"/>
      <c r="P158" s="1"/>
      <c r="Q158" s="1"/>
      <c r="R158" s="1"/>
      <c r="S158" s="1"/>
      <c r="T158" s="1"/>
      <c r="U158" s="1"/>
      <c r="V158" s="1"/>
      <c r="W158" s="1"/>
      <c r="X158" s="1"/>
      <c r="Y158" s="3"/>
    </row>
    <row r="159" ht="14.25" customHeight="1">
      <c r="E159" s="29"/>
      <c r="F159" s="1"/>
      <c r="G159" s="1"/>
      <c r="H159" s="1"/>
      <c r="I159" s="1"/>
      <c r="J159" s="1"/>
      <c r="K159" s="1"/>
      <c r="L159" s="1"/>
      <c r="M159" s="1"/>
      <c r="N159" s="1"/>
      <c r="O159" s="1"/>
      <c r="P159" s="1"/>
      <c r="Q159" s="1"/>
      <c r="R159" s="1"/>
      <c r="S159" s="1"/>
      <c r="T159" s="1"/>
      <c r="U159" s="1"/>
      <c r="V159" s="1"/>
      <c r="W159" s="1"/>
      <c r="X159" s="1"/>
      <c r="Y159" s="3"/>
    </row>
    <row r="160" ht="14.25" customHeight="1">
      <c r="E160" s="29"/>
      <c r="F160" s="1"/>
      <c r="G160" s="1"/>
      <c r="H160" s="1"/>
      <c r="I160" s="1"/>
      <c r="J160" s="1"/>
      <c r="K160" s="1"/>
      <c r="L160" s="1"/>
      <c r="M160" s="1"/>
      <c r="N160" s="1"/>
      <c r="O160" s="1"/>
      <c r="P160" s="1"/>
      <c r="Q160" s="1"/>
      <c r="R160" s="1"/>
      <c r="S160" s="1"/>
      <c r="T160" s="1"/>
      <c r="U160" s="1"/>
      <c r="V160" s="1"/>
      <c r="W160" s="1"/>
      <c r="X160" s="1"/>
      <c r="Y160" s="3"/>
    </row>
    <row r="161" ht="14.25" customHeight="1">
      <c r="E161" s="29"/>
      <c r="F161" s="1"/>
      <c r="G161" s="1"/>
      <c r="H161" s="1"/>
      <c r="I161" s="1"/>
      <c r="J161" s="1"/>
      <c r="K161" s="1"/>
      <c r="L161" s="1"/>
      <c r="M161" s="1"/>
      <c r="N161" s="1"/>
      <c r="O161" s="1"/>
      <c r="P161" s="1"/>
      <c r="Q161" s="1"/>
      <c r="R161" s="1"/>
      <c r="S161" s="1"/>
      <c r="T161" s="1"/>
      <c r="U161" s="1"/>
      <c r="V161" s="1"/>
      <c r="W161" s="1"/>
      <c r="X161" s="1"/>
      <c r="Y161" s="3"/>
    </row>
    <row r="162" ht="14.25" customHeight="1">
      <c r="E162" s="29"/>
      <c r="F162" s="1"/>
      <c r="G162" s="1"/>
      <c r="H162" s="1"/>
      <c r="I162" s="1"/>
      <c r="J162" s="1"/>
      <c r="K162" s="1"/>
      <c r="L162" s="1"/>
      <c r="M162" s="1"/>
      <c r="N162" s="1"/>
      <c r="O162" s="1"/>
      <c r="P162" s="1"/>
      <c r="Q162" s="1"/>
      <c r="R162" s="1"/>
      <c r="S162" s="1"/>
      <c r="T162" s="1"/>
      <c r="U162" s="1"/>
      <c r="V162" s="1"/>
      <c r="W162" s="1"/>
      <c r="X162" s="1"/>
      <c r="Y162" s="3"/>
    </row>
    <row r="163" ht="14.25" customHeight="1">
      <c r="E163" s="29"/>
      <c r="F163" s="1"/>
      <c r="G163" s="1"/>
      <c r="H163" s="1"/>
      <c r="I163" s="1"/>
      <c r="J163" s="1"/>
      <c r="K163" s="1"/>
      <c r="L163" s="1"/>
      <c r="M163" s="1"/>
      <c r="N163" s="1"/>
      <c r="O163" s="1"/>
      <c r="P163" s="1"/>
      <c r="Q163" s="1"/>
      <c r="R163" s="1"/>
      <c r="S163" s="1"/>
      <c r="T163" s="1"/>
      <c r="U163" s="1"/>
      <c r="V163" s="1"/>
      <c r="W163" s="1"/>
      <c r="X163" s="1"/>
      <c r="Y163" s="3"/>
    </row>
    <row r="164" ht="14.25" customHeight="1">
      <c r="E164" s="29"/>
      <c r="F164" s="1"/>
      <c r="G164" s="1"/>
      <c r="H164" s="1"/>
      <c r="I164" s="1"/>
      <c r="J164" s="1"/>
      <c r="K164" s="1"/>
      <c r="L164" s="1"/>
      <c r="M164" s="1"/>
      <c r="N164" s="1"/>
      <c r="O164" s="1"/>
      <c r="P164" s="1"/>
      <c r="Q164" s="1"/>
      <c r="R164" s="1"/>
      <c r="S164" s="1"/>
      <c r="T164" s="1"/>
      <c r="U164" s="1"/>
      <c r="V164" s="1"/>
      <c r="W164" s="1"/>
      <c r="X164" s="1"/>
      <c r="Y164" s="3"/>
    </row>
    <row r="165" ht="14.25" customHeight="1">
      <c r="E165" s="29"/>
      <c r="F165" s="1"/>
      <c r="G165" s="1"/>
      <c r="H165" s="1"/>
      <c r="I165" s="1"/>
      <c r="J165" s="1"/>
      <c r="K165" s="1"/>
      <c r="L165" s="1"/>
      <c r="M165" s="1"/>
      <c r="N165" s="1"/>
      <c r="O165" s="1"/>
      <c r="P165" s="1"/>
      <c r="Q165" s="1"/>
      <c r="R165" s="1"/>
      <c r="S165" s="1"/>
      <c r="T165" s="1"/>
      <c r="U165" s="1"/>
      <c r="V165" s="1"/>
      <c r="W165" s="1"/>
      <c r="X165" s="1"/>
      <c r="Y165" s="3"/>
    </row>
    <row r="166" ht="14.25" customHeight="1">
      <c r="E166" s="29"/>
      <c r="F166" s="1"/>
      <c r="G166" s="1"/>
      <c r="H166" s="1"/>
      <c r="I166" s="1"/>
      <c r="J166" s="1"/>
      <c r="K166" s="1"/>
      <c r="L166" s="1"/>
      <c r="M166" s="1"/>
      <c r="N166" s="1"/>
      <c r="O166" s="1"/>
      <c r="P166" s="1"/>
      <c r="Q166" s="1"/>
      <c r="R166" s="1"/>
      <c r="S166" s="1"/>
      <c r="T166" s="1"/>
      <c r="U166" s="1"/>
      <c r="V166" s="1"/>
      <c r="W166" s="1"/>
      <c r="X166" s="1"/>
      <c r="Y166" s="3"/>
    </row>
    <row r="167" ht="14.25" customHeight="1">
      <c r="E167" s="29"/>
      <c r="F167" s="1"/>
      <c r="G167" s="1"/>
      <c r="H167" s="1"/>
      <c r="I167" s="1"/>
      <c r="J167" s="1"/>
      <c r="K167" s="1"/>
      <c r="L167" s="1"/>
      <c r="M167" s="1"/>
      <c r="N167" s="1"/>
      <c r="O167" s="1"/>
      <c r="P167" s="1"/>
      <c r="Q167" s="1"/>
      <c r="R167" s="1"/>
      <c r="S167" s="1"/>
      <c r="T167" s="1"/>
      <c r="U167" s="1"/>
      <c r="V167" s="1"/>
      <c r="W167" s="1"/>
      <c r="X167" s="1"/>
      <c r="Y167" s="3"/>
    </row>
    <row r="168" ht="14.25" customHeight="1">
      <c r="E168" s="29"/>
      <c r="F168" s="1"/>
      <c r="G168" s="1"/>
      <c r="H168" s="1"/>
      <c r="I168" s="1"/>
      <c r="J168" s="1"/>
      <c r="K168" s="1"/>
      <c r="L168" s="1"/>
      <c r="M168" s="1"/>
      <c r="N168" s="1"/>
      <c r="O168" s="1"/>
      <c r="P168" s="1"/>
      <c r="Q168" s="1"/>
      <c r="R168" s="1"/>
      <c r="S168" s="1"/>
      <c r="T168" s="1"/>
      <c r="U168" s="1"/>
      <c r="V168" s="1"/>
      <c r="W168" s="1"/>
      <c r="X168" s="1"/>
      <c r="Y168" s="3"/>
    </row>
    <row r="169" ht="14.25" customHeight="1">
      <c r="E169" s="29"/>
      <c r="F169" s="1"/>
      <c r="G169" s="1"/>
      <c r="H169" s="1"/>
      <c r="I169" s="1"/>
      <c r="J169" s="1"/>
      <c r="K169" s="1"/>
      <c r="L169" s="1"/>
      <c r="M169" s="1"/>
      <c r="N169" s="1"/>
      <c r="O169" s="1"/>
      <c r="P169" s="1"/>
      <c r="Q169" s="1"/>
      <c r="R169" s="1"/>
      <c r="S169" s="1"/>
      <c r="T169" s="1"/>
      <c r="U169" s="1"/>
      <c r="V169" s="1"/>
      <c r="W169" s="1"/>
      <c r="X169" s="1"/>
      <c r="Y169" s="3"/>
    </row>
    <row r="170" ht="14.25" customHeight="1">
      <c r="E170" s="29"/>
      <c r="F170" s="1"/>
      <c r="G170" s="1"/>
      <c r="H170" s="1"/>
      <c r="I170" s="1"/>
      <c r="J170" s="1"/>
      <c r="K170" s="1"/>
      <c r="L170" s="1"/>
      <c r="M170" s="1"/>
      <c r="N170" s="1"/>
      <c r="O170" s="1"/>
      <c r="P170" s="1"/>
      <c r="Q170" s="1"/>
      <c r="R170" s="1"/>
      <c r="S170" s="1"/>
      <c r="T170" s="1"/>
      <c r="U170" s="1"/>
      <c r="V170" s="1"/>
      <c r="W170" s="1"/>
      <c r="X170" s="1"/>
      <c r="Y170" s="3"/>
    </row>
    <row r="171" ht="14.25" customHeight="1">
      <c r="E171" s="29"/>
      <c r="F171" s="1"/>
      <c r="G171" s="1"/>
      <c r="H171" s="1"/>
      <c r="I171" s="1"/>
      <c r="J171" s="1"/>
      <c r="K171" s="1"/>
      <c r="L171" s="1"/>
      <c r="M171" s="1"/>
      <c r="N171" s="1"/>
      <c r="O171" s="1"/>
      <c r="P171" s="1"/>
      <c r="Q171" s="1"/>
      <c r="R171" s="1"/>
      <c r="S171" s="1"/>
      <c r="T171" s="1"/>
      <c r="U171" s="1"/>
      <c r="V171" s="1"/>
      <c r="W171" s="1"/>
      <c r="X171" s="1"/>
      <c r="Y171" s="3"/>
    </row>
    <row r="172" ht="14.25" customHeight="1">
      <c r="E172" s="29"/>
      <c r="F172" s="1"/>
      <c r="G172" s="1"/>
      <c r="H172" s="1"/>
      <c r="I172" s="1"/>
      <c r="J172" s="1"/>
      <c r="K172" s="1"/>
      <c r="L172" s="1"/>
      <c r="M172" s="1"/>
      <c r="N172" s="1"/>
      <c r="O172" s="1"/>
      <c r="P172" s="1"/>
      <c r="Q172" s="1"/>
      <c r="R172" s="1"/>
      <c r="S172" s="1"/>
      <c r="T172" s="1"/>
      <c r="U172" s="1"/>
      <c r="V172" s="1"/>
      <c r="W172" s="1"/>
      <c r="X172" s="1"/>
      <c r="Y172" s="3"/>
    </row>
    <row r="173" ht="14.25" customHeight="1">
      <c r="E173" s="29"/>
      <c r="F173" s="1"/>
      <c r="G173" s="1"/>
      <c r="H173" s="1"/>
      <c r="I173" s="1"/>
      <c r="J173" s="1"/>
      <c r="K173" s="1"/>
      <c r="L173" s="1"/>
      <c r="M173" s="1"/>
      <c r="N173" s="1"/>
      <c r="O173" s="1"/>
      <c r="P173" s="1"/>
      <c r="Q173" s="1"/>
      <c r="R173" s="1"/>
      <c r="S173" s="1"/>
      <c r="T173" s="1"/>
      <c r="U173" s="1"/>
      <c r="V173" s="1"/>
      <c r="W173" s="1"/>
      <c r="X173" s="1"/>
      <c r="Y173" s="3"/>
    </row>
    <row r="174" ht="14.25" customHeight="1">
      <c r="E174" s="29"/>
      <c r="F174" s="1"/>
      <c r="G174" s="1"/>
      <c r="H174" s="1"/>
      <c r="I174" s="1"/>
      <c r="J174" s="1"/>
      <c r="K174" s="1"/>
      <c r="L174" s="1"/>
      <c r="M174" s="1"/>
      <c r="N174" s="1"/>
      <c r="O174" s="1"/>
      <c r="P174" s="1"/>
      <c r="Q174" s="1"/>
      <c r="R174" s="1"/>
      <c r="S174" s="1"/>
      <c r="T174" s="1"/>
      <c r="U174" s="1"/>
      <c r="V174" s="1"/>
      <c r="W174" s="1"/>
      <c r="X174" s="1"/>
      <c r="Y174" s="3"/>
    </row>
    <row r="175" ht="14.25" customHeight="1">
      <c r="E175" s="29"/>
      <c r="F175" s="1"/>
      <c r="G175" s="1"/>
      <c r="H175" s="1"/>
      <c r="I175" s="1"/>
      <c r="J175" s="1"/>
      <c r="K175" s="1"/>
      <c r="L175" s="1"/>
      <c r="M175" s="1"/>
      <c r="N175" s="1"/>
      <c r="O175" s="1"/>
      <c r="P175" s="1"/>
      <c r="Q175" s="1"/>
      <c r="R175" s="1"/>
      <c r="S175" s="1"/>
      <c r="T175" s="1"/>
      <c r="U175" s="1"/>
      <c r="V175" s="1"/>
      <c r="W175" s="1"/>
      <c r="X175" s="1"/>
      <c r="Y175" s="3"/>
    </row>
    <row r="176" ht="14.25" customHeight="1">
      <c r="E176" s="29"/>
      <c r="F176" s="1"/>
      <c r="G176" s="1"/>
      <c r="H176" s="1"/>
      <c r="I176" s="1"/>
      <c r="J176" s="1"/>
      <c r="K176" s="1"/>
      <c r="L176" s="1"/>
      <c r="M176" s="1"/>
      <c r="N176" s="1"/>
      <c r="O176" s="1"/>
      <c r="P176" s="1"/>
      <c r="Q176" s="1"/>
      <c r="R176" s="1"/>
      <c r="S176" s="1"/>
      <c r="T176" s="1"/>
      <c r="U176" s="1"/>
      <c r="V176" s="1"/>
      <c r="W176" s="1"/>
      <c r="X176" s="1"/>
      <c r="Y176" s="3"/>
    </row>
    <row r="177" ht="14.25" customHeight="1">
      <c r="E177" s="29"/>
      <c r="F177" s="1"/>
      <c r="G177" s="1"/>
      <c r="H177" s="1"/>
      <c r="I177" s="1"/>
      <c r="J177" s="1"/>
      <c r="K177" s="1"/>
      <c r="L177" s="1"/>
      <c r="M177" s="1"/>
      <c r="N177" s="1"/>
      <c r="O177" s="1"/>
      <c r="P177" s="1"/>
      <c r="Q177" s="1"/>
      <c r="R177" s="1"/>
      <c r="S177" s="1"/>
      <c r="T177" s="1"/>
      <c r="U177" s="1"/>
      <c r="V177" s="1"/>
      <c r="W177" s="1"/>
      <c r="X177" s="1"/>
      <c r="Y177" s="3"/>
    </row>
    <row r="178" ht="14.25" customHeight="1">
      <c r="E178" s="29"/>
      <c r="F178" s="1"/>
      <c r="G178" s="1"/>
      <c r="H178" s="1"/>
      <c r="I178" s="1"/>
      <c r="J178" s="1"/>
      <c r="K178" s="1"/>
      <c r="L178" s="1"/>
      <c r="M178" s="1"/>
      <c r="N178" s="1"/>
      <c r="O178" s="1"/>
      <c r="P178" s="1"/>
      <c r="Q178" s="1"/>
      <c r="R178" s="1"/>
      <c r="S178" s="1"/>
      <c r="T178" s="1"/>
      <c r="U178" s="1"/>
      <c r="V178" s="1"/>
      <c r="W178" s="1"/>
      <c r="X178" s="1"/>
      <c r="Y178" s="3"/>
    </row>
    <row r="179" ht="14.25" customHeight="1">
      <c r="E179" s="29"/>
      <c r="F179" s="1"/>
      <c r="G179" s="1"/>
      <c r="H179" s="1"/>
      <c r="I179" s="1"/>
      <c r="J179" s="1"/>
      <c r="K179" s="1"/>
      <c r="L179" s="1"/>
      <c r="M179" s="1"/>
      <c r="N179" s="1"/>
      <c r="O179" s="1"/>
      <c r="P179" s="1"/>
      <c r="Q179" s="1"/>
      <c r="R179" s="1"/>
      <c r="S179" s="1"/>
      <c r="T179" s="1"/>
      <c r="U179" s="1"/>
      <c r="V179" s="1"/>
      <c r="W179" s="1"/>
      <c r="X179" s="1"/>
      <c r="Y179" s="3"/>
    </row>
    <row r="180" ht="14.25" customHeight="1">
      <c r="E180" s="29"/>
      <c r="F180" s="1"/>
      <c r="G180" s="1"/>
      <c r="H180" s="1"/>
      <c r="I180" s="1"/>
      <c r="J180" s="1"/>
      <c r="K180" s="1"/>
      <c r="L180" s="1"/>
      <c r="M180" s="1"/>
      <c r="N180" s="1"/>
      <c r="O180" s="1"/>
      <c r="P180" s="1"/>
      <c r="Q180" s="1"/>
      <c r="R180" s="1"/>
      <c r="S180" s="1"/>
      <c r="T180" s="1"/>
      <c r="U180" s="1"/>
      <c r="V180" s="1"/>
      <c r="W180" s="1"/>
      <c r="X180" s="1"/>
      <c r="Y180" s="3"/>
    </row>
    <row r="181" ht="14.25" customHeight="1">
      <c r="E181" s="29"/>
      <c r="F181" s="1"/>
      <c r="G181" s="1"/>
      <c r="H181" s="1"/>
      <c r="I181" s="1"/>
      <c r="J181" s="1"/>
      <c r="K181" s="1"/>
      <c r="L181" s="1"/>
      <c r="M181" s="1"/>
      <c r="N181" s="1"/>
      <c r="O181" s="1"/>
      <c r="P181" s="1"/>
      <c r="Q181" s="1"/>
      <c r="R181" s="1"/>
      <c r="S181" s="1"/>
      <c r="T181" s="1"/>
      <c r="U181" s="1"/>
      <c r="V181" s="1"/>
      <c r="W181" s="1"/>
      <c r="X181" s="1"/>
      <c r="Y181" s="3"/>
    </row>
    <row r="182" ht="14.25" customHeight="1">
      <c r="E182" s="29"/>
      <c r="F182" s="1"/>
      <c r="G182" s="1"/>
      <c r="H182" s="1"/>
      <c r="I182" s="1"/>
      <c r="J182" s="1"/>
      <c r="K182" s="1"/>
      <c r="L182" s="1"/>
      <c r="M182" s="1"/>
      <c r="N182" s="1"/>
      <c r="O182" s="1"/>
      <c r="P182" s="1"/>
      <c r="Q182" s="1"/>
      <c r="R182" s="1"/>
      <c r="S182" s="1"/>
      <c r="T182" s="1"/>
      <c r="U182" s="1"/>
      <c r="V182" s="1"/>
      <c r="W182" s="1"/>
      <c r="X182" s="1"/>
      <c r="Y182" s="3"/>
    </row>
    <row r="183" ht="14.25" customHeight="1">
      <c r="E183" s="29"/>
      <c r="F183" s="1"/>
      <c r="G183" s="1"/>
      <c r="H183" s="1"/>
      <c r="I183" s="1"/>
      <c r="J183" s="1"/>
      <c r="K183" s="1"/>
      <c r="L183" s="1"/>
      <c r="M183" s="1"/>
      <c r="N183" s="1"/>
      <c r="O183" s="1"/>
      <c r="P183" s="1"/>
      <c r="Q183" s="1"/>
      <c r="R183" s="1"/>
      <c r="S183" s="1"/>
      <c r="T183" s="1"/>
      <c r="U183" s="1"/>
      <c r="V183" s="1"/>
      <c r="W183" s="1"/>
      <c r="X183" s="1"/>
      <c r="Y183" s="3"/>
    </row>
    <row r="184" ht="14.25" customHeight="1">
      <c r="E184" s="29"/>
      <c r="F184" s="1"/>
      <c r="G184" s="1"/>
      <c r="H184" s="1"/>
      <c r="I184" s="1"/>
      <c r="J184" s="1"/>
      <c r="K184" s="1"/>
      <c r="L184" s="1"/>
      <c r="M184" s="1"/>
      <c r="N184" s="1"/>
      <c r="O184" s="1"/>
      <c r="P184" s="1"/>
      <c r="Q184" s="1"/>
      <c r="R184" s="1"/>
      <c r="S184" s="1"/>
      <c r="T184" s="1"/>
      <c r="U184" s="1"/>
      <c r="V184" s="1"/>
      <c r="W184" s="1"/>
      <c r="X184" s="1"/>
      <c r="Y184" s="3"/>
    </row>
    <row r="185" ht="14.25" customHeight="1">
      <c r="E185" s="29"/>
      <c r="F185" s="1"/>
      <c r="G185" s="1"/>
      <c r="H185" s="1"/>
      <c r="I185" s="1"/>
      <c r="J185" s="1"/>
      <c r="K185" s="1"/>
      <c r="L185" s="1"/>
      <c r="M185" s="1"/>
      <c r="N185" s="1"/>
      <c r="O185" s="1"/>
      <c r="P185" s="1"/>
      <c r="Q185" s="1"/>
      <c r="R185" s="1"/>
      <c r="S185" s="1"/>
      <c r="T185" s="1"/>
      <c r="U185" s="1"/>
      <c r="V185" s="1"/>
      <c r="W185" s="1"/>
      <c r="X185" s="1"/>
      <c r="Y185" s="3"/>
    </row>
    <row r="186" ht="14.25" customHeight="1">
      <c r="E186" s="29"/>
      <c r="F186" s="1"/>
      <c r="G186" s="1"/>
      <c r="H186" s="1"/>
      <c r="I186" s="1"/>
      <c r="J186" s="1"/>
      <c r="K186" s="1"/>
      <c r="L186" s="1"/>
      <c r="M186" s="1"/>
      <c r="N186" s="1"/>
      <c r="O186" s="1"/>
      <c r="P186" s="1"/>
      <c r="Q186" s="1"/>
      <c r="R186" s="1"/>
      <c r="S186" s="1"/>
      <c r="T186" s="1"/>
      <c r="U186" s="1"/>
      <c r="V186" s="1"/>
      <c r="W186" s="1"/>
      <c r="X186" s="1"/>
      <c r="Y186" s="3"/>
    </row>
    <row r="187" ht="14.25" customHeight="1">
      <c r="E187" s="29"/>
      <c r="F187" s="1"/>
      <c r="G187" s="1"/>
      <c r="H187" s="1"/>
      <c r="I187" s="1"/>
      <c r="J187" s="1"/>
      <c r="K187" s="1"/>
      <c r="L187" s="1"/>
      <c r="M187" s="1"/>
      <c r="N187" s="1"/>
      <c r="O187" s="1"/>
      <c r="P187" s="1"/>
      <c r="Q187" s="1"/>
      <c r="R187" s="1"/>
      <c r="S187" s="1"/>
      <c r="T187" s="1"/>
      <c r="U187" s="1"/>
      <c r="V187" s="1"/>
      <c r="W187" s="1"/>
      <c r="X187" s="1"/>
      <c r="Y187" s="3"/>
    </row>
    <row r="188" ht="14.25" customHeight="1">
      <c r="E188" s="29"/>
      <c r="F188" s="1"/>
      <c r="G188" s="1"/>
      <c r="H188" s="1"/>
      <c r="I188" s="1"/>
      <c r="J188" s="1"/>
      <c r="K188" s="1"/>
      <c r="L188" s="1"/>
      <c r="M188" s="1"/>
      <c r="N188" s="1"/>
      <c r="O188" s="1"/>
      <c r="P188" s="1"/>
      <c r="Q188" s="1"/>
      <c r="R188" s="1"/>
      <c r="S188" s="1"/>
      <c r="T188" s="1"/>
      <c r="U188" s="1"/>
      <c r="V188" s="1"/>
      <c r="W188" s="1"/>
      <c r="X188" s="1"/>
      <c r="Y188" s="3"/>
    </row>
    <row r="189" ht="14.25" customHeight="1">
      <c r="E189" s="29"/>
      <c r="F189" s="1"/>
      <c r="G189" s="1"/>
      <c r="H189" s="1"/>
      <c r="I189" s="1"/>
      <c r="J189" s="1"/>
      <c r="K189" s="1"/>
      <c r="L189" s="1"/>
      <c r="M189" s="1"/>
      <c r="N189" s="1"/>
      <c r="O189" s="1"/>
      <c r="P189" s="1"/>
      <c r="Q189" s="1"/>
      <c r="R189" s="1"/>
      <c r="S189" s="1"/>
      <c r="T189" s="1"/>
      <c r="U189" s="1"/>
      <c r="V189" s="1"/>
      <c r="W189" s="1"/>
      <c r="X189" s="1"/>
      <c r="Y189" s="3"/>
    </row>
    <row r="190" ht="14.25" customHeight="1">
      <c r="E190" s="29"/>
      <c r="F190" s="1"/>
      <c r="G190" s="1"/>
      <c r="H190" s="1"/>
      <c r="I190" s="1"/>
      <c r="J190" s="1"/>
      <c r="K190" s="1"/>
      <c r="L190" s="1"/>
      <c r="M190" s="1"/>
      <c r="N190" s="1"/>
      <c r="O190" s="1"/>
      <c r="P190" s="1"/>
      <c r="Q190" s="1"/>
      <c r="R190" s="1"/>
      <c r="S190" s="1"/>
      <c r="T190" s="1"/>
      <c r="U190" s="1"/>
      <c r="V190" s="1"/>
      <c r="W190" s="1"/>
      <c r="X190" s="1"/>
      <c r="Y190" s="3"/>
    </row>
    <row r="191" ht="14.25" customHeight="1">
      <c r="E191" s="29"/>
      <c r="F191" s="1"/>
      <c r="G191" s="1"/>
      <c r="H191" s="1"/>
      <c r="I191" s="1"/>
      <c r="J191" s="1"/>
      <c r="K191" s="1"/>
      <c r="L191" s="1"/>
      <c r="M191" s="1"/>
      <c r="N191" s="1"/>
      <c r="O191" s="1"/>
      <c r="P191" s="1"/>
      <c r="Q191" s="1"/>
      <c r="R191" s="1"/>
      <c r="S191" s="1"/>
      <c r="T191" s="1"/>
      <c r="U191" s="1"/>
      <c r="V191" s="1"/>
      <c r="W191" s="1"/>
      <c r="X191" s="1"/>
      <c r="Y191" s="3"/>
    </row>
    <row r="192" ht="14.25" customHeight="1">
      <c r="E192" s="29"/>
      <c r="F192" s="1"/>
      <c r="G192" s="1"/>
      <c r="H192" s="1"/>
      <c r="I192" s="1"/>
      <c r="J192" s="1"/>
      <c r="K192" s="1"/>
      <c r="L192" s="1"/>
      <c r="M192" s="1"/>
      <c r="N192" s="1"/>
      <c r="O192" s="1"/>
      <c r="P192" s="1"/>
      <c r="Q192" s="1"/>
      <c r="R192" s="1"/>
      <c r="S192" s="1"/>
      <c r="T192" s="1"/>
      <c r="U192" s="1"/>
      <c r="V192" s="1"/>
      <c r="W192" s="1"/>
      <c r="X192" s="1"/>
      <c r="Y192" s="3"/>
    </row>
    <row r="193" ht="14.25" customHeight="1">
      <c r="E193" s="29"/>
      <c r="F193" s="1"/>
      <c r="G193" s="1"/>
      <c r="H193" s="1"/>
      <c r="I193" s="1"/>
      <c r="J193" s="1"/>
      <c r="K193" s="1"/>
      <c r="L193" s="1"/>
      <c r="M193" s="1"/>
      <c r="N193" s="1"/>
      <c r="O193" s="1"/>
      <c r="P193" s="1"/>
      <c r="Q193" s="1"/>
      <c r="R193" s="1"/>
      <c r="S193" s="1"/>
      <c r="T193" s="1"/>
      <c r="U193" s="1"/>
      <c r="V193" s="1"/>
      <c r="W193" s="1"/>
      <c r="X193" s="1"/>
      <c r="Y193" s="3"/>
    </row>
    <row r="194" ht="14.25" customHeight="1">
      <c r="E194" s="29"/>
      <c r="F194" s="1"/>
      <c r="G194" s="1"/>
      <c r="H194" s="1"/>
      <c r="I194" s="1"/>
      <c r="J194" s="1"/>
      <c r="K194" s="1"/>
      <c r="L194" s="1"/>
      <c r="M194" s="1"/>
      <c r="N194" s="1"/>
      <c r="O194" s="1"/>
      <c r="P194" s="1"/>
      <c r="Q194" s="1"/>
      <c r="R194" s="1"/>
      <c r="S194" s="1"/>
      <c r="T194" s="1"/>
      <c r="U194" s="1"/>
      <c r="V194" s="1"/>
      <c r="W194" s="1"/>
      <c r="X194" s="1"/>
      <c r="Y194" s="3"/>
    </row>
    <row r="195" ht="14.25" customHeight="1">
      <c r="E195" s="29"/>
      <c r="F195" s="1"/>
      <c r="G195" s="1"/>
      <c r="H195" s="1"/>
      <c r="I195" s="1"/>
      <c r="J195" s="1"/>
      <c r="K195" s="1"/>
      <c r="L195" s="1"/>
      <c r="M195" s="1"/>
      <c r="N195" s="1"/>
      <c r="O195" s="1"/>
      <c r="P195" s="1"/>
      <c r="Q195" s="1"/>
      <c r="R195" s="1"/>
      <c r="S195" s="1"/>
      <c r="T195" s="1"/>
      <c r="U195" s="1"/>
      <c r="V195" s="1"/>
      <c r="W195" s="1"/>
      <c r="X195" s="1"/>
      <c r="Y195" s="3"/>
    </row>
    <row r="196" ht="14.25" customHeight="1">
      <c r="E196" s="29"/>
      <c r="F196" s="1"/>
      <c r="G196" s="1"/>
      <c r="H196" s="1"/>
      <c r="I196" s="1"/>
      <c r="J196" s="1"/>
      <c r="K196" s="1"/>
      <c r="L196" s="1"/>
      <c r="M196" s="1"/>
      <c r="N196" s="1"/>
      <c r="O196" s="1"/>
      <c r="P196" s="1"/>
      <c r="Q196" s="1"/>
      <c r="R196" s="1"/>
      <c r="S196" s="1"/>
      <c r="T196" s="1"/>
      <c r="U196" s="1"/>
      <c r="V196" s="1"/>
      <c r="W196" s="1"/>
      <c r="X196" s="1"/>
      <c r="Y196" s="3"/>
    </row>
    <row r="197" ht="14.25" customHeight="1">
      <c r="E197" s="29"/>
      <c r="F197" s="1"/>
      <c r="G197" s="1"/>
      <c r="H197" s="1"/>
      <c r="I197" s="1"/>
      <c r="J197" s="1"/>
      <c r="K197" s="1"/>
      <c r="L197" s="1"/>
      <c r="M197" s="1"/>
      <c r="N197" s="1"/>
      <c r="O197" s="1"/>
      <c r="P197" s="1"/>
      <c r="Q197" s="1"/>
      <c r="R197" s="1"/>
      <c r="S197" s="1"/>
      <c r="T197" s="1"/>
      <c r="U197" s="1"/>
      <c r="V197" s="1"/>
      <c r="W197" s="1"/>
      <c r="X197" s="1"/>
      <c r="Y197" s="3"/>
    </row>
    <row r="198" ht="14.25" customHeight="1">
      <c r="E198" s="29"/>
      <c r="F198" s="1"/>
      <c r="G198" s="1"/>
      <c r="H198" s="1"/>
      <c r="I198" s="1"/>
      <c r="J198" s="1"/>
      <c r="K198" s="1"/>
      <c r="L198" s="1"/>
      <c r="M198" s="1"/>
      <c r="N198" s="1"/>
      <c r="O198" s="1"/>
      <c r="P198" s="1"/>
      <c r="Q198" s="1"/>
      <c r="R198" s="1"/>
      <c r="S198" s="1"/>
      <c r="T198" s="1"/>
      <c r="U198" s="1"/>
      <c r="V198" s="1"/>
      <c r="W198" s="1"/>
      <c r="X198" s="1"/>
      <c r="Y198" s="3"/>
    </row>
    <row r="199" ht="14.25" customHeight="1">
      <c r="E199" s="29"/>
      <c r="F199" s="1"/>
      <c r="G199" s="1"/>
      <c r="H199" s="1"/>
      <c r="I199" s="1"/>
      <c r="J199" s="1"/>
      <c r="K199" s="1"/>
      <c r="L199" s="1"/>
      <c r="M199" s="1"/>
      <c r="N199" s="1"/>
      <c r="O199" s="1"/>
      <c r="P199" s="1"/>
      <c r="Q199" s="1"/>
      <c r="R199" s="1"/>
      <c r="S199" s="1"/>
      <c r="T199" s="1"/>
      <c r="U199" s="1"/>
      <c r="V199" s="1"/>
      <c r="W199" s="1"/>
      <c r="X199" s="1"/>
      <c r="Y199" s="3"/>
    </row>
    <row r="200" ht="14.25" customHeight="1">
      <c r="E200" s="29"/>
      <c r="F200" s="1"/>
      <c r="G200" s="1"/>
      <c r="H200" s="1"/>
      <c r="I200" s="1"/>
      <c r="J200" s="1"/>
      <c r="K200" s="1"/>
      <c r="L200" s="1"/>
      <c r="M200" s="1"/>
      <c r="N200" s="1"/>
      <c r="O200" s="1"/>
      <c r="P200" s="1"/>
      <c r="Q200" s="1"/>
      <c r="R200" s="1"/>
      <c r="S200" s="1"/>
      <c r="T200" s="1"/>
      <c r="U200" s="1"/>
      <c r="V200" s="1"/>
      <c r="W200" s="1"/>
      <c r="X200" s="1"/>
      <c r="Y200" s="3"/>
    </row>
    <row r="201" ht="14.25" customHeight="1">
      <c r="E201" s="29"/>
      <c r="F201" s="1"/>
      <c r="G201" s="1"/>
      <c r="H201" s="1"/>
      <c r="I201" s="1"/>
      <c r="J201" s="1"/>
      <c r="K201" s="1"/>
      <c r="L201" s="1"/>
      <c r="M201" s="1"/>
      <c r="N201" s="1"/>
      <c r="O201" s="1"/>
      <c r="P201" s="1"/>
      <c r="Q201" s="1"/>
      <c r="R201" s="1"/>
      <c r="S201" s="1"/>
      <c r="T201" s="1"/>
      <c r="U201" s="1"/>
      <c r="V201" s="1"/>
      <c r="W201" s="1"/>
      <c r="X201" s="1"/>
      <c r="Y201" s="3"/>
    </row>
    <row r="202" ht="14.25" customHeight="1">
      <c r="E202" s="29"/>
      <c r="F202" s="1"/>
      <c r="G202" s="1"/>
      <c r="H202" s="1"/>
      <c r="I202" s="1"/>
      <c r="J202" s="1"/>
      <c r="K202" s="1"/>
      <c r="L202" s="1"/>
      <c r="M202" s="1"/>
      <c r="N202" s="1"/>
      <c r="O202" s="1"/>
      <c r="P202" s="1"/>
      <c r="Q202" s="1"/>
      <c r="R202" s="1"/>
      <c r="S202" s="1"/>
      <c r="T202" s="1"/>
      <c r="U202" s="1"/>
      <c r="V202" s="1"/>
      <c r="W202" s="1"/>
      <c r="X202" s="1"/>
      <c r="Y202" s="3"/>
    </row>
    <row r="203" ht="14.25" customHeight="1">
      <c r="E203" s="29"/>
      <c r="F203" s="1"/>
      <c r="G203" s="1"/>
      <c r="H203" s="1"/>
      <c r="I203" s="1"/>
      <c r="J203" s="1"/>
      <c r="K203" s="1"/>
      <c r="L203" s="1"/>
      <c r="M203" s="1"/>
      <c r="N203" s="1"/>
      <c r="O203" s="1"/>
      <c r="P203" s="1"/>
      <c r="Q203" s="1"/>
      <c r="R203" s="1"/>
      <c r="S203" s="1"/>
      <c r="T203" s="1"/>
      <c r="U203" s="1"/>
      <c r="V203" s="1"/>
      <c r="W203" s="1"/>
      <c r="X203" s="1"/>
      <c r="Y203" s="3"/>
    </row>
    <row r="204" ht="14.25" customHeight="1">
      <c r="E204" s="29"/>
      <c r="F204" s="1"/>
      <c r="G204" s="1"/>
      <c r="H204" s="1"/>
      <c r="I204" s="1"/>
      <c r="J204" s="1"/>
      <c r="K204" s="1"/>
      <c r="L204" s="1"/>
      <c r="M204" s="1"/>
      <c r="N204" s="1"/>
      <c r="O204" s="1"/>
      <c r="P204" s="1"/>
      <c r="Q204" s="1"/>
      <c r="R204" s="1"/>
      <c r="S204" s="1"/>
      <c r="T204" s="1"/>
      <c r="U204" s="1"/>
      <c r="V204" s="1"/>
      <c r="W204" s="1"/>
      <c r="X204" s="1"/>
      <c r="Y204" s="3"/>
    </row>
    <row r="205" ht="14.25" customHeight="1">
      <c r="E205" s="29"/>
      <c r="F205" s="1"/>
      <c r="G205" s="1"/>
      <c r="H205" s="1"/>
      <c r="I205" s="1"/>
      <c r="J205" s="1"/>
      <c r="K205" s="1"/>
      <c r="L205" s="1"/>
      <c r="M205" s="1"/>
      <c r="N205" s="1"/>
      <c r="O205" s="1"/>
      <c r="P205" s="1"/>
      <c r="Q205" s="1"/>
      <c r="R205" s="1"/>
      <c r="S205" s="1"/>
      <c r="T205" s="1"/>
      <c r="U205" s="1"/>
      <c r="V205" s="1"/>
      <c r="W205" s="1"/>
      <c r="X205" s="1"/>
      <c r="Y205" s="3"/>
    </row>
    <row r="206" ht="14.25" customHeight="1">
      <c r="E206" s="29"/>
      <c r="F206" s="1"/>
      <c r="G206" s="1"/>
      <c r="H206" s="1"/>
      <c r="I206" s="1"/>
      <c r="J206" s="1"/>
      <c r="K206" s="1"/>
      <c r="L206" s="1"/>
      <c r="M206" s="1"/>
      <c r="N206" s="1"/>
      <c r="O206" s="1"/>
      <c r="P206" s="1"/>
      <c r="Q206" s="1"/>
      <c r="R206" s="1"/>
      <c r="S206" s="1"/>
      <c r="T206" s="1"/>
      <c r="U206" s="1"/>
      <c r="V206" s="1"/>
      <c r="W206" s="1"/>
      <c r="X206" s="1"/>
      <c r="Y206" s="3"/>
    </row>
    <row r="207" ht="14.25" customHeight="1">
      <c r="E207" s="29"/>
      <c r="F207" s="1"/>
      <c r="G207" s="1"/>
      <c r="H207" s="1"/>
      <c r="I207" s="1"/>
      <c r="J207" s="1"/>
      <c r="K207" s="1"/>
      <c r="L207" s="1"/>
      <c r="M207" s="1"/>
      <c r="N207" s="1"/>
      <c r="O207" s="1"/>
      <c r="P207" s="1"/>
      <c r="Q207" s="1"/>
      <c r="R207" s="1"/>
      <c r="S207" s="1"/>
      <c r="T207" s="1"/>
      <c r="U207" s="1"/>
      <c r="V207" s="1"/>
      <c r="W207" s="1"/>
      <c r="X207" s="1"/>
      <c r="Y207" s="3"/>
    </row>
    <row r="208" ht="14.25" customHeight="1">
      <c r="E208" s="29"/>
      <c r="F208" s="1"/>
      <c r="G208" s="1"/>
      <c r="H208" s="1"/>
      <c r="I208" s="1"/>
      <c r="J208" s="1"/>
      <c r="K208" s="1"/>
      <c r="L208" s="1"/>
      <c r="M208" s="1"/>
      <c r="N208" s="1"/>
      <c r="O208" s="1"/>
      <c r="P208" s="1"/>
      <c r="Q208" s="1"/>
      <c r="R208" s="1"/>
      <c r="S208" s="1"/>
      <c r="T208" s="1"/>
      <c r="U208" s="1"/>
      <c r="V208" s="1"/>
      <c r="W208" s="1"/>
      <c r="X208" s="1"/>
      <c r="Y208" s="3"/>
    </row>
    <row r="209" ht="14.25" customHeight="1">
      <c r="E209" s="29"/>
      <c r="F209" s="1"/>
      <c r="G209" s="1"/>
      <c r="H209" s="1"/>
      <c r="I209" s="1"/>
      <c r="J209" s="1"/>
      <c r="K209" s="1"/>
      <c r="L209" s="1"/>
      <c r="M209" s="1"/>
      <c r="N209" s="1"/>
      <c r="O209" s="1"/>
      <c r="P209" s="1"/>
      <c r="Q209" s="1"/>
      <c r="R209" s="1"/>
      <c r="S209" s="1"/>
      <c r="T209" s="1"/>
      <c r="U209" s="1"/>
      <c r="V209" s="1"/>
      <c r="W209" s="1"/>
      <c r="X209" s="1"/>
      <c r="Y209" s="3"/>
    </row>
    <row r="210" ht="14.25" customHeight="1">
      <c r="E210" s="29"/>
      <c r="F210" s="1"/>
      <c r="G210" s="1"/>
      <c r="H210" s="1"/>
      <c r="I210" s="1"/>
      <c r="J210" s="1"/>
      <c r="K210" s="1"/>
      <c r="L210" s="1"/>
      <c r="M210" s="1"/>
      <c r="N210" s="1"/>
      <c r="O210" s="1"/>
      <c r="P210" s="1"/>
      <c r="Q210" s="1"/>
      <c r="R210" s="1"/>
      <c r="S210" s="1"/>
      <c r="T210" s="1"/>
      <c r="U210" s="1"/>
      <c r="V210" s="1"/>
      <c r="W210" s="1"/>
      <c r="X210" s="1"/>
      <c r="Y210" s="3"/>
    </row>
    <row r="211" ht="14.25" customHeight="1">
      <c r="E211" s="29"/>
      <c r="F211" s="1"/>
      <c r="G211" s="1"/>
      <c r="H211" s="1"/>
      <c r="I211" s="1"/>
      <c r="J211" s="1"/>
      <c r="K211" s="1"/>
      <c r="L211" s="1"/>
      <c r="M211" s="1"/>
      <c r="N211" s="1"/>
      <c r="O211" s="1"/>
      <c r="P211" s="1"/>
      <c r="Q211" s="1"/>
      <c r="R211" s="1"/>
      <c r="S211" s="1"/>
      <c r="T211" s="1"/>
      <c r="U211" s="1"/>
      <c r="V211" s="1"/>
      <c r="W211" s="1"/>
      <c r="X211" s="1"/>
      <c r="Y211" s="3"/>
    </row>
    <row r="212" ht="14.25" customHeight="1">
      <c r="E212" s="29"/>
      <c r="F212" s="1"/>
      <c r="G212" s="1"/>
      <c r="H212" s="1"/>
      <c r="I212" s="1"/>
      <c r="J212" s="1"/>
      <c r="K212" s="1"/>
      <c r="L212" s="1"/>
      <c r="M212" s="1"/>
      <c r="N212" s="1"/>
      <c r="O212" s="1"/>
      <c r="P212" s="1"/>
      <c r="Q212" s="1"/>
      <c r="R212" s="1"/>
      <c r="S212" s="1"/>
      <c r="T212" s="1"/>
      <c r="U212" s="1"/>
      <c r="V212" s="1"/>
      <c r="W212" s="1"/>
      <c r="X212" s="1"/>
      <c r="Y212" s="3"/>
    </row>
    <row r="213" ht="14.25" customHeight="1">
      <c r="E213" s="29"/>
      <c r="F213" s="1"/>
      <c r="G213" s="1"/>
      <c r="H213" s="1"/>
      <c r="I213" s="1"/>
      <c r="J213" s="1"/>
      <c r="K213" s="1"/>
      <c r="L213" s="1"/>
      <c r="M213" s="1"/>
      <c r="N213" s="1"/>
      <c r="O213" s="1"/>
      <c r="P213" s="1"/>
      <c r="Q213" s="1"/>
      <c r="R213" s="1"/>
      <c r="S213" s="1"/>
      <c r="T213" s="1"/>
      <c r="U213" s="1"/>
      <c r="V213" s="1"/>
      <c r="W213" s="1"/>
      <c r="X213" s="1"/>
      <c r="Y213" s="3"/>
    </row>
    <row r="214" ht="14.25" customHeight="1">
      <c r="E214" s="29"/>
      <c r="F214" s="1"/>
      <c r="G214" s="1"/>
      <c r="H214" s="1"/>
      <c r="I214" s="1"/>
      <c r="J214" s="1"/>
      <c r="K214" s="1"/>
      <c r="L214" s="1"/>
      <c r="M214" s="1"/>
      <c r="N214" s="1"/>
      <c r="O214" s="1"/>
      <c r="P214" s="1"/>
      <c r="Q214" s="1"/>
      <c r="R214" s="1"/>
      <c r="S214" s="1"/>
      <c r="T214" s="1"/>
      <c r="U214" s="1"/>
      <c r="V214" s="1"/>
      <c r="W214" s="1"/>
      <c r="X214" s="1"/>
      <c r="Y214" s="3"/>
    </row>
    <row r="215" ht="14.25" customHeight="1">
      <c r="E215" s="29"/>
      <c r="F215" s="1"/>
      <c r="G215" s="1"/>
      <c r="H215" s="1"/>
      <c r="I215" s="1"/>
      <c r="J215" s="1"/>
      <c r="K215" s="1"/>
      <c r="L215" s="1"/>
      <c r="M215" s="1"/>
      <c r="N215" s="1"/>
      <c r="O215" s="1"/>
      <c r="P215" s="1"/>
      <c r="Q215" s="1"/>
      <c r="R215" s="1"/>
      <c r="S215" s="1"/>
      <c r="T215" s="1"/>
      <c r="U215" s="1"/>
      <c r="V215" s="1"/>
      <c r="W215" s="1"/>
      <c r="X215" s="1"/>
      <c r="Y215" s="3"/>
    </row>
    <row r="216" ht="14.25" customHeight="1">
      <c r="E216" s="29"/>
      <c r="F216" s="1"/>
      <c r="G216" s="1"/>
      <c r="H216" s="1"/>
      <c r="I216" s="1"/>
      <c r="J216" s="1"/>
      <c r="K216" s="1"/>
      <c r="L216" s="1"/>
      <c r="M216" s="1"/>
      <c r="N216" s="1"/>
      <c r="O216" s="1"/>
      <c r="P216" s="1"/>
      <c r="Q216" s="1"/>
      <c r="R216" s="1"/>
      <c r="S216" s="1"/>
      <c r="T216" s="1"/>
      <c r="U216" s="1"/>
      <c r="V216" s="1"/>
      <c r="W216" s="1"/>
      <c r="X216" s="1"/>
      <c r="Y216" s="3"/>
    </row>
    <row r="217" ht="14.25" customHeight="1">
      <c r="E217" s="29"/>
      <c r="F217" s="1"/>
      <c r="G217" s="1"/>
      <c r="H217" s="1"/>
      <c r="I217" s="1"/>
      <c r="J217" s="1"/>
      <c r="K217" s="1"/>
      <c r="L217" s="1"/>
      <c r="M217" s="1"/>
      <c r="N217" s="1"/>
      <c r="O217" s="1"/>
      <c r="P217" s="1"/>
      <c r="Q217" s="1"/>
      <c r="R217" s="1"/>
      <c r="S217" s="1"/>
      <c r="T217" s="1"/>
      <c r="U217" s="1"/>
      <c r="V217" s="1"/>
      <c r="W217" s="1"/>
      <c r="X217" s="1"/>
      <c r="Y217" s="3"/>
    </row>
    <row r="218" ht="14.25" customHeight="1">
      <c r="E218" s="29"/>
      <c r="F218" s="1"/>
      <c r="G218" s="1"/>
      <c r="H218" s="1"/>
      <c r="I218" s="1"/>
      <c r="J218" s="1"/>
      <c r="K218" s="1"/>
      <c r="L218" s="1"/>
      <c r="M218" s="1"/>
      <c r="N218" s="1"/>
      <c r="O218" s="1"/>
      <c r="P218" s="1"/>
      <c r="Q218" s="1"/>
      <c r="R218" s="1"/>
      <c r="S218" s="1"/>
      <c r="T218" s="1"/>
      <c r="U218" s="1"/>
      <c r="V218" s="1"/>
      <c r="W218" s="1"/>
      <c r="X218" s="1"/>
      <c r="Y218" s="3"/>
    </row>
    <row r="219" ht="14.25" customHeight="1">
      <c r="E219" s="29"/>
      <c r="F219" s="1"/>
      <c r="G219" s="1"/>
      <c r="H219" s="1"/>
      <c r="I219" s="1"/>
      <c r="J219" s="1"/>
      <c r="K219" s="1"/>
      <c r="L219" s="1"/>
      <c r="M219" s="1"/>
      <c r="N219" s="1"/>
      <c r="O219" s="1"/>
      <c r="P219" s="1"/>
      <c r="Q219" s="1"/>
      <c r="R219" s="1"/>
      <c r="S219" s="1"/>
      <c r="T219" s="1"/>
      <c r="U219" s="1"/>
      <c r="V219" s="1"/>
      <c r="W219" s="1"/>
      <c r="X219" s="1"/>
      <c r="Y219" s="3"/>
    </row>
    <row r="220" ht="14.25" customHeight="1">
      <c r="E220" s="29"/>
      <c r="F220" s="1"/>
      <c r="G220" s="1"/>
      <c r="H220" s="1"/>
      <c r="I220" s="1"/>
      <c r="J220" s="1"/>
      <c r="K220" s="1"/>
      <c r="L220" s="1"/>
      <c r="M220" s="1"/>
      <c r="N220" s="1"/>
      <c r="O220" s="1"/>
      <c r="P220" s="1"/>
      <c r="Q220" s="1"/>
      <c r="R220" s="1"/>
      <c r="S220" s="1"/>
      <c r="T220" s="1"/>
      <c r="U220" s="1"/>
      <c r="V220" s="1"/>
      <c r="W220" s="1"/>
      <c r="X220" s="1"/>
      <c r="Y220" s="3"/>
    </row>
    <row r="221" ht="14.25" customHeight="1">
      <c r="E221" s="29"/>
      <c r="F221" s="1"/>
      <c r="G221" s="1"/>
      <c r="H221" s="1"/>
      <c r="I221" s="1"/>
      <c r="J221" s="1"/>
      <c r="K221" s="1"/>
      <c r="L221" s="1"/>
      <c r="M221" s="1"/>
      <c r="N221" s="1"/>
      <c r="O221" s="1"/>
      <c r="P221" s="1"/>
      <c r="Q221" s="1"/>
      <c r="R221" s="1"/>
      <c r="S221" s="1"/>
      <c r="T221" s="1"/>
      <c r="U221" s="1"/>
      <c r="V221" s="1"/>
      <c r="W221" s="1"/>
      <c r="X221" s="1"/>
      <c r="Y221" s="3"/>
    </row>
    <row r="222" ht="14.25" customHeight="1">
      <c r="E222" s="29"/>
      <c r="F222" s="1"/>
      <c r="G222" s="1"/>
      <c r="H222" s="1"/>
      <c r="I222" s="1"/>
      <c r="J222" s="1"/>
      <c r="K222" s="1"/>
      <c r="L222" s="1"/>
      <c r="M222" s="1"/>
      <c r="N222" s="1"/>
      <c r="O222" s="1"/>
      <c r="P222" s="1"/>
      <c r="Q222" s="1"/>
      <c r="R222" s="1"/>
      <c r="S222" s="1"/>
      <c r="T222" s="1"/>
      <c r="U222" s="1"/>
      <c r="V222" s="1"/>
      <c r="W222" s="1"/>
      <c r="X222" s="1"/>
      <c r="Y222" s="3"/>
    </row>
    <row r="223" ht="14.25" customHeight="1">
      <c r="E223" s="29"/>
      <c r="F223" s="1"/>
      <c r="G223" s="1"/>
      <c r="H223" s="1"/>
      <c r="I223" s="1"/>
      <c r="J223" s="1"/>
      <c r="K223" s="1"/>
      <c r="L223" s="1"/>
      <c r="M223" s="1"/>
      <c r="N223" s="1"/>
      <c r="O223" s="1"/>
      <c r="P223" s="1"/>
      <c r="Q223" s="1"/>
      <c r="R223" s="1"/>
      <c r="S223" s="1"/>
      <c r="T223" s="1"/>
      <c r="U223" s="1"/>
      <c r="V223" s="1"/>
      <c r="W223" s="1"/>
      <c r="X223" s="1"/>
      <c r="Y223" s="3"/>
    </row>
    <row r="224" ht="14.25" customHeight="1">
      <c r="E224" s="29"/>
      <c r="F224" s="1"/>
      <c r="G224" s="1"/>
      <c r="H224" s="1"/>
      <c r="I224" s="1"/>
      <c r="J224" s="1"/>
      <c r="K224" s="1"/>
      <c r="L224" s="1"/>
      <c r="M224" s="1"/>
      <c r="N224" s="1"/>
      <c r="O224" s="1"/>
      <c r="P224" s="1"/>
      <c r="Q224" s="1"/>
      <c r="R224" s="1"/>
      <c r="S224" s="1"/>
      <c r="T224" s="1"/>
      <c r="U224" s="1"/>
      <c r="V224" s="1"/>
      <c r="W224" s="1"/>
      <c r="X224" s="1"/>
      <c r="Y224" s="3"/>
    </row>
    <row r="225" ht="14.25" customHeight="1">
      <c r="E225" s="29"/>
      <c r="F225" s="1"/>
      <c r="G225" s="1"/>
      <c r="H225" s="1"/>
      <c r="I225" s="1"/>
      <c r="J225" s="1"/>
      <c r="K225" s="1"/>
      <c r="L225" s="1"/>
      <c r="M225" s="1"/>
      <c r="N225" s="1"/>
      <c r="O225" s="1"/>
      <c r="P225" s="1"/>
      <c r="Q225" s="1"/>
      <c r="R225" s="1"/>
      <c r="S225" s="1"/>
      <c r="T225" s="1"/>
      <c r="U225" s="1"/>
      <c r="V225" s="1"/>
      <c r="W225" s="1"/>
      <c r="X225" s="1"/>
      <c r="Y225" s="3"/>
    </row>
    <row r="226" ht="14.25" customHeight="1">
      <c r="E226" s="29"/>
      <c r="F226" s="1"/>
      <c r="G226" s="1"/>
      <c r="H226" s="1"/>
      <c r="I226" s="1"/>
      <c r="J226" s="1"/>
      <c r="K226" s="1"/>
      <c r="L226" s="1"/>
      <c r="M226" s="1"/>
      <c r="N226" s="1"/>
      <c r="O226" s="1"/>
      <c r="P226" s="1"/>
      <c r="Q226" s="1"/>
      <c r="R226" s="1"/>
      <c r="S226" s="1"/>
      <c r="T226" s="1"/>
      <c r="U226" s="1"/>
      <c r="V226" s="1"/>
      <c r="W226" s="1"/>
      <c r="X226" s="1"/>
      <c r="Y226" s="3"/>
    </row>
    <row r="227" ht="14.25" customHeight="1">
      <c r="E227" s="29"/>
      <c r="F227" s="1"/>
      <c r="G227" s="1"/>
      <c r="H227" s="1"/>
      <c r="I227" s="1"/>
      <c r="J227" s="1"/>
      <c r="K227" s="1"/>
      <c r="L227" s="1"/>
      <c r="M227" s="1"/>
      <c r="N227" s="1"/>
      <c r="O227" s="1"/>
      <c r="P227" s="1"/>
      <c r="Q227" s="1"/>
      <c r="R227" s="1"/>
      <c r="S227" s="1"/>
      <c r="T227" s="1"/>
      <c r="U227" s="1"/>
      <c r="V227" s="1"/>
      <c r="W227" s="1"/>
      <c r="X227" s="1"/>
      <c r="Y227" s="3"/>
    </row>
    <row r="228" ht="14.25" customHeight="1">
      <c r="E228" s="29"/>
      <c r="F228" s="1"/>
      <c r="G228" s="1"/>
      <c r="H228" s="1"/>
      <c r="I228" s="1"/>
      <c r="J228" s="1"/>
      <c r="K228" s="1"/>
      <c r="L228" s="1"/>
      <c r="M228" s="1"/>
      <c r="N228" s="1"/>
      <c r="O228" s="1"/>
      <c r="P228" s="1"/>
      <c r="Q228" s="1"/>
      <c r="R228" s="1"/>
      <c r="S228" s="1"/>
      <c r="T228" s="1"/>
      <c r="U228" s="1"/>
      <c r="V228" s="1"/>
      <c r="W228" s="1"/>
      <c r="X228" s="1"/>
      <c r="Y228" s="3"/>
    </row>
    <row r="229" ht="14.25" customHeight="1">
      <c r="E229" s="29"/>
      <c r="F229" s="1"/>
      <c r="G229" s="1"/>
      <c r="H229" s="1"/>
      <c r="I229" s="1"/>
      <c r="J229" s="1"/>
      <c r="K229" s="1"/>
      <c r="L229" s="1"/>
      <c r="M229" s="1"/>
      <c r="N229" s="1"/>
      <c r="O229" s="1"/>
      <c r="P229" s="1"/>
      <c r="Q229" s="1"/>
      <c r="R229" s="1"/>
      <c r="S229" s="1"/>
      <c r="T229" s="1"/>
      <c r="U229" s="1"/>
      <c r="V229" s="1"/>
      <c r="W229" s="1"/>
      <c r="X229" s="1"/>
      <c r="Y229" s="3"/>
    </row>
    <row r="230" ht="14.25" customHeight="1">
      <c r="E230" s="29"/>
      <c r="F230" s="1"/>
      <c r="G230" s="1"/>
      <c r="H230" s="1"/>
      <c r="I230" s="1"/>
      <c r="J230" s="1"/>
      <c r="K230" s="1"/>
      <c r="L230" s="1"/>
      <c r="M230" s="1"/>
      <c r="N230" s="1"/>
      <c r="O230" s="1"/>
      <c r="P230" s="1"/>
      <c r="Q230" s="1"/>
      <c r="R230" s="1"/>
      <c r="S230" s="1"/>
      <c r="T230" s="1"/>
      <c r="U230" s="1"/>
      <c r="V230" s="1"/>
      <c r="W230" s="1"/>
      <c r="X230" s="1"/>
      <c r="Y230" s="3"/>
    </row>
    <row r="231" ht="14.25" customHeight="1">
      <c r="E231" s="29"/>
      <c r="F231" s="1"/>
      <c r="G231" s="1"/>
      <c r="H231" s="1"/>
      <c r="I231" s="1"/>
      <c r="J231" s="1"/>
      <c r="K231" s="1"/>
      <c r="L231" s="1"/>
      <c r="M231" s="1"/>
      <c r="N231" s="1"/>
      <c r="O231" s="1"/>
      <c r="P231" s="1"/>
      <c r="Q231" s="1"/>
      <c r="R231" s="1"/>
      <c r="S231" s="1"/>
      <c r="T231" s="1"/>
      <c r="U231" s="1"/>
      <c r="V231" s="1"/>
      <c r="W231" s="1"/>
      <c r="X231" s="1"/>
      <c r="Y231" s="3"/>
    </row>
    <row r="232" ht="14.25" customHeight="1">
      <c r="E232" s="29"/>
      <c r="F232" s="1"/>
      <c r="G232" s="1"/>
      <c r="H232" s="1"/>
      <c r="I232" s="1"/>
      <c r="J232" s="1"/>
      <c r="K232" s="1"/>
      <c r="L232" s="1"/>
      <c r="M232" s="1"/>
      <c r="N232" s="1"/>
      <c r="O232" s="1"/>
      <c r="P232" s="1"/>
      <c r="Q232" s="1"/>
      <c r="R232" s="1"/>
      <c r="S232" s="1"/>
      <c r="T232" s="1"/>
      <c r="U232" s="1"/>
      <c r="V232" s="1"/>
      <c r="W232" s="1"/>
      <c r="X232" s="1"/>
      <c r="Y232" s="3"/>
    </row>
    <row r="233" ht="14.25" customHeight="1">
      <c r="E233" s="29"/>
      <c r="F233" s="1"/>
      <c r="G233" s="1"/>
      <c r="H233" s="1"/>
      <c r="I233" s="1"/>
      <c r="J233" s="1"/>
      <c r="K233" s="1"/>
      <c r="L233" s="1"/>
      <c r="M233" s="1"/>
      <c r="N233" s="1"/>
      <c r="O233" s="1"/>
      <c r="P233" s="1"/>
      <c r="Q233" s="1"/>
      <c r="R233" s="1"/>
      <c r="S233" s="1"/>
      <c r="T233" s="1"/>
      <c r="U233" s="1"/>
      <c r="V233" s="1"/>
      <c r="W233" s="1"/>
      <c r="X233" s="1"/>
      <c r="Y233" s="3"/>
    </row>
    <row r="234" ht="14.25" customHeight="1">
      <c r="E234" s="29"/>
      <c r="F234" s="1"/>
      <c r="G234" s="1"/>
      <c r="H234" s="1"/>
      <c r="I234" s="1"/>
      <c r="J234" s="1"/>
      <c r="K234" s="1"/>
      <c r="L234" s="1"/>
      <c r="M234" s="1"/>
      <c r="N234" s="1"/>
      <c r="O234" s="1"/>
      <c r="P234" s="1"/>
      <c r="Q234" s="1"/>
      <c r="R234" s="1"/>
      <c r="S234" s="1"/>
      <c r="T234" s="1"/>
      <c r="U234" s="1"/>
      <c r="V234" s="1"/>
      <c r="W234" s="1"/>
      <c r="X234" s="1"/>
      <c r="Y234" s="3"/>
    </row>
    <row r="235" ht="14.25" customHeight="1">
      <c r="E235" s="29"/>
      <c r="F235" s="1"/>
      <c r="G235" s="1"/>
      <c r="H235" s="1"/>
      <c r="I235" s="1"/>
      <c r="J235" s="1"/>
      <c r="K235" s="1"/>
      <c r="L235" s="1"/>
      <c r="M235" s="1"/>
      <c r="N235" s="1"/>
      <c r="O235" s="1"/>
      <c r="P235" s="1"/>
      <c r="Q235" s="1"/>
      <c r="R235" s="1"/>
      <c r="S235" s="1"/>
      <c r="T235" s="1"/>
      <c r="U235" s="1"/>
      <c r="V235" s="1"/>
      <c r="W235" s="1"/>
      <c r="X235" s="1"/>
      <c r="Y235" s="3"/>
    </row>
    <row r="236" ht="14.25" customHeight="1">
      <c r="E236" s="29"/>
      <c r="F236" s="1"/>
      <c r="G236" s="1"/>
      <c r="H236" s="1"/>
      <c r="I236" s="1"/>
      <c r="J236" s="1"/>
      <c r="K236" s="1"/>
      <c r="L236" s="1"/>
      <c r="M236" s="1"/>
      <c r="N236" s="1"/>
      <c r="O236" s="1"/>
      <c r="P236" s="1"/>
      <c r="Q236" s="1"/>
      <c r="R236" s="1"/>
      <c r="S236" s="1"/>
      <c r="T236" s="1"/>
      <c r="U236" s="1"/>
      <c r="V236" s="1"/>
      <c r="W236" s="1"/>
      <c r="X236" s="1"/>
      <c r="Y236" s="3"/>
    </row>
    <row r="237" ht="14.25" customHeight="1">
      <c r="E237" s="29"/>
      <c r="F237" s="1"/>
      <c r="G237" s="1"/>
      <c r="H237" s="1"/>
      <c r="I237" s="1"/>
      <c r="J237" s="1"/>
      <c r="K237" s="1"/>
      <c r="L237" s="1"/>
      <c r="M237" s="1"/>
      <c r="N237" s="1"/>
      <c r="O237" s="1"/>
      <c r="P237" s="1"/>
      <c r="Q237" s="1"/>
      <c r="R237" s="1"/>
      <c r="S237" s="1"/>
      <c r="T237" s="1"/>
      <c r="U237" s="1"/>
      <c r="V237" s="1"/>
      <c r="W237" s="1"/>
      <c r="X237" s="1"/>
      <c r="Y237" s="3"/>
    </row>
    <row r="238" ht="14.25" customHeight="1">
      <c r="E238" s="29"/>
      <c r="F238" s="1"/>
      <c r="G238" s="1"/>
      <c r="H238" s="1"/>
      <c r="I238" s="1"/>
      <c r="J238" s="1"/>
      <c r="K238" s="1"/>
      <c r="L238" s="1"/>
      <c r="M238" s="1"/>
      <c r="N238" s="1"/>
      <c r="O238" s="1"/>
      <c r="P238" s="1"/>
      <c r="Q238" s="1"/>
      <c r="R238" s="1"/>
      <c r="S238" s="1"/>
      <c r="T238" s="1"/>
      <c r="U238" s="1"/>
      <c r="V238" s="1"/>
      <c r="W238" s="1"/>
      <c r="X238" s="1"/>
      <c r="Y238" s="3"/>
    </row>
    <row r="239" ht="14.25" customHeight="1">
      <c r="E239" s="29"/>
      <c r="F239" s="1"/>
      <c r="G239" s="1"/>
      <c r="H239" s="1"/>
      <c r="I239" s="1"/>
      <c r="J239" s="1"/>
      <c r="K239" s="1"/>
      <c r="L239" s="1"/>
      <c r="M239" s="1"/>
      <c r="N239" s="1"/>
      <c r="O239" s="1"/>
      <c r="P239" s="1"/>
      <c r="Q239" s="1"/>
      <c r="R239" s="1"/>
      <c r="S239" s="1"/>
      <c r="T239" s="1"/>
      <c r="U239" s="1"/>
      <c r="V239" s="1"/>
      <c r="W239" s="1"/>
      <c r="X239" s="1"/>
      <c r="Y239" s="3"/>
    </row>
    <row r="240" ht="14.25" customHeight="1">
      <c r="E240" s="29"/>
      <c r="F240" s="1"/>
      <c r="G240" s="1"/>
      <c r="H240" s="1"/>
      <c r="I240" s="1"/>
      <c r="J240" s="1"/>
      <c r="K240" s="1"/>
      <c r="L240" s="1"/>
      <c r="M240" s="1"/>
      <c r="N240" s="1"/>
      <c r="O240" s="1"/>
      <c r="P240" s="1"/>
      <c r="Q240" s="1"/>
      <c r="R240" s="1"/>
      <c r="S240" s="1"/>
      <c r="T240" s="1"/>
      <c r="U240" s="1"/>
      <c r="V240" s="1"/>
      <c r="W240" s="1"/>
      <c r="X240" s="1"/>
      <c r="Y240" s="3"/>
    </row>
    <row r="241" ht="14.25" customHeight="1">
      <c r="E241" s="29"/>
      <c r="F241" s="1"/>
      <c r="G241" s="1"/>
      <c r="H241" s="1"/>
      <c r="I241" s="1"/>
      <c r="J241" s="1"/>
      <c r="K241" s="1"/>
      <c r="L241" s="1"/>
      <c r="M241" s="1"/>
      <c r="N241" s="1"/>
      <c r="O241" s="1"/>
      <c r="P241" s="1"/>
      <c r="Q241" s="1"/>
      <c r="R241" s="1"/>
      <c r="S241" s="1"/>
      <c r="T241" s="1"/>
      <c r="U241" s="1"/>
      <c r="V241" s="1"/>
      <c r="W241" s="1"/>
      <c r="X241" s="1"/>
      <c r="Y241" s="3"/>
    </row>
    <row r="242" ht="14.25" customHeight="1">
      <c r="E242" s="29"/>
      <c r="F242" s="1"/>
      <c r="G242" s="1"/>
      <c r="H242" s="1"/>
      <c r="I242" s="1"/>
      <c r="J242" s="1"/>
      <c r="K242" s="1"/>
      <c r="L242" s="1"/>
      <c r="M242" s="1"/>
      <c r="N242" s="1"/>
      <c r="O242" s="1"/>
      <c r="P242" s="1"/>
      <c r="Q242" s="1"/>
      <c r="R242" s="1"/>
      <c r="S242" s="1"/>
      <c r="T242" s="1"/>
      <c r="U242" s="1"/>
      <c r="V242" s="1"/>
      <c r="W242" s="1"/>
      <c r="X242" s="1"/>
      <c r="Y242" s="3"/>
    </row>
    <row r="243" ht="14.25" customHeight="1">
      <c r="E243" s="29"/>
      <c r="F243" s="1"/>
      <c r="G243" s="1"/>
      <c r="H243" s="1"/>
      <c r="I243" s="1"/>
      <c r="J243" s="1"/>
      <c r="K243" s="1"/>
      <c r="L243" s="1"/>
      <c r="M243" s="1"/>
      <c r="N243" s="1"/>
      <c r="O243" s="1"/>
      <c r="P243" s="1"/>
      <c r="Q243" s="1"/>
      <c r="R243" s="1"/>
      <c r="S243" s="1"/>
      <c r="T243" s="1"/>
      <c r="U243" s="1"/>
      <c r="V243" s="1"/>
      <c r="W243" s="1"/>
      <c r="X243" s="1"/>
      <c r="Y243" s="3"/>
    </row>
    <row r="244" ht="14.25" customHeight="1">
      <c r="E244" s="29"/>
      <c r="F244" s="1"/>
      <c r="G244" s="1"/>
      <c r="H244" s="1"/>
      <c r="I244" s="1"/>
      <c r="J244" s="1"/>
      <c r="K244" s="1"/>
      <c r="L244" s="1"/>
      <c r="M244" s="1"/>
      <c r="N244" s="1"/>
      <c r="O244" s="1"/>
      <c r="P244" s="1"/>
      <c r="Q244" s="1"/>
      <c r="R244" s="1"/>
      <c r="S244" s="1"/>
      <c r="T244" s="1"/>
      <c r="U244" s="1"/>
      <c r="V244" s="1"/>
      <c r="W244" s="1"/>
      <c r="X244" s="1"/>
      <c r="Y244" s="3"/>
    </row>
    <row r="245" ht="14.25" customHeight="1">
      <c r="E245" s="29"/>
      <c r="F245" s="1"/>
      <c r="G245" s="1"/>
      <c r="H245" s="1"/>
      <c r="I245" s="1"/>
      <c r="J245" s="1"/>
      <c r="K245" s="1"/>
      <c r="L245" s="1"/>
      <c r="M245" s="1"/>
      <c r="N245" s="1"/>
      <c r="O245" s="1"/>
      <c r="P245" s="1"/>
      <c r="Q245" s="1"/>
      <c r="R245" s="1"/>
      <c r="S245" s="1"/>
      <c r="T245" s="1"/>
      <c r="U245" s="1"/>
      <c r="V245" s="1"/>
      <c r="W245" s="1"/>
      <c r="X245" s="1"/>
      <c r="Y245" s="3"/>
    </row>
    <row r="246" ht="14.25" customHeight="1">
      <c r="E246" s="29"/>
      <c r="F246" s="1"/>
      <c r="G246" s="1"/>
      <c r="H246" s="1"/>
      <c r="I246" s="1"/>
      <c r="J246" s="1"/>
      <c r="K246" s="1"/>
      <c r="L246" s="1"/>
      <c r="M246" s="1"/>
      <c r="N246" s="1"/>
      <c r="O246" s="1"/>
      <c r="P246" s="1"/>
      <c r="Q246" s="1"/>
      <c r="R246" s="1"/>
      <c r="S246" s="1"/>
      <c r="T246" s="1"/>
      <c r="U246" s="1"/>
      <c r="V246" s="1"/>
      <c r="W246" s="1"/>
      <c r="X246" s="1"/>
      <c r="Y246" s="3"/>
    </row>
    <row r="247" ht="14.25" customHeight="1">
      <c r="E247" s="29"/>
      <c r="F247" s="1"/>
      <c r="G247" s="1"/>
      <c r="H247" s="1"/>
      <c r="I247" s="1"/>
      <c r="J247" s="1"/>
      <c r="K247" s="1"/>
      <c r="L247" s="1"/>
      <c r="M247" s="1"/>
      <c r="N247" s="1"/>
      <c r="O247" s="1"/>
      <c r="P247" s="1"/>
      <c r="Q247" s="1"/>
      <c r="R247" s="1"/>
      <c r="S247" s="1"/>
      <c r="T247" s="1"/>
      <c r="U247" s="1"/>
      <c r="V247" s="1"/>
      <c r="W247" s="1"/>
      <c r="X247" s="1"/>
      <c r="Y247" s="3"/>
    </row>
    <row r="248" ht="14.25" customHeight="1">
      <c r="E248" s="29"/>
      <c r="F248" s="1"/>
      <c r="G248" s="1"/>
      <c r="H248" s="1"/>
      <c r="I248" s="1"/>
      <c r="J248" s="1"/>
      <c r="K248" s="1"/>
      <c r="L248" s="1"/>
      <c r="M248" s="1"/>
      <c r="N248" s="1"/>
      <c r="O248" s="1"/>
      <c r="P248" s="1"/>
      <c r="Q248" s="1"/>
      <c r="R248" s="1"/>
      <c r="S248" s="1"/>
      <c r="T248" s="1"/>
      <c r="U248" s="1"/>
      <c r="V248" s="1"/>
      <c r="W248" s="1"/>
      <c r="X248" s="1"/>
      <c r="Y248" s="3"/>
    </row>
    <row r="249" ht="14.25" customHeight="1">
      <c r="E249" s="29"/>
      <c r="F249" s="1"/>
      <c r="G249" s="1"/>
      <c r="H249" s="1"/>
      <c r="I249" s="1"/>
      <c r="J249" s="1"/>
      <c r="K249" s="1"/>
      <c r="L249" s="1"/>
      <c r="M249" s="1"/>
      <c r="N249" s="1"/>
      <c r="O249" s="1"/>
      <c r="P249" s="1"/>
      <c r="Q249" s="1"/>
      <c r="R249" s="1"/>
      <c r="S249" s="1"/>
      <c r="T249" s="1"/>
      <c r="U249" s="1"/>
      <c r="V249" s="1"/>
      <c r="W249" s="1"/>
      <c r="X249" s="1"/>
      <c r="Y249" s="3"/>
    </row>
    <row r="250" ht="14.25" customHeight="1">
      <c r="E250" s="29"/>
      <c r="F250" s="1"/>
      <c r="G250" s="1"/>
      <c r="H250" s="1"/>
      <c r="I250" s="1"/>
      <c r="J250" s="1"/>
      <c r="K250" s="1"/>
      <c r="L250" s="1"/>
      <c r="M250" s="1"/>
      <c r="N250" s="1"/>
      <c r="O250" s="1"/>
      <c r="P250" s="1"/>
      <c r="Q250" s="1"/>
      <c r="R250" s="1"/>
      <c r="S250" s="1"/>
      <c r="T250" s="1"/>
      <c r="U250" s="1"/>
      <c r="V250" s="1"/>
      <c r="W250" s="1"/>
      <c r="X250" s="1"/>
      <c r="Y250" s="3"/>
    </row>
    <row r="251" ht="14.25" customHeight="1">
      <c r="E251" s="29"/>
      <c r="F251" s="1"/>
      <c r="G251" s="1"/>
      <c r="H251" s="1"/>
      <c r="I251" s="1"/>
      <c r="J251" s="1"/>
      <c r="K251" s="1"/>
      <c r="L251" s="1"/>
      <c r="M251" s="1"/>
      <c r="N251" s="1"/>
      <c r="O251" s="1"/>
      <c r="P251" s="1"/>
      <c r="Q251" s="1"/>
      <c r="R251" s="1"/>
      <c r="S251" s="1"/>
      <c r="T251" s="1"/>
      <c r="U251" s="1"/>
      <c r="V251" s="1"/>
      <c r="W251" s="1"/>
      <c r="X251" s="1"/>
      <c r="Y251" s="3"/>
    </row>
    <row r="252" ht="14.25" customHeight="1">
      <c r="E252" s="29"/>
      <c r="F252" s="1"/>
      <c r="G252" s="1"/>
      <c r="H252" s="1"/>
      <c r="I252" s="1"/>
      <c r="J252" s="1"/>
      <c r="K252" s="1"/>
      <c r="L252" s="1"/>
      <c r="M252" s="1"/>
      <c r="N252" s="1"/>
      <c r="O252" s="1"/>
      <c r="P252" s="1"/>
      <c r="Q252" s="1"/>
      <c r="R252" s="1"/>
      <c r="S252" s="1"/>
      <c r="T252" s="1"/>
      <c r="U252" s="1"/>
      <c r="V252" s="1"/>
      <c r="W252" s="1"/>
      <c r="X252" s="1"/>
      <c r="Y252" s="3"/>
    </row>
    <row r="253" ht="14.25" customHeight="1">
      <c r="E253" s="29"/>
      <c r="F253" s="1"/>
      <c r="G253" s="1"/>
      <c r="H253" s="1"/>
      <c r="I253" s="1"/>
      <c r="J253" s="1"/>
      <c r="K253" s="1"/>
      <c r="L253" s="1"/>
      <c r="M253" s="1"/>
      <c r="N253" s="1"/>
      <c r="O253" s="1"/>
      <c r="P253" s="1"/>
      <c r="Q253" s="1"/>
      <c r="R253" s="1"/>
      <c r="S253" s="1"/>
      <c r="T253" s="1"/>
      <c r="U253" s="1"/>
      <c r="V253" s="1"/>
      <c r="W253" s="1"/>
      <c r="X253" s="1"/>
      <c r="Y253" s="3"/>
    </row>
    <row r="254" ht="14.25" customHeight="1">
      <c r="E254" s="29"/>
      <c r="F254" s="1"/>
      <c r="G254" s="1"/>
      <c r="H254" s="1"/>
      <c r="I254" s="1"/>
      <c r="J254" s="1"/>
      <c r="K254" s="1"/>
      <c r="L254" s="1"/>
      <c r="M254" s="1"/>
      <c r="N254" s="1"/>
      <c r="O254" s="1"/>
      <c r="P254" s="1"/>
      <c r="Q254" s="1"/>
      <c r="R254" s="1"/>
      <c r="S254" s="1"/>
      <c r="T254" s="1"/>
      <c r="U254" s="1"/>
      <c r="V254" s="1"/>
      <c r="W254" s="1"/>
      <c r="X254" s="1"/>
      <c r="Y254" s="3"/>
    </row>
    <row r="255" ht="14.25" customHeight="1">
      <c r="E255" s="29"/>
      <c r="F255" s="1"/>
      <c r="G255" s="1"/>
      <c r="H255" s="1"/>
      <c r="I255" s="1"/>
      <c r="J255" s="1"/>
      <c r="K255" s="1"/>
      <c r="L255" s="1"/>
      <c r="M255" s="1"/>
      <c r="N255" s="1"/>
      <c r="O255" s="1"/>
      <c r="P255" s="1"/>
      <c r="Q255" s="1"/>
      <c r="R255" s="1"/>
      <c r="S255" s="1"/>
      <c r="T255" s="1"/>
      <c r="U255" s="1"/>
      <c r="V255" s="1"/>
      <c r="W255" s="1"/>
      <c r="X255" s="1"/>
      <c r="Y255" s="3"/>
    </row>
    <row r="256" ht="14.25" customHeight="1">
      <c r="E256" s="29"/>
      <c r="F256" s="1"/>
      <c r="G256" s="1"/>
      <c r="H256" s="1"/>
      <c r="I256" s="1"/>
      <c r="J256" s="1"/>
      <c r="K256" s="1"/>
      <c r="L256" s="1"/>
      <c r="M256" s="1"/>
      <c r="N256" s="1"/>
      <c r="O256" s="1"/>
      <c r="P256" s="1"/>
      <c r="Q256" s="1"/>
      <c r="R256" s="1"/>
      <c r="S256" s="1"/>
      <c r="T256" s="1"/>
      <c r="U256" s="1"/>
      <c r="V256" s="1"/>
      <c r="W256" s="1"/>
      <c r="X256" s="1"/>
      <c r="Y256" s="3"/>
    </row>
    <row r="257" ht="14.25" customHeight="1">
      <c r="E257" s="29"/>
      <c r="F257" s="1"/>
      <c r="G257" s="1"/>
      <c r="H257" s="1"/>
      <c r="I257" s="1"/>
      <c r="J257" s="1"/>
      <c r="K257" s="1"/>
      <c r="L257" s="1"/>
      <c r="M257" s="1"/>
      <c r="N257" s="1"/>
      <c r="O257" s="1"/>
      <c r="P257" s="1"/>
      <c r="Q257" s="1"/>
      <c r="R257" s="1"/>
      <c r="S257" s="1"/>
      <c r="T257" s="1"/>
      <c r="U257" s="1"/>
      <c r="V257" s="1"/>
      <c r="W257" s="1"/>
      <c r="X257" s="1"/>
      <c r="Y257" s="3"/>
    </row>
    <row r="258" ht="14.25" customHeight="1">
      <c r="E258" s="29"/>
      <c r="F258" s="1"/>
      <c r="G258" s="1"/>
      <c r="H258" s="1"/>
      <c r="I258" s="1"/>
      <c r="J258" s="1"/>
      <c r="K258" s="1"/>
      <c r="L258" s="1"/>
      <c r="M258" s="1"/>
      <c r="N258" s="1"/>
      <c r="O258" s="1"/>
      <c r="P258" s="1"/>
      <c r="Q258" s="1"/>
      <c r="R258" s="1"/>
      <c r="S258" s="1"/>
      <c r="T258" s="1"/>
      <c r="U258" s="1"/>
      <c r="V258" s="1"/>
      <c r="W258" s="1"/>
      <c r="X258" s="1"/>
      <c r="Y258" s="3"/>
    </row>
    <row r="259" ht="14.25" customHeight="1">
      <c r="E259" s="29"/>
      <c r="F259" s="1"/>
      <c r="G259" s="1"/>
      <c r="H259" s="1"/>
      <c r="I259" s="1"/>
      <c r="J259" s="1"/>
      <c r="K259" s="1"/>
      <c r="L259" s="1"/>
      <c r="M259" s="1"/>
      <c r="N259" s="1"/>
      <c r="O259" s="1"/>
      <c r="P259" s="1"/>
      <c r="Q259" s="1"/>
      <c r="R259" s="1"/>
      <c r="S259" s="1"/>
      <c r="T259" s="1"/>
      <c r="U259" s="1"/>
      <c r="V259" s="1"/>
      <c r="W259" s="1"/>
      <c r="X259" s="1"/>
      <c r="Y259" s="3"/>
    </row>
    <row r="260" ht="14.25" customHeight="1">
      <c r="E260" s="29"/>
      <c r="F260" s="1"/>
      <c r="G260" s="1"/>
      <c r="H260" s="1"/>
      <c r="I260" s="1"/>
      <c r="J260" s="1"/>
      <c r="K260" s="1"/>
      <c r="L260" s="1"/>
      <c r="M260" s="1"/>
      <c r="N260" s="1"/>
      <c r="O260" s="1"/>
      <c r="P260" s="1"/>
      <c r="Q260" s="1"/>
      <c r="R260" s="1"/>
      <c r="S260" s="1"/>
      <c r="T260" s="1"/>
      <c r="U260" s="1"/>
      <c r="V260" s="1"/>
      <c r="W260" s="1"/>
      <c r="X260" s="1"/>
      <c r="Y260" s="3"/>
    </row>
    <row r="261" ht="14.25" customHeight="1">
      <c r="E261" s="29"/>
      <c r="F261" s="1"/>
      <c r="G261" s="1"/>
      <c r="H261" s="1"/>
      <c r="I261" s="1"/>
      <c r="J261" s="1"/>
      <c r="K261" s="1"/>
      <c r="L261" s="1"/>
      <c r="M261" s="1"/>
      <c r="N261" s="1"/>
      <c r="O261" s="1"/>
      <c r="P261" s="1"/>
      <c r="Q261" s="1"/>
      <c r="R261" s="1"/>
      <c r="S261" s="1"/>
      <c r="T261" s="1"/>
      <c r="U261" s="1"/>
      <c r="V261" s="1"/>
      <c r="W261" s="1"/>
      <c r="X261" s="1"/>
      <c r="Y261" s="3"/>
    </row>
    <row r="262" ht="14.25" customHeight="1">
      <c r="E262" s="29"/>
      <c r="F262" s="1"/>
      <c r="G262" s="1"/>
      <c r="H262" s="1"/>
      <c r="I262" s="1"/>
      <c r="J262" s="1"/>
      <c r="K262" s="1"/>
      <c r="L262" s="1"/>
      <c r="M262" s="1"/>
      <c r="N262" s="1"/>
      <c r="O262" s="1"/>
      <c r="P262" s="1"/>
      <c r="Q262" s="1"/>
      <c r="R262" s="1"/>
      <c r="S262" s="1"/>
      <c r="T262" s="1"/>
      <c r="U262" s="1"/>
      <c r="V262" s="1"/>
      <c r="W262" s="1"/>
      <c r="X262" s="1"/>
      <c r="Y262" s="3"/>
    </row>
    <row r="263" ht="14.25" customHeight="1">
      <c r="E263" s="29"/>
      <c r="F263" s="1"/>
      <c r="G263" s="1"/>
      <c r="H263" s="1"/>
      <c r="I263" s="1"/>
      <c r="J263" s="1"/>
      <c r="K263" s="1"/>
      <c r="L263" s="1"/>
      <c r="M263" s="1"/>
      <c r="N263" s="1"/>
      <c r="O263" s="1"/>
      <c r="P263" s="1"/>
      <c r="Q263" s="1"/>
      <c r="R263" s="1"/>
      <c r="S263" s="1"/>
      <c r="T263" s="1"/>
      <c r="U263" s="1"/>
      <c r="V263" s="1"/>
      <c r="W263" s="1"/>
      <c r="X263" s="1"/>
      <c r="Y263" s="3"/>
    </row>
    <row r="264" ht="14.25" customHeight="1">
      <c r="E264" s="29"/>
      <c r="F264" s="1"/>
      <c r="G264" s="1"/>
      <c r="H264" s="1"/>
      <c r="I264" s="1"/>
      <c r="J264" s="1"/>
      <c r="K264" s="1"/>
      <c r="L264" s="1"/>
      <c r="M264" s="1"/>
      <c r="N264" s="1"/>
      <c r="O264" s="1"/>
      <c r="P264" s="1"/>
      <c r="Q264" s="1"/>
      <c r="R264" s="1"/>
      <c r="S264" s="1"/>
      <c r="T264" s="1"/>
      <c r="U264" s="1"/>
      <c r="V264" s="1"/>
      <c r="W264" s="1"/>
      <c r="X264" s="1"/>
      <c r="Y264" s="3"/>
    </row>
    <row r="265" ht="14.25" customHeight="1">
      <c r="E265" s="29"/>
      <c r="F265" s="1"/>
      <c r="G265" s="1"/>
      <c r="H265" s="1"/>
      <c r="I265" s="1"/>
      <c r="J265" s="1"/>
      <c r="K265" s="1"/>
      <c r="L265" s="1"/>
      <c r="M265" s="1"/>
      <c r="N265" s="1"/>
      <c r="O265" s="1"/>
      <c r="P265" s="1"/>
      <c r="Q265" s="1"/>
      <c r="R265" s="1"/>
      <c r="S265" s="1"/>
      <c r="T265" s="1"/>
      <c r="U265" s="1"/>
      <c r="V265" s="1"/>
      <c r="W265" s="1"/>
      <c r="X265" s="1"/>
      <c r="Y265" s="3"/>
    </row>
    <row r="266" ht="14.25" customHeight="1">
      <c r="E266" s="29"/>
      <c r="F266" s="1"/>
      <c r="G266" s="1"/>
      <c r="H266" s="1"/>
      <c r="I266" s="1"/>
      <c r="J266" s="1"/>
      <c r="K266" s="1"/>
      <c r="L266" s="1"/>
      <c r="M266" s="1"/>
      <c r="N266" s="1"/>
      <c r="O266" s="1"/>
      <c r="P266" s="1"/>
      <c r="Q266" s="1"/>
      <c r="R266" s="1"/>
      <c r="S266" s="1"/>
      <c r="T266" s="1"/>
      <c r="U266" s="1"/>
      <c r="V266" s="1"/>
      <c r="W266" s="1"/>
      <c r="X266" s="1"/>
      <c r="Y266" s="3"/>
    </row>
    <row r="267" ht="14.25" customHeight="1">
      <c r="E267" s="29"/>
      <c r="F267" s="1"/>
      <c r="G267" s="1"/>
      <c r="H267" s="1"/>
      <c r="I267" s="1"/>
      <c r="J267" s="1"/>
      <c r="K267" s="1"/>
      <c r="L267" s="1"/>
      <c r="M267" s="1"/>
      <c r="N267" s="1"/>
      <c r="O267" s="1"/>
      <c r="P267" s="1"/>
      <c r="Q267" s="1"/>
      <c r="R267" s="1"/>
      <c r="S267" s="1"/>
      <c r="T267" s="1"/>
      <c r="U267" s="1"/>
      <c r="V267" s="1"/>
      <c r="W267" s="1"/>
      <c r="X267" s="1"/>
      <c r="Y267" s="3"/>
    </row>
    <row r="268" ht="14.25" customHeight="1">
      <c r="E268" s="29"/>
      <c r="F268" s="1"/>
      <c r="G268" s="1"/>
      <c r="H268" s="1"/>
      <c r="I268" s="1"/>
      <c r="J268" s="1"/>
      <c r="K268" s="1"/>
      <c r="L268" s="1"/>
      <c r="M268" s="1"/>
      <c r="N268" s="1"/>
      <c r="O268" s="1"/>
      <c r="P268" s="1"/>
      <c r="Q268" s="1"/>
      <c r="R268" s="1"/>
      <c r="S268" s="1"/>
      <c r="T268" s="1"/>
      <c r="U268" s="1"/>
      <c r="V268" s="1"/>
      <c r="W268" s="1"/>
      <c r="X268" s="1"/>
      <c r="Y268" s="3"/>
    </row>
    <row r="269" ht="14.25" customHeight="1">
      <c r="E269" s="29"/>
      <c r="F269" s="1"/>
      <c r="G269" s="1"/>
      <c r="H269" s="1"/>
      <c r="I269" s="1"/>
      <c r="J269" s="1"/>
      <c r="K269" s="1"/>
      <c r="L269" s="1"/>
      <c r="M269" s="1"/>
      <c r="N269" s="1"/>
      <c r="O269" s="1"/>
      <c r="P269" s="1"/>
      <c r="Q269" s="1"/>
      <c r="R269" s="1"/>
      <c r="S269" s="1"/>
      <c r="T269" s="1"/>
      <c r="U269" s="1"/>
      <c r="V269" s="1"/>
      <c r="W269" s="1"/>
      <c r="X269" s="1"/>
      <c r="Y269" s="3"/>
    </row>
    <row r="270" ht="14.25" customHeight="1">
      <c r="E270" s="29"/>
      <c r="F270" s="1"/>
      <c r="G270" s="1"/>
      <c r="H270" s="1"/>
      <c r="I270" s="1"/>
      <c r="J270" s="1"/>
      <c r="K270" s="1"/>
      <c r="L270" s="1"/>
      <c r="M270" s="1"/>
      <c r="N270" s="1"/>
      <c r="O270" s="1"/>
      <c r="P270" s="1"/>
      <c r="Q270" s="1"/>
      <c r="R270" s="1"/>
      <c r="S270" s="1"/>
      <c r="T270" s="1"/>
      <c r="U270" s="1"/>
      <c r="V270" s="1"/>
      <c r="W270" s="1"/>
      <c r="X270" s="1"/>
      <c r="Y270" s="3"/>
    </row>
    <row r="271" ht="14.25" customHeight="1">
      <c r="E271" s="29"/>
      <c r="F271" s="1"/>
      <c r="G271" s="1"/>
      <c r="H271" s="1"/>
      <c r="I271" s="1"/>
      <c r="J271" s="1"/>
      <c r="K271" s="1"/>
      <c r="L271" s="1"/>
      <c r="M271" s="1"/>
      <c r="N271" s="1"/>
      <c r="O271" s="1"/>
      <c r="P271" s="1"/>
      <c r="Q271" s="1"/>
      <c r="R271" s="1"/>
      <c r="S271" s="1"/>
      <c r="T271" s="1"/>
      <c r="U271" s="1"/>
      <c r="V271" s="1"/>
      <c r="W271" s="1"/>
      <c r="X271" s="1"/>
      <c r="Y271" s="3"/>
    </row>
    <row r="272" ht="14.25" customHeight="1">
      <c r="E272" s="29"/>
      <c r="F272" s="1"/>
      <c r="G272" s="1"/>
      <c r="H272" s="1"/>
      <c r="I272" s="1"/>
      <c r="J272" s="1"/>
      <c r="K272" s="1"/>
      <c r="L272" s="1"/>
      <c r="M272" s="1"/>
      <c r="N272" s="1"/>
      <c r="O272" s="1"/>
      <c r="P272" s="1"/>
      <c r="Q272" s="1"/>
      <c r="R272" s="1"/>
      <c r="S272" s="1"/>
      <c r="T272" s="1"/>
      <c r="U272" s="1"/>
      <c r="V272" s="1"/>
      <c r="W272" s="1"/>
      <c r="X272" s="1"/>
      <c r="Y272" s="3"/>
    </row>
    <row r="273" ht="14.25" customHeight="1">
      <c r="E273" s="29"/>
      <c r="F273" s="1"/>
      <c r="G273" s="1"/>
      <c r="H273" s="1"/>
      <c r="I273" s="1"/>
      <c r="J273" s="1"/>
      <c r="K273" s="1"/>
      <c r="L273" s="1"/>
      <c r="M273" s="1"/>
      <c r="N273" s="1"/>
      <c r="O273" s="1"/>
      <c r="P273" s="1"/>
      <c r="Q273" s="1"/>
      <c r="R273" s="1"/>
      <c r="S273" s="1"/>
      <c r="T273" s="1"/>
      <c r="U273" s="1"/>
      <c r="V273" s="1"/>
      <c r="W273" s="1"/>
      <c r="X273" s="1"/>
      <c r="Y273" s="3"/>
    </row>
    <row r="274" ht="14.25" customHeight="1">
      <c r="E274" s="29"/>
      <c r="F274" s="1"/>
      <c r="G274" s="1"/>
      <c r="H274" s="1"/>
      <c r="I274" s="1"/>
      <c r="J274" s="1"/>
      <c r="K274" s="1"/>
      <c r="L274" s="1"/>
      <c r="M274" s="1"/>
      <c r="N274" s="1"/>
      <c r="O274" s="1"/>
      <c r="P274" s="1"/>
      <c r="Q274" s="1"/>
      <c r="R274" s="1"/>
      <c r="S274" s="1"/>
      <c r="T274" s="1"/>
      <c r="U274" s="1"/>
      <c r="V274" s="1"/>
      <c r="W274" s="1"/>
      <c r="X274" s="1"/>
      <c r="Y274" s="3"/>
    </row>
    <row r="275" ht="14.25" customHeight="1">
      <c r="E275" s="29"/>
      <c r="F275" s="1"/>
      <c r="G275" s="1"/>
      <c r="H275" s="1"/>
      <c r="I275" s="1"/>
      <c r="J275" s="1"/>
      <c r="K275" s="1"/>
      <c r="L275" s="1"/>
      <c r="M275" s="1"/>
      <c r="N275" s="1"/>
      <c r="O275" s="1"/>
      <c r="P275" s="1"/>
      <c r="Q275" s="1"/>
      <c r="R275" s="1"/>
      <c r="S275" s="1"/>
      <c r="T275" s="1"/>
      <c r="U275" s="1"/>
      <c r="V275" s="1"/>
      <c r="W275" s="1"/>
      <c r="X275" s="1"/>
      <c r="Y275" s="3"/>
    </row>
    <row r="276" ht="14.25" customHeight="1">
      <c r="E276" s="29"/>
      <c r="F276" s="1"/>
      <c r="G276" s="1"/>
      <c r="H276" s="1"/>
      <c r="I276" s="1"/>
      <c r="J276" s="1"/>
      <c r="K276" s="1"/>
      <c r="L276" s="1"/>
      <c r="M276" s="1"/>
      <c r="N276" s="1"/>
      <c r="O276" s="1"/>
      <c r="P276" s="1"/>
      <c r="Q276" s="1"/>
      <c r="R276" s="1"/>
      <c r="S276" s="1"/>
      <c r="T276" s="1"/>
      <c r="U276" s="1"/>
      <c r="V276" s="1"/>
      <c r="W276" s="1"/>
      <c r="X276" s="1"/>
      <c r="Y276" s="3"/>
    </row>
    <row r="277" ht="14.25" customHeight="1">
      <c r="E277" s="29"/>
      <c r="F277" s="1"/>
      <c r="G277" s="1"/>
      <c r="H277" s="1"/>
      <c r="I277" s="1"/>
      <c r="J277" s="1"/>
      <c r="K277" s="1"/>
      <c r="L277" s="1"/>
      <c r="M277" s="1"/>
      <c r="N277" s="1"/>
      <c r="O277" s="1"/>
      <c r="P277" s="1"/>
      <c r="Q277" s="1"/>
      <c r="R277" s="1"/>
      <c r="S277" s="1"/>
      <c r="T277" s="1"/>
      <c r="U277" s="1"/>
      <c r="V277" s="1"/>
      <c r="W277" s="1"/>
      <c r="X277" s="1"/>
      <c r="Y277" s="3"/>
    </row>
    <row r="278" ht="14.25" customHeight="1">
      <c r="E278" s="29"/>
      <c r="F278" s="1"/>
      <c r="G278" s="1"/>
      <c r="H278" s="1"/>
      <c r="I278" s="1"/>
      <c r="J278" s="1"/>
      <c r="K278" s="1"/>
      <c r="L278" s="1"/>
      <c r="M278" s="1"/>
      <c r="N278" s="1"/>
      <c r="O278" s="1"/>
      <c r="P278" s="1"/>
      <c r="Q278" s="1"/>
      <c r="R278" s="1"/>
      <c r="S278" s="1"/>
      <c r="T278" s="1"/>
      <c r="U278" s="1"/>
      <c r="V278" s="1"/>
      <c r="W278" s="1"/>
      <c r="X278" s="1"/>
      <c r="Y278" s="3"/>
    </row>
    <row r="279" ht="14.25" customHeight="1">
      <c r="E279" s="29"/>
      <c r="F279" s="1"/>
      <c r="G279" s="1"/>
      <c r="H279" s="1"/>
      <c r="I279" s="1"/>
      <c r="J279" s="1"/>
      <c r="K279" s="1"/>
      <c r="L279" s="1"/>
      <c r="M279" s="1"/>
      <c r="N279" s="1"/>
      <c r="O279" s="1"/>
      <c r="P279" s="1"/>
      <c r="Q279" s="1"/>
      <c r="R279" s="1"/>
      <c r="S279" s="1"/>
      <c r="T279" s="1"/>
      <c r="U279" s="1"/>
      <c r="V279" s="1"/>
      <c r="W279" s="1"/>
      <c r="X279" s="1"/>
      <c r="Y279" s="3"/>
    </row>
    <row r="280" ht="14.25" customHeight="1">
      <c r="E280" s="29"/>
      <c r="F280" s="1"/>
      <c r="G280" s="1"/>
      <c r="H280" s="1"/>
      <c r="I280" s="1"/>
      <c r="J280" s="1"/>
      <c r="K280" s="1"/>
      <c r="L280" s="1"/>
      <c r="M280" s="1"/>
      <c r="N280" s="1"/>
      <c r="O280" s="1"/>
      <c r="P280" s="1"/>
      <c r="Q280" s="1"/>
      <c r="R280" s="1"/>
      <c r="S280" s="1"/>
      <c r="T280" s="1"/>
      <c r="U280" s="1"/>
      <c r="V280" s="1"/>
      <c r="W280" s="1"/>
      <c r="X280" s="1"/>
      <c r="Y280" s="3"/>
    </row>
    <row r="281" ht="14.25" customHeight="1">
      <c r="E281" s="29"/>
      <c r="F281" s="1"/>
      <c r="G281" s="1"/>
      <c r="H281" s="1"/>
      <c r="I281" s="1"/>
      <c r="J281" s="1"/>
      <c r="K281" s="1"/>
      <c r="L281" s="1"/>
      <c r="M281" s="1"/>
      <c r="N281" s="1"/>
      <c r="O281" s="1"/>
      <c r="P281" s="1"/>
      <c r="Q281" s="1"/>
      <c r="R281" s="1"/>
      <c r="S281" s="1"/>
      <c r="T281" s="1"/>
      <c r="U281" s="1"/>
      <c r="V281" s="1"/>
      <c r="W281" s="1"/>
      <c r="X281" s="1"/>
      <c r="Y281" s="3"/>
    </row>
    <row r="282" ht="14.25" customHeight="1">
      <c r="E282" s="29"/>
      <c r="F282" s="1"/>
      <c r="G282" s="1"/>
      <c r="H282" s="1"/>
      <c r="I282" s="1"/>
      <c r="J282" s="1"/>
      <c r="K282" s="1"/>
      <c r="L282" s="1"/>
      <c r="M282" s="1"/>
      <c r="N282" s="1"/>
      <c r="O282" s="1"/>
      <c r="P282" s="1"/>
      <c r="Q282" s="1"/>
      <c r="R282" s="1"/>
      <c r="S282" s="1"/>
      <c r="T282" s="1"/>
      <c r="U282" s="1"/>
      <c r="V282" s="1"/>
      <c r="W282" s="1"/>
      <c r="X282" s="1"/>
      <c r="Y282" s="3"/>
    </row>
    <row r="283" ht="14.25" customHeight="1">
      <c r="E283" s="29"/>
      <c r="F283" s="1"/>
      <c r="G283" s="1"/>
      <c r="H283" s="1"/>
      <c r="I283" s="1"/>
      <c r="J283" s="1"/>
      <c r="K283" s="1"/>
      <c r="L283" s="1"/>
      <c r="M283" s="1"/>
      <c r="N283" s="1"/>
      <c r="O283" s="1"/>
      <c r="P283" s="1"/>
      <c r="Q283" s="1"/>
      <c r="R283" s="1"/>
      <c r="S283" s="1"/>
      <c r="T283" s="1"/>
      <c r="U283" s="1"/>
      <c r="V283" s="1"/>
      <c r="W283" s="1"/>
      <c r="X283" s="1"/>
      <c r="Y283" s="3"/>
    </row>
    <row r="284" ht="14.25" customHeight="1">
      <c r="E284" s="29"/>
      <c r="F284" s="1"/>
      <c r="G284" s="1"/>
      <c r="H284" s="1"/>
      <c r="I284" s="1"/>
      <c r="J284" s="1"/>
      <c r="K284" s="1"/>
      <c r="L284" s="1"/>
      <c r="M284" s="1"/>
      <c r="N284" s="1"/>
      <c r="O284" s="1"/>
      <c r="P284" s="1"/>
      <c r="Q284" s="1"/>
      <c r="R284" s="1"/>
      <c r="S284" s="1"/>
      <c r="T284" s="1"/>
      <c r="U284" s="1"/>
      <c r="V284" s="1"/>
      <c r="W284" s="1"/>
      <c r="X284" s="1"/>
      <c r="Y284" s="3"/>
    </row>
    <row r="285" ht="14.25" customHeight="1">
      <c r="E285" s="29"/>
      <c r="F285" s="1"/>
      <c r="G285" s="1"/>
      <c r="H285" s="1"/>
      <c r="I285" s="1"/>
      <c r="J285" s="1"/>
      <c r="K285" s="1"/>
      <c r="L285" s="1"/>
      <c r="M285" s="1"/>
      <c r="N285" s="1"/>
      <c r="O285" s="1"/>
      <c r="P285" s="1"/>
      <c r="Q285" s="1"/>
      <c r="R285" s="1"/>
      <c r="S285" s="1"/>
      <c r="T285" s="1"/>
      <c r="U285" s="1"/>
      <c r="V285" s="1"/>
      <c r="W285" s="1"/>
      <c r="X285" s="1"/>
      <c r="Y285" s="3"/>
    </row>
    <row r="286" ht="14.25" customHeight="1">
      <c r="E286" s="29"/>
      <c r="F286" s="1"/>
      <c r="G286" s="1"/>
      <c r="H286" s="1"/>
      <c r="I286" s="1"/>
      <c r="J286" s="1"/>
      <c r="K286" s="1"/>
      <c r="L286" s="1"/>
      <c r="M286" s="1"/>
      <c r="N286" s="1"/>
      <c r="O286" s="1"/>
      <c r="P286" s="1"/>
      <c r="Q286" s="1"/>
      <c r="R286" s="1"/>
      <c r="S286" s="1"/>
      <c r="T286" s="1"/>
      <c r="U286" s="1"/>
      <c r="V286" s="1"/>
      <c r="W286" s="1"/>
      <c r="X286" s="1"/>
      <c r="Y286" s="3"/>
    </row>
    <row r="287" ht="14.25" customHeight="1">
      <c r="E287" s="29"/>
      <c r="F287" s="1"/>
      <c r="G287" s="1"/>
      <c r="H287" s="1"/>
      <c r="I287" s="1"/>
      <c r="J287" s="1"/>
      <c r="K287" s="1"/>
      <c r="L287" s="1"/>
      <c r="M287" s="1"/>
      <c r="N287" s="1"/>
      <c r="O287" s="1"/>
      <c r="P287" s="1"/>
      <c r="Q287" s="1"/>
      <c r="R287" s="1"/>
      <c r="S287" s="1"/>
      <c r="T287" s="1"/>
      <c r="U287" s="1"/>
      <c r="V287" s="1"/>
      <c r="W287" s="1"/>
      <c r="X287" s="1"/>
      <c r="Y287" s="3"/>
    </row>
    <row r="288" ht="14.25" customHeight="1">
      <c r="E288" s="29"/>
      <c r="F288" s="1"/>
      <c r="G288" s="1"/>
      <c r="H288" s="1"/>
      <c r="I288" s="1"/>
      <c r="J288" s="1"/>
      <c r="K288" s="1"/>
      <c r="L288" s="1"/>
      <c r="M288" s="1"/>
      <c r="N288" s="1"/>
      <c r="O288" s="1"/>
      <c r="P288" s="1"/>
      <c r="Q288" s="1"/>
      <c r="R288" s="1"/>
      <c r="S288" s="1"/>
      <c r="T288" s="1"/>
      <c r="U288" s="1"/>
      <c r="V288" s="1"/>
      <c r="W288" s="1"/>
      <c r="X288" s="1"/>
      <c r="Y288" s="3"/>
    </row>
    <row r="289" ht="14.25" customHeight="1">
      <c r="E289" s="29"/>
      <c r="F289" s="1"/>
      <c r="G289" s="1"/>
      <c r="H289" s="1"/>
      <c r="I289" s="1"/>
      <c r="J289" s="1"/>
      <c r="K289" s="1"/>
      <c r="L289" s="1"/>
      <c r="M289" s="1"/>
      <c r="N289" s="1"/>
      <c r="O289" s="1"/>
      <c r="P289" s="1"/>
      <c r="Q289" s="1"/>
      <c r="R289" s="1"/>
      <c r="S289" s="1"/>
      <c r="T289" s="1"/>
      <c r="U289" s="1"/>
      <c r="V289" s="1"/>
      <c r="W289" s="1"/>
      <c r="X289" s="1"/>
      <c r="Y289" s="3"/>
    </row>
    <row r="290" ht="14.25" customHeight="1">
      <c r="E290" s="29"/>
      <c r="F290" s="1"/>
      <c r="G290" s="1"/>
      <c r="H290" s="1"/>
      <c r="I290" s="1"/>
      <c r="J290" s="1"/>
      <c r="K290" s="1"/>
      <c r="L290" s="1"/>
      <c r="M290" s="1"/>
      <c r="N290" s="1"/>
      <c r="O290" s="1"/>
      <c r="P290" s="1"/>
      <c r="Q290" s="1"/>
      <c r="R290" s="1"/>
      <c r="S290" s="1"/>
      <c r="T290" s="1"/>
      <c r="U290" s="1"/>
      <c r="V290" s="1"/>
      <c r="W290" s="1"/>
      <c r="X290" s="1"/>
      <c r="Y290" s="3"/>
    </row>
    <row r="291" ht="14.25" customHeight="1">
      <c r="E291" s="29"/>
      <c r="F291" s="1"/>
      <c r="G291" s="1"/>
      <c r="H291" s="1"/>
      <c r="I291" s="1"/>
      <c r="J291" s="1"/>
      <c r="K291" s="1"/>
      <c r="L291" s="1"/>
      <c r="M291" s="1"/>
      <c r="N291" s="1"/>
      <c r="O291" s="1"/>
      <c r="P291" s="1"/>
      <c r="Q291" s="1"/>
      <c r="R291" s="1"/>
      <c r="S291" s="1"/>
      <c r="T291" s="1"/>
      <c r="U291" s="1"/>
      <c r="V291" s="1"/>
      <c r="W291" s="1"/>
      <c r="X291" s="1"/>
      <c r="Y291" s="3"/>
    </row>
    <row r="292" ht="14.25" customHeight="1">
      <c r="E292" s="29"/>
      <c r="F292" s="1"/>
      <c r="G292" s="1"/>
      <c r="H292" s="1"/>
      <c r="I292" s="1"/>
      <c r="J292" s="1"/>
      <c r="K292" s="1"/>
      <c r="L292" s="1"/>
      <c r="M292" s="1"/>
      <c r="N292" s="1"/>
      <c r="O292" s="1"/>
      <c r="P292" s="1"/>
      <c r="Q292" s="1"/>
      <c r="R292" s="1"/>
      <c r="S292" s="1"/>
      <c r="T292" s="1"/>
      <c r="U292" s="1"/>
      <c r="V292" s="1"/>
      <c r="W292" s="1"/>
      <c r="X292" s="1"/>
      <c r="Y292" s="3"/>
    </row>
    <row r="293" ht="14.25" customHeight="1">
      <c r="E293" s="29"/>
      <c r="F293" s="1"/>
      <c r="G293" s="1"/>
      <c r="H293" s="1"/>
      <c r="I293" s="1"/>
      <c r="J293" s="1"/>
      <c r="K293" s="1"/>
      <c r="L293" s="1"/>
      <c r="M293" s="1"/>
      <c r="N293" s="1"/>
      <c r="O293" s="1"/>
      <c r="P293" s="1"/>
      <c r="Q293" s="1"/>
      <c r="R293" s="1"/>
      <c r="S293" s="1"/>
      <c r="T293" s="1"/>
      <c r="U293" s="1"/>
      <c r="V293" s="1"/>
      <c r="W293" s="1"/>
      <c r="X293" s="1"/>
      <c r="Y293" s="3"/>
    </row>
    <row r="294" ht="14.25" customHeight="1">
      <c r="E294" s="29"/>
      <c r="F294" s="1"/>
      <c r="G294" s="1"/>
      <c r="H294" s="1"/>
      <c r="I294" s="1"/>
      <c r="J294" s="1"/>
      <c r="K294" s="1"/>
      <c r="L294" s="1"/>
      <c r="M294" s="1"/>
      <c r="N294" s="1"/>
      <c r="O294" s="1"/>
      <c r="P294" s="1"/>
      <c r="Q294" s="1"/>
      <c r="R294" s="1"/>
      <c r="S294" s="1"/>
      <c r="T294" s="1"/>
      <c r="U294" s="1"/>
      <c r="V294" s="1"/>
      <c r="W294" s="1"/>
      <c r="X294" s="1"/>
      <c r="Y294" s="3"/>
    </row>
    <row r="295" ht="14.25" customHeight="1">
      <c r="E295" s="29"/>
      <c r="F295" s="1"/>
      <c r="G295" s="1"/>
      <c r="H295" s="1"/>
      <c r="I295" s="1"/>
      <c r="J295" s="1"/>
      <c r="K295" s="1"/>
      <c r="L295" s="1"/>
      <c r="M295" s="1"/>
      <c r="N295" s="1"/>
      <c r="O295" s="1"/>
      <c r="P295" s="1"/>
      <c r="Q295" s="1"/>
      <c r="R295" s="1"/>
      <c r="S295" s="1"/>
      <c r="T295" s="1"/>
      <c r="U295" s="1"/>
      <c r="V295" s="1"/>
      <c r="W295" s="1"/>
      <c r="X295" s="1"/>
      <c r="Y295" s="3"/>
    </row>
    <row r="296" ht="14.25" customHeight="1">
      <c r="E296" s="29"/>
      <c r="F296" s="1"/>
      <c r="G296" s="1"/>
      <c r="H296" s="1"/>
      <c r="I296" s="1"/>
      <c r="J296" s="1"/>
      <c r="K296" s="1"/>
      <c r="L296" s="1"/>
      <c r="M296" s="1"/>
      <c r="N296" s="1"/>
      <c r="O296" s="1"/>
      <c r="P296" s="1"/>
      <c r="Q296" s="1"/>
      <c r="R296" s="1"/>
      <c r="S296" s="1"/>
      <c r="T296" s="1"/>
      <c r="U296" s="1"/>
      <c r="V296" s="1"/>
      <c r="W296" s="1"/>
      <c r="X296" s="1"/>
      <c r="Y296" s="3"/>
    </row>
    <row r="297" ht="14.25" customHeight="1">
      <c r="E297" s="29"/>
      <c r="F297" s="1"/>
      <c r="G297" s="1"/>
      <c r="H297" s="1"/>
      <c r="I297" s="1"/>
      <c r="J297" s="1"/>
      <c r="K297" s="1"/>
      <c r="L297" s="1"/>
      <c r="M297" s="1"/>
      <c r="N297" s="1"/>
      <c r="O297" s="1"/>
      <c r="P297" s="1"/>
      <c r="Q297" s="1"/>
      <c r="R297" s="1"/>
      <c r="S297" s="1"/>
      <c r="T297" s="1"/>
      <c r="U297" s="1"/>
      <c r="V297" s="1"/>
      <c r="W297" s="1"/>
      <c r="X297" s="1"/>
      <c r="Y297" s="3"/>
    </row>
    <row r="298" ht="14.25" customHeight="1">
      <c r="E298" s="29"/>
      <c r="F298" s="1"/>
      <c r="G298" s="1"/>
      <c r="H298" s="1"/>
      <c r="I298" s="1"/>
      <c r="J298" s="1"/>
      <c r="K298" s="1"/>
      <c r="L298" s="1"/>
      <c r="M298" s="1"/>
      <c r="N298" s="1"/>
      <c r="O298" s="1"/>
      <c r="P298" s="1"/>
      <c r="Q298" s="1"/>
      <c r="R298" s="1"/>
      <c r="S298" s="1"/>
      <c r="T298" s="1"/>
      <c r="U298" s="1"/>
      <c r="V298" s="1"/>
      <c r="W298" s="1"/>
      <c r="X298" s="1"/>
      <c r="Y298" s="3"/>
    </row>
    <row r="299" ht="14.25" customHeight="1">
      <c r="E299" s="29"/>
      <c r="F299" s="1"/>
      <c r="G299" s="1"/>
      <c r="H299" s="1"/>
      <c r="I299" s="1"/>
      <c r="J299" s="1"/>
      <c r="K299" s="1"/>
      <c r="L299" s="1"/>
      <c r="M299" s="1"/>
      <c r="N299" s="1"/>
      <c r="O299" s="1"/>
      <c r="P299" s="1"/>
      <c r="Q299" s="1"/>
      <c r="R299" s="1"/>
      <c r="S299" s="1"/>
      <c r="T299" s="1"/>
      <c r="U299" s="1"/>
      <c r="V299" s="1"/>
      <c r="W299" s="1"/>
      <c r="X299" s="1"/>
      <c r="Y299" s="3"/>
    </row>
    <row r="300" ht="14.25" customHeight="1">
      <c r="E300" s="29"/>
      <c r="F300" s="1"/>
      <c r="G300" s="1"/>
      <c r="H300" s="1"/>
      <c r="I300" s="1"/>
      <c r="J300" s="1"/>
      <c r="K300" s="1"/>
      <c r="L300" s="1"/>
      <c r="M300" s="1"/>
      <c r="N300" s="1"/>
      <c r="O300" s="1"/>
      <c r="P300" s="1"/>
      <c r="Q300" s="1"/>
      <c r="R300" s="1"/>
      <c r="S300" s="1"/>
      <c r="T300" s="1"/>
      <c r="U300" s="1"/>
      <c r="V300" s="1"/>
      <c r="W300" s="1"/>
      <c r="X300" s="1"/>
      <c r="Y300" s="3"/>
    </row>
    <row r="301" ht="14.25" customHeight="1">
      <c r="E301" s="29"/>
      <c r="F301" s="1"/>
      <c r="G301" s="1"/>
      <c r="H301" s="1"/>
      <c r="I301" s="1"/>
      <c r="J301" s="1"/>
      <c r="K301" s="1"/>
      <c r="L301" s="1"/>
      <c r="M301" s="1"/>
      <c r="N301" s="1"/>
      <c r="O301" s="1"/>
      <c r="P301" s="1"/>
      <c r="Q301" s="1"/>
      <c r="R301" s="1"/>
      <c r="S301" s="1"/>
      <c r="T301" s="1"/>
      <c r="U301" s="1"/>
      <c r="V301" s="1"/>
      <c r="W301" s="1"/>
      <c r="X301" s="1"/>
      <c r="Y301" s="3"/>
    </row>
    <row r="302" ht="14.25" customHeight="1">
      <c r="E302" s="29"/>
      <c r="F302" s="1"/>
      <c r="G302" s="1"/>
      <c r="H302" s="1"/>
      <c r="I302" s="1"/>
      <c r="J302" s="1"/>
      <c r="K302" s="1"/>
      <c r="L302" s="1"/>
      <c r="M302" s="1"/>
      <c r="N302" s="1"/>
      <c r="O302" s="1"/>
      <c r="P302" s="1"/>
      <c r="Q302" s="1"/>
      <c r="R302" s="1"/>
      <c r="S302" s="1"/>
      <c r="T302" s="1"/>
      <c r="U302" s="1"/>
      <c r="V302" s="1"/>
      <c r="W302" s="1"/>
      <c r="X302" s="1"/>
      <c r="Y302" s="3"/>
    </row>
    <row r="303" ht="14.25" customHeight="1">
      <c r="E303" s="29"/>
      <c r="F303" s="1"/>
      <c r="G303" s="1"/>
      <c r="H303" s="1"/>
      <c r="I303" s="1"/>
      <c r="J303" s="1"/>
      <c r="K303" s="1"/>
      <c r="L303" s="1"/>
      <c r="M303" s="1"/>
      <c r="N303" s="1"/>
      <c r="O303" s="1"/>
      <c r="P303" s="1"/>
      <c r="Q303" s="1"/>
      <c r="R303" s="1"/>
      <c r="S303" s="1"/>
      <c r="T303" s="1"/>
      <c r="U303" s="1"/>
      <c r="V303" s="1"/>
      <c r="W303" s="1"/>
      <c r="X303" s="1"/>
      <c r="Y303" s="3"/>
    </row>
    <row r="304" ht="14.25" customHeight="1">
      <c r="E304" s="29"/>
      <c r="F304" s="1"/>
      <c r="G304" s="1"/>
      <c r="H304" s="1"/>
      <c r="I304" s="1"/>
      <c r="J304" s="1"/>
      <c r="K304" s="1"/>
      <c r="L304" s="1"/>
      <c r="M304" s="1"/>
      <c r="N304" s="1"/>
      <c r="O304" s="1"/>
      <c r="P304" s="1"/>
      <c r="Q304" s="1"/>
      <c r="R304" s="1"/>
      <c r="S304" s="1"/>
      <c r="T304" s="1"/>
      <c r="U304" s="1"/>
      <c r="V304" s="1"/>
      <c r="W304" s="1"/>
      <c r="X304" s="1"/>
      <c r="Y304" s="3"/>
    </row>
    <row r="305" ht="14.25" customHeight="1">
      <c r="E305" s="29"/>
      <c r="F305" s="1"/>
      <c r="G305" s="1"/>
      <c r="H305" s="1"/>
      <c r="I305" s="1"/>
      <c r="J305" s="1"/>
      <c r="K305" s="1"/>
      <c r="L305" s="1"/>
      <c r="M305" s="1"/>
      <c r="N305" s="1"/>
      <c r="O305" s="1"/>
      <c r="P305" s="1"/>
      <c r="Q305" s="1"/>
      <c r="R305" s="1"/>
      <c r="S305" s="1"/>
      <c r="T305" s="1"/>
      <c r="U305" s="1"/>
      <c r="V305" s="1"/>
      <c r="W305" s="1"/>
      <c r="X305" s="1"/>
      <c r="Y305" s="3"/>
    </row>
    <row r="306" ht="14.25" customHeight="1">
      <c r="E306" s="29"/>
      <c r="F306" s="1"/>
      <c r="G306" s="1"/>
      <c r="H306" s="1"/>
      <c r="I306" s="1"/>
      <c r="J306" s="1"/>
      <c r="K306" s="1"/>
      <c r="L306" s="1"/>
      <c r="M306" s="1"/>
      <c r="N306" s="1"/>
      <c r="O306" s="1"/>
      <c r="P306" s="1"/>
      <c r="Q306" s="1"/>
      <c r="R306" s="1"/>
      <c r="S306" s="1"/>
      <c r="T306" s="1"/>
      <c r="U306" s="1"/>
      <c r="V306" s="1"/>
      <c r="W306" s="1"/>
      <c r="X306" s="1"/>
      <c r="Y306" s="3"/>
    </row>
    <row r="307" ht="14.25" customHeight="1">
      <c r="E307" s="29"/>
      <c r="F307" s="1"/>
      <c r="G307" s="1"/>
      <c r="H307" s="1"/>
      <c r="I307" s="1"/>
      <c r="J307" s="1"/>
      <c r="K307" s="1"/>
      <c r="L307" s="1"/>
      <c r="M307" s="1"/>
      <c r="N307" s="1"/>
      <c r="O307" s="1"/>
      <c r="P307" s="1"/>
      <c r="Q307" s="1"/>
      <c r="R307" s="1"/>
      <c r="S307" s="1"/>
      <c r="T307" s="1"/>
      <c r="U307" s="1"/>
      <c r="V307" s="1"/>
      <c r="W307" s="1"/>
      <c r="X307" s="1"/>
      <c r="Y307" s="3"/>
    </row>
    <row r="308" ht="14.25" customHeight="1">
      <c r="E308" s="29"/>
      <c r="F308" s="1"/>
      <c r="G308" s="1"/>
      <c r="H308" s="1"/>
      <c r="I308" s="1"/>
      <c r="J308" s="1"/>
      <c r="K308" s="1"/>
      <c r="L308" s="1"/>
      <c r="M308" s="1"/>
      <c r="N308" s="1"/>
      <c r="O308" s="1"/>
      <c r="P308" s="1"/>
      <c r="Q308" s="1"/>
      <c r="R308" s="1"/>
      <c r="S308" s="1"/>
      <c r="T308" s="1"/>
      <c r="U308" s="1"/>
      <c r="V308" s="1"/>
      <c r="W308" s="1"/>
      <c r="X308" s="1"/>
      <c r="Y308" s="3"/>
    </row>
    <row r="309" ht="14.25" customHeight="1">
      <c r="E309" s="29"/>
      <c r="F309" s="1"/>
      <c r="G309" s="1"/>
      <c r="H309" s="1"/>
      <c r="I309" s="1"/>
      <c r="J309" s="1"/>
      <c r="K309" s="1"/>
      <c r="L309" s="1"/>
      <c r="M309" s="1"/>
      <c r="N309" s="1"/>
      <c r="O309" s="1"/>
      <c r="P309" s="1"/>
      <c r="Q309" s="1"/>
      <c r="R309" s="1"/>
      <c r="S309" s="1"/>
      <c r="T309" s="1"/>
      <c r="U309" s="1"/>
      <c r="V309" s="1"/>
      <c r="W309" s="1"/>
      <c r="X309" s="1"/>
      <c r="Y309" s="3"/>
    </row>
    <row r="310" ht="14.25" customHeight="1">
      <c r="E310" s="29"/>
      <c r="F310" s="1"/>
      <c r="G310" s="1"/>
      <c r="H310" s="1"/>
      <c r="I310" s="1"/>
      <c r="J310" s="1"/>
      <c r="K310" s="1"/>
      <c r="L310" s="1"/>
      <c r="M310" s="1"/>
      <c r="N310" s="1"/>
      <c r="O310" s="1"/>
      <c r="P310" s="1"/>
      <c r="Q310" s="1"/>
      <c r="R310" s="1"/>
      <c r="S310" s="1"/>
      <c r="T310" s="1"/>
      <c r="U310" s="1"/>
      <c r="V310" s="1"/>
      <c r="W310" s="1"/>
      <c r="X310" s="1"/>
      <c r="Y310" s="3"/>
    </row>
    <row r="311" ht="14.25" customHeight="1">
      <c r="E311" s="29"/>
      <c r="F311" s="1"/>
      <c r="G311" s="1"/>
      <c r="H311" s="1"/>
      <c r="I311" s="1"/>
      <c r="J311" s="1"/>
      <c r="K311" s="1"/>
      <c r="L311" s="1"/>
      <c r="M311" s="1"/>
      <c r="N311" s="1"/>
      <c r="O311" s="1"/>
      <c r="P311" s="1"/>
      <c r="Q311" s="1"/>
      <c r="R311" s="1"/>
      <c r="S311" s="1"/>
      <c r="T311" s="1"/>
      <c r="U311" s="1"/>
      <c r="V311" s="1"/>
      <c r="W311" s="1"/>
      <c r="X311" s="1"/>
      <c r="Y311" s="3"/>
    </row>
    <row r="312" ht="14.25" customHeight="1">
      <c r="E312" s="29"/>
      <c r="F312" s="1"/>
      <c r="G312" s="1"/>
      <c r="H312" s="1"/>
      <c r="I312" s="1"/>
      <c r="J312" s="1"/>
      <c r="K312" s="1"/>
      <c r="L312" s="1"/>
      <c r="M312" s="1"/>
      <c r="N312" s="1"/>
      <c r="O312" s="1"/>
      <c r="P312" s="1"/>
      <c r="Q312" s="1"/>
      <c r="R312" s="1"/>
      <c r="S312" s="1"/>
      <c r="T312" s="1"/>
      <c r="U312" s="1"/>
      <c r="V312" s="1"/>
      <c r="W312" s="1"/>
      <c r="X312" s="1"/>
      <c r="Y312" s="3"/>
    </row>
    <row r="313" ht="14.25" customHeight="1">
      <c r="E313" s="29"/>
      <c r="F313" s="1"/>
      <c r="G313" s="1"/>
      <c r="H313" s="1"/>
      <c r="I313" s="1"/>
      <c r="J313" s="1"/>
      <c r="K313" s="1"/>
      <c r="L313" s="1"/>
      <c r="M313" s="1"/>
      <c r="N313" s="1"/>
      <c r="O313" s="1"/>
      <c r="P313" s="1"/>
      <c r="Q313" s="1"/>
      <c r="R313" s="1"/>
      <c r="S313" s="1"/>
      <c r="T313" s="1"/>
      <c r="U313" s="1"/>
      <c r="V313" s="1"/>
      <c r="W313" s="1"/>
      <c r="X313" s="1"/>
      <c r="Y313" s="3"/>
    </row>
    <row r="314" ht="14.25" customHeight="1">
      <c r="E314" s="29"/>
      <c r="F314" s="1"/>
      <c r="G314" s="1"/>
      <c r="H314" s="1"/>
      <c r="I314" s="1"/>
      <c r="J314" s="1"/>
      <c r="K314" s="1"/>
      <c r="L314" s="1"/>
      <c r="M314" s="1"/>
      <c r="N314" s="1"/>
      <c r="O314" s="1"/>
      <c r="P314" s="1"/>
      <c r="Q314" s="1"/>
      <c r="R314" s="1"/>
      <c r="S314" s="1"/>
      <c r="T314" s="1"/>
      <c r="U314" s="1"/>
      <c r="V314" s="1"/>
      <c r="W314" s="1"/>
      <c r="X314" s="1"/>
      <c r="Y314" s="3"/>
    </row>
    <row r="315" ht="14.25" customHeight="1">
      <c r="E315" s="29"/>
      <c r="F315" s="1"/>
      <c r="G315" s="1"/>
      <c r="H315" s="1"/>
      <c r="I315" s="1"/>
      <c r="J315" s="1"/>
      <c r="K315" s="1"/>
      <c r="L315" s="1"/>
      <c r="M315" s="1"/>
      <c r="N315" s="1"/>
      <c r="O315" s="1"/>
      <c r="P315" s="1"/>
      <c r="Q315" s="1"/>
      <c r="R315" s="1"/>
      <c r="S315" s="1"/>
      <c r="T315" s="1"/>
      <c r="U315" s="1"/>
      <c r="V315" s="1"/>
      <c r="W315" s="1"/>
      <c r="X315" s="1"/>
      <c r="Y315" s="3"/>
    </row>
    <row r="316" ht="14.25" customHeight="1">
      <c r="E316" s="29"/>
      <c r="F316" s="1"/>
      <c r="G316" s="1"/>
      <c r="H316" s="1"/>
      <c r="I316" s="1"/>
      <c r="J316" s="1"/>
      <c r="K316" s="1"/>
      <c r="L316" s="1"/>
      <c r="M316" s="1"/>
      <c r="N316" s="1"/>
      <c r="O316" s="1"/>
      <c r="P316" s="1"/>
      <c r="Q316" s="1"/>
      <c r="R316" s="1"/>
      <c r="S316" s="1"/>
      <c r="T316" s="1"/>
      <c r="U316" s="1"/>
      <c r="V316" s="1"/>
      <c r="W316" s="1"/>
      <c r="X316" s="1"/>
      <c r="Y316" s="3"/>
    </row>
    <row r="317" ht="14.25" customHeight="1">
      <c r="E317" s="29"/>
      <c r="F317" s="1"/>
      <c r="G317" s="1"/>
      <c r="H317" s="1"/>
      <c r="I317" s="1"/>
      <c r="J317" s="1"/>
      <c r="K317" s="1"/>
      <c r="L317" s="1"/>
      <c r="M317" s="1"/>
      <c r="N317" s="1"/>
      <c r="O317" s="1"/>
      <c r="P317" s="1"/>
      <c r="Q317" s="1"/>
      <c r="R317" s="1"/>
      <c r="S317" s="1"/>
      <c r="T317" s="1"/>
      <c r="U317" s="1"/>
      <c r="V317" s="1"/>
      <c r="W317" s="1"/>
      <c r="X317" s="1"/>
      <c r="Y317" s="3"/>
    </row>
    <row r="318" ht="14.25" customHeight="1">
      <c r="E318" s="29"/>
      <c r="F318" s="1"/>
      <c r="G318" s="1"/>
      <c r="H318" s="1"/>
      <c r="I318" s="1"/>
      <c r="J318" s="1"/>
      <c r="K318" s="1"/>
      <c r="L318" s="1"/>
      <c r="M318" s="1"/>
      <c r="N318" s="1"/>
      <c r="O318" s="1"/>
      <c r="P318" s="1"/>
      <c r="Q318" s="1"/>
      <c r="R318" s="1"/>
      <c r="S318" s="1"/>
      <c r="T318" s="1"/>
      <c r="U318" s="1"/>
      <c r="V318" s="1"/>
      <c r="W318" s="1"/>
      <c r="X318" s="1"/>
      <c r="Y318" s="3"/>
    </row>
    <row r="319" ht="14.25" customHeight="1">
      <c r="E319" s="29"/>
      <c r="F319" s="1"/>
      <c r="G319" s="1"/>
      <c r="H319" s="1"/>
      <c r="I319" s="1"/>
      <c r="J319" s="1"/>
      <c r="K319" s="1"/>
      <c r="L319" s="1"/>
      <c r="M319" s="1"/>
      <c r="N319" s="1"/>
      <c r="O319" s="1"/>
      <c r="P319" s="1"/>
      <c r="Q319" s="1"/>
      <c r="R319" s="1"/>
      <c r="S319" s="1"/>
      <c r="T319" s="1"/>
      <c r="U319" s="1"/>
      <c r="V319" s="1"/>
      <c r="W319" s="1"/>
      <c r="X319" s="1"/>
      <c r="Y319" s="3"/>
    </row>
    <row r="320" ht="14.25" customHeight="1">
      <c r="E320" s="29"/>
      <c r="F320" s="1"/>
      <c r="G320" s="1"/>
      <c r="H320" s="1"/>
      <c r="I320" s="1"/>
      <c r="J320" s="1"/>
      <c r="K320" s="1"/>
      <c r="L320" s="1"/>
      <c r="M320" s="1"/>
      <c r="N320" s="1"/>
      <c r="O320" s="1"/>
      <c r="P320" s="1"/>
      <c r="Q320" s="1"/>
      <c r="R320" s="1"/>
      <c r="S320" s="1"/>
      <c r="T320" s="1"/>
      <c r="U320" s="1"/>
      <c r="V320" s="1"/>
      <c r="W320" s="1"/>
      <c r="X320" s="1"/>
      <c r="Y320" s="3"/>
    </row>
    <row r="321" ht="14.25" customHeight="1">
      <c r="E321" s="29"/>
      <c r="F321" s="1"/>
      <c r="G321" s="1"/>
      <c r="H321" s="1"/>
      <c r="I321" s="1"/>
      <c r="J321" s="1"/>
      <c r="K321" s="1"/>
      <c r="L321" s="1"/>
      <c r="M321" s="1"/>
      <c r="N321" s="1"/>
      <c r="O321" s="1"/>
      <c r="P321" s="1"/>
      <c r="Q321" s="1"/>
      <c r="R321" s="1"/>
      <c r="S321" s="1"/>
      <c r="T321" s="1"/>
      <c r="U321" s="1"/>
      <c r="V321" s="1"/>
      <c r="W321" s="1"/>
      <c r="X321" s="1"/>
      <c r="Y321" s="3"/>
    </row>
    <row r="322" ht="14.25" customHeight="1">
      <c r="E322" s="29"/>
      <c r="F322" s="1"/>
      <c r="G322" s="1"/>
      <c r="H322" s="1"/>
      <c r="I322" s="1"/>
      <c r="J322" s="1"/>
      <c r="K322" s="1"/>
      <c r="L322" s="1"/>
      <c r="M322" s="1"/>
      <c r="N322" s="1"/>
      <c r="O322" s="1"/>
      <c r="P322" s="1"/>
      <c r="Q322" s="1"/>
      <c r="R322" s="1"/>
      <c r="S322" s="1"/>
      <c r="T322" s="1"/>
      <c r="U322" s="1"/>
      <c r="V322" s="1"/>
      <c r="W322" s="1"/>
      <c r="X322" s="1"/>
      <c r="Y322" s="3"/>
    </row>
    <row r="323" ht="14.25" customHeight="1">
      <c r="E323" s="29"/>
      <c r="F323" s="1"/>
      <c r="G323" s="1"/>
      <c r="H323" s="1"/>
      <c r="I323" s="1"/>
      <c r="J323" s="1"/>
      <c r="K323" s="1"/>
      <c r="L323" s="1"/>
      <c r="M323" s="1"/>
      <c r="N323" s="1"/>
      <c r="O323" s="1"/>
      <c r="P323" s="1"/>
      <c r="Q323" s="1"/>
      <c r="R323" s="1"/>
      <c r="S323" s="1"/>
      <c r="T323" s="1"/>
      <c r="U323" s="1"/>
      <c r="V323" s="1"/>
      <c r="W323" s="1"/>
      <c r="X323" s="1"/>
      <c r="Y323" s="3"/>
    </row>
    <row r="324" ht="14.25" customHeight="1">
      <c r="E324" s="29"/>
      <c r="F324" s="1"/>
      <c r="G324" s="1"/>
      <c r="H324" s="1"/>
      <c r="I324" s="1"/>
      <c r="J324" s="1"/>
      <c r="K324" s="1"/>
      <c r="L324" s="1"/>
      <c r="M324" s="1"/>
      <c r="N324" s="1"/>
      <c r="O324" s="1"/>
      <c r="P324" s="1"/>
      <c r="Q324" s="1"/>
      <c r="R324" s="1"/>
      <c r="S324" s="1"/>
      <c r="T324" s="1"/>
      <c r="U324" s="1"/>
      <c r="V324" s="1"/>
      <c r="W324" s="1"/>
      <c r="X324" s="1"/>
      <c r="Y324" s="3"/>
    </row>
    <row r="325" ht="14.25" customHeight="1">
      <c r="E325" s="29"/>
      <c r="F325" s="1"/>
      <c r="G325" s="1"/>
      <c r="H325" s="1"/>
      <c r="I325" s="1"/>
      <c r="J325" s="1"/>
      <c r="K325" s="1"/>
      <c r="L325" s="1"/>
      <c r="M325" s="1"/>
      <c r="N325" s="1"/>
      <c r="O325" s="1"/>
      <c r="P325" s="1"/>
      <c r="Q325" s="1"/>
      <c r="R325" s="1"/>
      <c r="S325" s="1"/>
      <c r="T325" s="1"/>
      <c r="U325" s="1"/>
      <c r="V325" s="1"/>
      <c r="W325" s="1"/>
      <c r="X325" s="1"/>
      <c r="Y325" s="3"/>
    </row>
    <row r="326" ht="14.25" customHeight="1">
      <c r="E326" s="29"/>
      <c r="F326" s="1"/>
      <c r="G326" s="1"/>
      <c r="H326" s="1"/>
      <c r="I326" s="1"/>
      <c r="J326" s="1"/>
      <c r="K326" s="1"/>
      <c r="L326" s="1"/>
      <c r="M326" s="1"/>
      <c r="N326" s="1"/>
      <c r="O326" s="1"/>
      <c r="P326" s="1"/>
      <c r="Q326" s="1"/>
      <c r="R326" s="1"/>
      <c r="S326" s="1"/>
      <c r="T326" s="1"/>
      <c r="U326" s="1"/>
      <c r="V326" s="1"/>
      <c r="W326" s="1"/>
      <c r="X326" s="1"/>
      <c r="Y326" s="3"/>
    </row>
    <row r="327" ht="14.25" customHeight="1">
      <c r="E327" s="29"/>
      <c r="F327" s="1"/>
      <c r="G327" s="1"/>
      <c r="H327" s="1"/>
      <c r="I327" s="1"/>
      <c r="J327" s="1"/>
      <c r="K327" s="1"/>
      <c r="L327" s="1"/>
      <c r="M327" s="1"/>
      <c r="N327" s="1"/>
      <c r="O327" s="1"/>
      <c r="P327" s="1"/>
      <c r="Q327" s="1"/>
      <c r="R327" s="1"/>
      <c r="S327" s="1"/>
      <c r="T327" s="1"/>
      <c r="U327" s="1"/>
      <c r="V327" s="1"/>
      <c r="W327" s="1"/>
      <c r="X327" s="1"/>
      <c r="Y327" s="3"/>
    </row>
    <row r="328" ht="14.25" customHeight="1">
      <c r="E328" s="29"/>
      <c r="F328" s="1"/>
      <c r="G328" s="1"/>
      <c r="H328" s="1"/>
      <c r="I328" s="1"/>
      <c r="J328" s="1"/>
      <c r="K328" s="1"/>
      <c r="L328" s="1"/>
      <c r="M328" s="1"/>
      <c r="N328" s="1"/>
      <c r="O328" s="1"/>
      <c r="P328" s="1"/>
      <c r="Q328" s="1"/>
      <c r="R328" s="1"/>
      <c r="S328" s="1"/>
      <c r="T328" s="1"/>
      <c r="U328" s="1"/>
      <c r="V328" s="1"/>
      <c r="W328" s="1"/>
      <c r="X328" s="1"/>
      <c r="Y328" s="3"/>
    </row>
    <row r="329" ht="14.25" customHeight="1">
      <c r="E329" s="29"/>
      <c r="F329" s="1"/>
      <c r="G329" s="1"/>
      <c r="H329" s="1"/>
      <c r="I329" s="1"/>
      <c r="J329" s="1"/>
      <c r="K329" s="1"/>
      <c r="L329" s="1"/>
      <c r="M329" s="1"/>
      <c r="N329" s="1"/>
      <c r="O329" s="1"/>
      <c r="P329" s="1"/>
      <c r="Q329" s="1"/>
      <c r="R329" s="1"/>
      <c r="S329" s="1"/>
      <c r="T329" s="1"/>
      <c r="U329" s="1"/>
      <c r="V329" s="1"/>
      <c r="W329" s="1"/>
      <c r="X329" s="1"/>
      <c r="Y329" s="3"/>
    </row>
    <row r="330" ht="14.25" customHeight="1">
      <c r="E330" s="29"/>
      <c r="F330" s="1"/>
      <c r="G330" s="1"/>
      <c r="H330" s="1"/>
      <c r="I330" s="1"/>
      <c r="J330" s="1"/>
      <c r="K330" s="1"/>
      <c r="L330" s="1"/>
      <c r="M330" s="1"/>
      <c r="N330" s="1"/>
      <c r="O330" s="1"/>
      <c r="P330" s="1"/>
      <c r="Q330" s="1"/>
      <c r="R330" s="1"/>
      <c r="S330" s="1"/>
      <c r="T330" s="1"/>
      <c r="U330" s="1"/>
      <c r="V330" s="1"/>
      <c r="W330" s="1"/>
      <c r="X330" s="1"/>
      <c r="Y330" s="3"/>
    </row>
    <row r="331" ht="14.25" customHeight="1">
      <c r="E331" s="29"/>
      <c r="F331" s="1"/>
      <c r="G331" s="1"/>
      <c r="H331" s="1"/>
      <c r="I331" s="1"/>
      <c r="J331" s="1"/>
      <c r="K331" s="1"/>
      <c r="L331" s="1"/>
      <c r="M331" s="1"/>
      <c r="N331" s="1"/>
      <c r="O331" s="1"/>
      <c r="P331" s="1"/>
      <c r="Q331" s="1"/>
      <c r="R331" s="1"/>
      <c r="S331" s="1"/>
      <c r="T331" s="1"/>
      <c r="U331" s="1"/>
      <c r="V331" s="1"/>
      <c r="W331" s="1"/>
      <c r="X331" s="1"/>
      <c r="Y331" s="3"/>
    </row>
    <row r="332" ht="14.25" customHeight="1">
      <c r="E332" s="29"/>
      <c r="F332" s="1"/>
      <c r="G332" s="1"/>
      <c r="H332" s="1"/>
      <c r="I332" s="1"/>
      <c r="J332" s="1"/>
      <c r="K332" s="1"/>
      <c r="L332" s="1"/>
      <c r="M332" s="1"/>
      <c r="N332" s="1"/>
      <c r="O332" s="1"/>
      <c r="P332" s="1"/>
      <c r="Q332" s="1"/>
      <c r="R332" s="1"/>
      <c r="S332" s="1"/>
      <c r="T332" s="1"/>
      <c r="U332" s="1"/>
      <c r="V332" s="1"/>
      <c r="W332" s="1"/>
      <c r="X332" s="1"/>
      <c r="Y332" s="3"/>
    </row>
    <row r="333" ht="14.25" customHeight="1">
      <c r="E333" s="29"/>
      <c r="F333" s="1"/>
      <c r="G333" s="1"/>
      <c r="H333" s="1"/>
      <c r="I333" s="1"/>
      <c r="J333" s="1"/>
      <c r="K333" s="1"/>
      <c r="L333" s="1"/>
      <c r="M333" s="1"/>
      <c r="N333" s="1"/>
      <c r="O333" s="1"/>
      <c r="P333" s="1"/>
      <c r="Q333" s="1"/>
      <c r="R333" s="1"/>
      <c r="S333" s="1"/>
      <c r="T333" s="1"/>
      <c r="U333" s="1"/>
      <c r="V333" s="1"/>
      <c r="W333" s="1"/>
      <c r="X333" s="1"/>
      <c r="Y333" s="3"/>
    </row>
    <row r="334" ht="14.25" customHeight="1">
      <c r="E334" s="29"/>
      <c r="F334" s="1"/>
      <c r="G334" s="1"/>
      <c r="H334" s="1"/>
      <c r="I334" s="1"/>
      <c r="J334" s="1"/>
      <c r="K334" s="1"/>
      <c r="L334" s="1"/>
      <c r="M334" s="1"/>
      <c r="N334" s="1"/>
      <c r="O334" s="1"/>
      <c r="P334" s="1"/>
      <c r="Q334" s="1"/>
      <c r="R334" s="1"/>
      <c r="S334" s="1"/>
      <c r="T334" s="1"/>
      <c r="U334" s="1"/>
      <c r="V334" s="1"/>
      <c r="W334" s="1"/>
      <c r="X334" s="1"/>
      <c r="Y334" s="3"/>
    </row>
    <row r="335" ht="14.25" customHeight="1">
      <c r="E335" s="29"/>
      <c r="F335" s="1"/>
      <c r="G335" s="1"/>
      <c r="H335" s="1"/>
      <c r="I335" s="1"/>
      <c r="J335" s="1"/>
      <c r="K335" s="1"/>
      <c r="L335" s="1"/>
      <c r="M335" s="1"/>
      <c r="N335" s="1"/>
      <c r="O335" s="1"/>
      <c r="P335" s="1"/>
      <c r="Q335" s="1"/>
      <c r="R335" s="1"/>
      <c r="S335" s="1"/>
      <c r="T335" s="1"/>
      <c r="U335" s="1"/>
      <c r="V335" s="1"/>
      <c r="W335" s="1"/>
      <c r="X335" s="1"/>
      <c r="Y335" s="3"/>
    </row>
    <row r="336" ht="14.25" customHeight="1">
      <c r="E336" s="29"/>
      <c r="F336" s="1"/>
      <c r="G336" s="1"/>
      <c r="H336" s="1"/>
      <c r="I336" s="1"/>
      <c r="J336" s="1"/>
      <c r="K336" s="1"/>
      <c r="L336" s="1"/>
      <c r="M336" s="1"/>
      <c r="N336" s="1"/>
      <c r="O336" s="1"/>
      <c r="P336" s="1"/>
      <c r="Q336" s="1"/>
      <c r="R336" s="1"/>
      <c r="S336" s="1"/>
      <c r="T336" s="1"/>
      <c r="U336" s="1"/>
      <c r="V336" s="1"/>
      <c r="W336" s="1"/>
      <c r="X336" s="1"/>
      <c r="Y336" s="3"/>
    </row>
    <row r="337" ht="14.25" customHeight="1">
      <c r="E337" s="29"/>
      <c r="F337" s="1"/>
      <c r="G337" s="1"/>
      <c r="H337" s="1"/>
      <c r="I337" s="1"/>
      <c r="J337" s="1"/>
      <c r="K337" s="1"/>
      <c r="L337" s="1"/>
      <c r="M337" s="1"/>
      <c r="N337" s="1"/>
      <c r="O337" s="1"/>
      <c r="P337" s="1"/>
      <c r="Q337" s="1"/>
      <c r="R337" s="1"/>
      <c r="S337" s="1"/>
      <c r="T337" s="1"/>
      <c r="U337" s="1"/>
      <c r="V337" s="1"/>
      <c r="W337" s="1"/>
      <c r="X337" s="1"/>
      <c r="Y337" s="3"/>
    </row>
    <row r="338" ht="14.25" customHeight="1">
      <c r="E338" s="29"/>
      <c r="F338" s="1"/>
      <c r="G338" s="1"/>
      <c r="H338" s="1"/>
      <c r="I338" s="1"/>
      <c r="J338" s="1"/>
      <c r="K338" s="1"/>
      <c r="L338" s="1"/>
      <c r="M338" s="1"/>
      <c r="N338" s="1"/>
      <c r="O338" s="1"/>
      <c r="P338" s="1"/>
      <c r="Q338" s="1"/>
      <c r="R338" s="1"/>
      <c r="S338" s="1"/>
      <c r="T338" s="1"/>
      <c r="U338" s="1"/>
      <c r="V338" s="1"/>
      <c r="W338" s="1"/>
      <c r="X338" s="1"/>
      <c r="Y338" s="3"/>
    </row>
    <row r="339" ht="14.25" customHeight="1">
      <c r="E339" s="29"/>
      <c r="F339" s="1"/>
      <c r="G339" s="1"/>
      <c r="H339" s="1"/>
      <c r="I339" s="1"/>
      <c r="J339" s="1"/>
      <c r="K339" s="1"/>
      <c r="L339" s="1"/>
      <c r="M339" s="1"/>
      <c r="N339" s="1"/>
      <c r="O339" s="1"/>
      <c r="P339" s="1"/>
      <c r="Q339" s="1"/>
      <c r="R339" s="1"/>
      <c r="S339" s="1"/>
      <c r="T339" s="1"/>
      <c r="U339" s="1"/>
      <c r="V339" s="1"/>
      <c r="W339" s="1"/>
      <c r="X339" s="1"/>
      <c r="Y339" s="3"/>
    </row>
    <row r="340" ht="14.25" customHeight="1">
      <c r="E340" s="29"/>
      <c r="F340" s="1"/>
      <c r="G340" s="1"/>
      <c r="H340" s="1"/>
      <c r="I340" s="1"/>
      <c r="J340" s="1"/>
      <c r="K340" s="1"/>
      <c r="L340" s="1"/>
      <c r="M340" s="1"/>
      <c r="N340" s="1"/>
      <c r="O340" s="1"/>
      <c r="P340" s="1"/>
      <c r="Q340" s="1"/>
      <c r="R340" s="1"/>
      <c r="S340" s="1"/>
      <c r="T340" s="1"/>
      <c r="U340" s="1"/>
      <c r="V340" s="1"/>
      <c r="W340" s="1"/>
      <c r="X340" s="1"/>
      <c r="Y340" s="3"/>
    </row>
    <row r="341" ht="14.25" customHeight="1">
      <c r="E341" s="29"/>
      <c r="F341" s="1"/>
      <c r="G341" s="1"/>
      <c r="H341" s="1"/>
      <c r="I341" s="1"/>
      <c r="J341" s="1"/>
      <c r="K341" s="1"/>
      <c r="L341" s="1"/>
      <c r="M341" s="1"/>
      <c r="N341" s="1"/>
      <c r="O341" s="1"/>
      <c r="P341" s="1"/>
      <c r="Q341" s="1"/>
      <c r="R341" s="1"/>
      <c r="S341" s="1"/>
      <c r="T341" s="1"/>
      <c r="U341" s="1"/>
      <c r="V341" s="1"/>
      <c r="W341" s="1"/>
      <c r="X341" s="1"/>
      <c r="Y341" s="3"/>
    </row>
    <row r="342" ht="14.25" customHeight="1">
      <c r="E342" s="29"/>
      <c r="F342" s="1"/>
      <c r="G342" s="1"/>
      <c r="H342" s="1"/>
      <c r="I342" s="1"/>
      <c r="J342" s="1"/>
      <c r="K342" s="1"/>
      <c r="L342" s="1"/>
      <c r="M342" s="1"/>
      <c r="N342" s="1"/>
      <c r="O342" s="1"/>
      <c r="P342" s="1"/>
      <c r="Q342" s="1"/>
      <c r="R342" s="1"/>
      <c r="S342" s="1"/>
      <c r="T342" s="1"/>
      <c r="U342" s="1"/>
      <c r="V342" s="1"/>
      <c r="W342" s="1"/>
      <c r="X342" s="1"/>
      <c r="Y342" s="3"/>
    </row>
    <row r="343" ht="14.25" customHeight="1">
      <c r="E343" s="29"/>
      <c r="F343" s="1"/>
      <c r="G343" s="1"/>
      <c r="H343" s="1"/>
      <c r="I343" s="1"/>
      <c r="J343" s="1"/>
      <c r="K343" s="1"/>
      <c r="L343" s="1"/>
      <c r="M343" s="1"/>
      <c r="N343" s="1"/>
      <c r="O343" s="1"/>
      <c r="P343" s="1"/>
      <c r="Q343" s="1"/>
      <c r="R343" s="1"/>
      <c r="S343" s="1"/>
      <c r="T343" s="1"/>
      <c r="U343" s="1"/>
      <c r="V343" s="1"/>
      <c r="W343" s="1"/>
      <c r="X343" s="1"/>
      <c r="Y343" s="3"/>
    </row>
    <row r="344" ht="14.25" customHeight="1">
      <c r="E344" s="29"/>
      <c r="F344" s="1"/>
      <c r="G344" s="1"/>
      <c r="H344" s="1"/>
      <c r="I344" s="1"/>
      <c r="J344" s="1"/>
      <c r="K344" s="1"/>
      <c r="L344" s="1"/>
      <c r="M344" s="1"/>
      <c r="N344" s="1"/>
      <c r="O344" s="1"/>
      <c r="P344" s="1"/>
      <c r="Q344" s="1"/>
      <c r="R344" s="1"/>
      <c r="S344" s="1"/>
      <c r="T344" s="1"/>
      <c r="U344" s="1"/>
      <c r="V344" s="1"/>
      <c r="W344" s="1"/>
      <c r="X344" s="1"/>
      <c r="Y344" s="3"/>
    </row>
    <row r="345" ht="14.25" customHeight="1">
      <c r="E345" s="29"/>
      <c r="F345" s="1"/>
      <c r="G345" s="1"/>
      <c r="H345" s="1"/>
      <c r="I345" s="1"/>
      <c r="J345" s="1"/>
      <c r="K345" s="1"/>
      <c r="L345" s="1"/>
      <c r="M345" s="1"/>
      <c r="N345" s="1"/>
      <c r="O345" s="1"/>
      <c r="P345" s="1"/>
      <c r="Q345" s="1"/>
      <c r="R345" s="1"/>
      <c r="S345" s="1"/>
      <c r="T345" s="1"/>
      <c r="U345" s="1"/>
      <c r="V345" s="1"/>
      <c r="W345" s="1"/>
      <c r="X345" s="1"/>
      <c r="Y345" s="3"/>
    </row>
    <row r="346" ht="14.25" customHeight="1">
      <c r="E346" s="29"/>
      <c r="F346" s="1"/>
      <c r="G346" s="1"/>
      <c r="H346" s="1"/>
      <c r="I346" s="1"/>
      <c r="J346" s="1"/>
      <c r="K346" s="1"/>
      <c r="L346" s="1"/>
      <c r="M346" s="1"/>
      <c r="N346" s="1"/>
      <c r="O346" s="1"/>
      <c r="P346" s="1"/>
      <c r="Q346" s="1"/>
      <c r="R346" s="1"/>
      <c r="S346" s="1"/>
      <c r="T346" s="1"/>
      <c r="U346" s="1"/>
      <c r="V346" s="1"/>
      <c r="W346" s="1"/>
      <c r="X346" s="1"/>
      <c r="Y346" s="3"/>
    </row>
    <row r="347" ht="14.25" customHeight="1">
      <c r="E347" s="29"/>
      <c r="F347" s="1"/>
      <c r="G347" s="1"/>
      <c r="H347" s="1"/>
      <c r="I347" s="1"/>
      <c r="J347" s="1"/>
      <c r="K347" s="1"/>
      <c r="L347" s="1"/>
      <c r="M347" s="1"/>
      <c r="N347" s="1"/>
      <c r="O347" s="1"/>
      <c r="P347" s="1"/>
      <c r="Q347" s="1"/>
      <c r="R347" s="1"/>
      <c r="S347" s="1"/>
      <c r="T347" s="1"/>
      <c r="U347" s="1"/>
      <c r="V347" s="1"/>
      <c r="W347" s="1"/>
      <c r="X347" s="1"/>
      <c r="Y347" s="3"/>
    </row>
    <row r="348" ht="14.25" customHeight="1">
      <c r="E348" s="29"/>
      <c r="F348" s="1"/>
      <c r="G348" s="1"/>
      <c r="H348" s="1"/>
      <c r="I348" s="1"/>
      <c r="J348" s="1"/>
      <c r="K348" s="1"/>
      <c r="L348" s="1"/>
      <c r="M348" s="1"/>
      <c r="N348" s="1"/>
      <c r="O348" s="1"/>
      <c r="P348" s="1"/>
      <c r="Q348" s="1"/>
      <c r="R348" s="1"/>
      <c r="S348" s="1"/>
      <c r="T348" s="1"/>
      <c r="U348" s="1"/>
      <c r="V348" s="1"/>
      <c r="W348" s="1"/>
      <c r="X348" s="1"/>
      <c r="Y348" s="3"/>
    </row>
    <row r="349" ht="14.25" customHeight="1">
      <c r="E349" s="29"/>
      <c r="F349" s="1"/>
      <c r="G349" s="1"/>
      <c r="H349" s="1"/>
      <c r="I349" s="1"/>
      <c r="J349" s="1"/>
      <c r="K349" s="1"/>
      <c r="L349" s="1"/>
      <c r="M349" s="1"/>
      <c r="N349" s="1"/>
      <c r="O349" s="1"/>
      <c r="P349" s="1"/>
      <c r="Q349" s="1"/>
      <c r="R349" s="1"/>
      <c r="S349" s="1"/>
      <c r="T349" s="1"/>
      <c r="U349" s="1"/>
      <c r="V349" s="1"/>
      <c r="W349" s="1"/>
      <c r="X349" s="1"/>
      <c r="Y349" s="3"/>
    </row>
    <row r="350" ht="14.25" customHeight="1">
      <c r="E350" s="29"/>
      <c r="F350" s="1"/>
      <c r="G350" s="1"/>
      <c r="H350" s="1"/>
      <c r="I350" s="1"/>
      <c r="J350" s="1"/>
      <c r="K350" s="1"/>
      <c r="L350" s="1"/>
      <c r="M350" s="1"/>
      <c r="N350" s="1"/>
      <c r="O350" s="1"/>
      <c r="P350" s="1"/>
      <c r="Q350" s="1"/>
      <c r="R350" s="1"/>
      <c r="S350" s="1"/>
      <c r="T350" s="1"/>
      <c r="U350" s="1"/>
      <c r="V350" s="1"/>
      <c r="W350" s="1"/>
      <c r="X350" s="1"/>
      <c r="Y350" s="3"/>
    </row>
    <row r="351" ht="14.25" customHeight="1">
      <c r="E351" s="29"/>
      <c r="F351" s="1"/>
      <c r="G351" s="1"/>
      <c r="H351" s="1"/>
      <c r="I351" s="1"/>
      <c r="J351" s="1"/>
      <c r="K351" s="1"/>
      <c r="L351" s="1"/>
      <c r="M351" s="1"/>
      <c r="N351" s="1"/>
      <c r="O351" s="1"/>
      <c r="P351" s="1"/>
      <c r="Q351" s="1"/>
      <c r="R351" s="1"/>
      <c r="S351" s="1"/>
      <c r="T351" s="1"/>
      <c r="U351" s="1"/>
      <c r="V351" s="1"/>
      <c r="W351" s="1"/>
      <c r="X351" s="1"/>
      <c r="Y351" s="3"/>
    </row>
    <row r="352" ht="14.25" customHeight="1">
      <c r="E352" s="29"/>
      <c r="F352" s="1"/>
      <c r="G352" s="1"/>
      <c r="H352" s="1"/>
      <c r="I352" s="1"/>
      <c r="J352" s="1"/>
      <c r="K352" s="1"/>
      <c r="L352" s="1"/>
      <c r="M352" s="1"/>
      <c r="N352" s="1"/>
      <c r="O352" s="1"/>
      <c r="P352" s="1"/>
      <c r="Q352" s="1"/>
      <c r="R352" s="1"/>
      <c r="S352" s="1"/>
      <c r="T352" s="1"/>
      <c r="U352" s="1"/>
      <c r="V352" s="1"/>
      <c r="W352" s="1"/>
      <c r="X352" s="1"/>
      <c r="Y352" s="3"/>
    </row>
    <row r="353" ht="14.25" customHeight="1">
      <c r="E353" s="29"/>
      <c r="F353" s="1"/>
      <c r="G353" s="1"/>
      <c r="H353" s="1"/>
      <c r="I353" s="1"/>
      <c r="J353" s="1"/>
      <c r="K353" s="1"/>
      <c r="L353" s="1"/>
      <c r="M353" s="1"/>
      <c r="N353" s="1"/>
      <c r="O353" s="1"/>
      <c r="P353" s="1"/>
      <c r="Q353" s="1"/>
      <c r="R353" s="1"/>
      <c r="S353" s="1"/>
      <c r="T353" s="1"/>
      <c r="U353" s="1"/>
      <c r="V353" s="1"/>
      <c r="W353" s="1"/>
      <c r="X353" s="1"/>
      <c r="Y353" s="3"/>
    </row>
    <row r="354" ht="14.25" customHeight="1">
      <c r="E354" s="29"/>
      <c r="F354" s="1"/>
      <c r="G354" s="1"/>
      <c r="H354" s="1"/>
      <c r="I354" s="1"/>
      <c r="J354" s="1"/>
      <c r="K354" s="1"/>
      <c r="L354" s="1"/>
      <c r="M354" s="1"/>
      <c r="N354" s="1"/>
      <c r="O354" s="1"/>
      <c r="P354" s="1"/>
      <c r="Q354" s="1"/>
      <c r="R354" s="1"/>
      <c r="S354" s="1"/>
      <c r="T354" s="1"/>
      <c r="U354" s="1"/>
      <c r="V354" s="1"/>
      <c r="W354" s="1"/>
      <c r="X354" s="1"/>
      <c r="Y354" s="3"/>
    </row>
    <row r="355" ht="14.25" customHeight="1">
      <c r="E355" s="29"/>
      <c r="F355" s="1"/>
      <c r="G355" s="1"/>
      <c r="H355" s="1"/>
      <c r="I355" s="1"/>
      <c r="J355" s="1"/>
      <c r="K355" s="1"/>
      <c r="L355" s="1"/>
      <c r="M355" s="1"/>
      <c r="N355" s="1"/>
      <c r="O355" s="1"/>
      <c r="P355" s="1"/>
      <c r="Q355" s="1"/>
      <c r="R355" s="1"/>
      <c r="S355" s="1"/>
      <c r="T355" s="1"/>
      <c r="U355" s="1"/>
      <c r="V355" s="1"/>
      <c r="W355" s="1"/>
      <c r="X355" s="1"/>
      <c r="Y355" s="3"/>
    </row>
    <row r="356" ht="14.25" customHeight="1">
      <c r="E356" s="29"/>
      <c r="F356" s="1"/>
      <c r="G356" s="1"/>
      <c r="H356" s="1"/>
      <c r="I356" s="1"/>
      <c r="J356" s="1"/>
      <c r="K356" s="1"/>
      <c r="L356" s="1"/>
      <c r="M356" s="1"/>
      <c r="N356" s="1"/>
      <c r="O356" s="1"/>
      <c r="P356" s="1"/>
      <c r="Q356" s="1"/>
      <c r="R356" s="1"/>
      <c r="S356" s="1"/>
      <c r="T356" s="1"/>
      <c r="U356" s="1"/>
      <c r="V356" s="1"/>
      <c r="W356" s="1"/>
      <c r="X356" s="1"/>
      <c r="Y356" s="3"/>
    </row>
    <row r="357" ht="14.25" customHeight="1">
      <c r="E357" s="29"/>
      <c r="F357" s="1"/>
      <c r="G357" s="1"/>
      <c r="H357" s="1"/>
      <c r="I357" s="1"/>
      <c r="J357" s="1"/>
      <c r="K357" s="1"/>
      <c r="L357" s="1"/>
      <c r="M357" s="1"/>
      <c r="N357" s="1"/>
      <c r="O357" s="1"/>
      <c r="P357" s="1"/>
      <c r="Q357" s="1"/>
      <c r="R357" s="1"/>
      <c r="S357" s="1"/>
      <c r="T357" s="1"/>
      <c r="U357" s="1"/>
      <c r="V357" s="1"/>
      <c r="W357" s="1"/>
      <c r="X357" s="1"/>
      <c r="Y357" s="3"/>
    </row>
    <row r="358" ht="14.25" customHeight="1">
      <c r="E358" s="29"/>
      <c r="F358" s="1"/>
      <c r="G358" s="1"/>
      <c r="H358" s="1"/>
      <c r="I358" s="1"/>
      <c r="J358" s="1"/>
      <c r="K358" s="1"/>
      <c r="L358" s="1"/>
      <c r="M358" s="1"/>
      <c r="N358" s="1"/>
      <c r="O358" s="1"/>
      <c r="P358" s="1"/>
      <c r="Q358" s="1"/>
      <c r="R358" s="1"/>
      <c r="S358" s="1"/>
      <c r="T358" s="1"/>
      <c r="U358" s="1"/>
      <c r="V358" s="1"/>
      <c r="W358" s="1"/>
      <c r="X358" s="1"/>
      <c r="Y358" s="3"/>
    </row>
    <row r="359" ht="14.25" customHeight="1">
      <c r="E359" s="29"/>
      <c r="F359" s="1"/>
      <c r="G359" s="1"/>
      <c r="H359" s="1"/>
      <c r="I359" s="1"/>
      <c r="J359" s="1"/>
      <c r="K359" s="1"/>
      <c r="L359" s="1"/>
      <c r="M359" s="1"/>
      <c r="N359" s="1"/>
      <c r="O359" s="1"/>
      <c r="P359" s="1"/>
      <c r="Q359" s="1"/>
      <c r="R359" s="1"/>
      <c r="S359" s="1"/>
      <c r="T359" s="1"/>
      <c r="U359" s="1"/>
      <c r="V359" s="1"/>
      <c r="W359" s="1"/>
      <c r="X359" s="1"/>
      <c r="Y359" s="3"/>
    </row>
    <row r="360" ht="14.25" customHeight="1">
      <c r="E360" s="29"/>
      <c r="F360" s="1"/>
      <c r="G360" s="1"/>
      <c r="H360" s="1"/>
      <c r="I360" s="1"/>
      <c r="J360" s="1"/>
      <c r="K360" s="1"/>
      <c r="L360" s="1"/>
      <c r="M360" s="1"/>
      <c r="N360" s="1"/>
      <c r="O360" s="1"/>
      <c r="P360" s="1"/>
      <c r="Q360" s="1"/>
      <c r="R360" s="1"/>
      <c r="S360" s="1"/>
      <c r="T360" s="1"/>
      <c r="U360" s="1"/>
      <c r="V360" s="1"/>
      <c r="W360" s="1"/>
      <c r="X360" s="1"/>
      <c r="Y360" s="3"/>
    </row>
    <row r="361" ht="14.25" customHeight="1">
      <c r="E361" s="29"/>
      <c r="F361" s="1"/>
      <c r="G361" s="1"/>
      <c r="H361" s="1"/>
      <c r="I361" s="1"/>
      <c r="J361" s="1"/>
      <c r="K361" s="1"/>
      <c r="L361" s="1"/>
      <c r="M361" s="1"/>
      <c r="N361" s="1"/>
      <c r="O361" s="1"/>
      <c r="P361" s="1"/>
      <c r="Q361" s="1"/>
      <c r="R361" s="1"/>
      <c r="S361" s="1"/>
      <c r="T361" s="1"/>
      <c r="U361" s="1"/>
      <c r="V361" s="1"/>
      <c r="W361" s="1"/>
      <c r="X361" s="1"/>
      <c r="Y361" s="3"/>
    </row>
    <row r="362" ht="14.25" customHeight="1">
      <c r="E362" s="29"/>
      <c r="F362" s="1"/>
      <c r="G362" s="1"/>
      <c r="H362" s="1"/>
      <c r="I362" s="1"/>
      <c r="J362" s="1"/>
      <c r="K362" s="1"/>
      <c r="L362" s="1"/>
      <c r="M362" s="1"/>
      <c r="N362" s="1"/>
      <c r="O362" s="1"/>
      <c r="P362" s="1"/>
      <c r="Q362" s="1"/>
      <c r="R362" s="1"/>
      <c r="S362" s="1"/>
      <c r="T362" s="1"/>
      <c r="U362" s="1"/>
      <c r="V362" s="1"/>
      <c r="W362" s="1"/>
      <c r="X362" s="1"/>
      <c r="Y362" s="3"/>
    </row>
    <row r="363" ht="14.25" customHeight="1">
      <c r="E363" s="29"/>
      <c r="F363" s="1"/>
      <c r="G363" s="1"/>
      <c r="H363" s="1"/>
      <c r="I363" s="1"/>
      <c r="J363" s="1"/>
      <c r="K363" s="1"/>
      <c r="L363" s="1"/>
      <c r="M363" s="1"/>
      <c r="N363" s="1"/>
      <c r="O363" s="1"/>
      <c r="P363" s="1"/>
      <c r="Q363" s="1"/>
      <c r="R363" s="1"/>
      <c r="S363" s="1"/>
      <c r="T363" s="1"/>
      <c r="U363" s="1"/>
      <c r="V363" s="1"/>
      <c r="W363" s="1"/>
      <c r="X363" s="1"/>
      <c r="Y363" s="3"/>
    </row>
    <row r="364" ht="14.25" customHeight="1">
      <c r="E364" s="29"/>
      <c r="F364" s="1"/>
      <c r="G364" s="1"/>
      <c r="H364" s="1"/>
      <c r="I364" s="1"/>
      <c r="J364" s="1"/>
      <c r="K364" s="1"/>
      <c r="L364" s="1"/>
      <c r="M364" s="1"/>
      <c r="N364" s="1"/>
      <c r="O364" s="1"/>
      <c r="P364" s="1"/>
      <c r="Q364" s="1"/>
      <c r="R364" s="1"/>
      <c r="S364" s="1"/>
      <c r="T364" s="1"/>
      <c r="U364" s="1"/>
      <c r="V364" s="1"/>
      <c r="W364" s="1"/>
      <c r="X364" s="1"/>
      <c r="Y364" s="3"/>
    </row>
    <row r="365" ht="14.25" customHeight="1">
      <c r="E365" s="29"/>
      <c r="F365" s="1"/>
      <c r="G365" s="1"/>
      <c r="H365" s="1"/>
      <c r="I365" s="1"/>
      <c r="J365" s="1"/>
      <c r="K365" s="1"/>
      <c r="L365" s="1"/>
      <c r="M365" s="1"/>
      <c r="N365" s="1"/>
      <c r="O365" s="1"/>
      <c r="P365" s="1"/>
      <c r="Q365" s="1"/>
      <c r="R365" s="1"/>
      <c r="S365" s="1"/>
      <c r="T365" s="1"/>
      <c r="U365" s="1"/>
      <c r="V365" s="1"/>
      <c r="W365" s="1"/>
      <c r="X365" s="1"/>
      <c r="Y365" s="3"/>
    </row>
    <row r="366" ht="14.25" customHeight="1">
      <c r="E366" s="29"/>
      <c r="F366" s="1"/>
      <c r="G366" s="1"/>
      <c r="H366" s="1"/>
      <c r="I366" s="1"/>
      <c r="J366" s="1"/>
      <c r="K366" s="1"/>
      <c r="L366" s="1"/>
      <c r="M366" s="1"/>
      <c r="N366" s="1"/>
      <c r="O366" s="1"/>
      <c r="P366" s="1"/>
      <c r="Q366" s="1"/>
      <c r="R366" s="1"/>
      <c r="S366" s="1"/>
      <c r="T366" s="1"/>
      <c r="U366" s="1"/>
      <c r="V366" s="1"/>
      <c r="W366" s="1"/>
      <c r="X366" s="1"/>
      <c r="Y366" s="3"/>
    </row>
    <row r="367" ht="14.25" customHeight="1">
      <c r="E367" s="29"/>
      <c r="F367" s="1"/>
      <c r="G367" s="1"/>
      <c r="H367" s="1"/>
      <c r="I367" s="1"/>
      <c r="J367" s="1"/>
      <c r="K367" s="1"/>
      <c r="L367" s="1"/>
      <c r="M367" s="1"/>
      <c r="N367" s="1"/>
      <c r="O367" s="1"/>
      <c r="P367" s="1"/>
      <c r="Q367" s="1"/>
      <c r="R367" s="1"/>
      <c r="S367" s="1"/>
      <c r="T367" s="1"/>
      <c r="U367" s="1"/>
      <c r="V367" s="1"/>
      <c r="W367" s="1"/>
      <c r="X367" s="1"/>
      <c r="Y367" s="3"/>
    </row>
    <row r="368" ht="14.25" customHeight="1">
      <c r="E368" s="29"/>
      <c r="F368" s="1"/>
      <c r="G368" s="1"/>
      <c r="H368" s="1"/>
      <c r="I368" s="1"/>
      <c r="J368" s="1"/>
      <c r="K368" s="1"/>
      <c r="L368" s="1"/>
      <c r="M368" s="1"/>
      <c r="N368" s="1"/>
      <c r="O368" s="1"/>
      <c r="P368" s="1"/>
      <c r="Q368" s="1"/>
      <c r="R368" s="1"/>
      <c r="S368" s="1"/>
      <c r="T368" s="1"/>
      <c r="U368" s="1"/>
      <c r="V368" s="1"/>
      <c r="W368" s="1"/>
      <c r="X368" s="1"/>
      <c r="Y368" s="3"/>
    </row>
    <row r="369" ht="14.25" customHeight="1">
      <c r="E369" s="29"/>
      <c r="F369" s="1"/>
      <c r="G369" s="1"/>
      <c r="H369" s="1"/>
      <c r="I369" s="1"/>
      <c r="J369" s="1"/>
      <c r="K369" s="1"/>
      <c r="L369" s="1"/>
      <c r="M369" s="1"/>
      <c r="N369" s="1"/>
      <c r="O369" s="1"/>
      <c r="P369" s="1"/>
      <c r="Q369" s="1"/>
      <c r="R369" s="1"/>
      <c r="S369" s="1"/>
      <c r="T369" s="1"/>
      <c r="U369" s="1"/>
      <c r="V369" s="1"/>
      <c r="W369" s="1"/>
      <c r="X369" s="1"/>
      <c r="Y369" s="3"/>
    </row>
    <row r="370" ht="14.25" customHeight="1">
      <c r="E370" s="29"/>
      <c r="F370" s="1"/>
      <c r="G370" s="1"/>
      <c r="H370" s="1"/>
      <c r="I370" s="1"/>
      <c r="J370" s="1"/>
      <c r="K370" s="1"/>
      <c r="L370" s="1"/>
      <c r="M370" s="1"/>
      <c r="N370" s="1"/>
      <c r="O370" s="1"/>
      <c r="P370" s="1"/>
      <c r="Q370" s="1"/>
      <c r="R370" s="1"/>
      <c r="S370" s="1"/>
      <c r="T370" s="1"/>
      <c r="U370" s="1"/>
      <c r="V370" s="1"/>
      <c r="W370" s="1"/>
      <c r="X370" s="1"/>
      <c r="Y370" s="3"/>
    </row>
    <row r="371" ht="14.25" customHeight="1">
      <c r="E371" s="29"/>
      <c r="F371" s="1"/>
      <c r="G371" s="1"/>
      <c r="H371" s="1"/>
      <c r="I371" s="1"/>
      <c r="J371" s="1"/>
      <c r="K371" s="1"/>
      <c r="L371" s="1"/>
      <c r="M371" s="1"/>
      <c r="N371" s="1"/>
      <c r="O371" s="1"/>
      <c r="P371" s="1"/>
      <c r="Q371" s="1"/>
      <c r="R371" s="1"/>
      <c r="S371" s="1"/>
      <c r="T371" s="1"/>
      <c r="U371" s="1"/>
      <c r="V371" s="1"/>
      <c r="W371" s="1"/>
      <c r="X371" s="1"/>
      <c r="Y371" s="3"/>
    </row>
    <row r="372" ht="14.25" customHeight="1">
      <c r="E372" s="29"/>
      <c r="F372" s="1"/>
      <c r="G372" s="1"/>
      <c r="H372" s="1"/>
      <c r="I372" s="1"/>
      <c r="J372" s="1"/>
      <c r="K372" s="1"/>
      <c r="L372" s="1"/>
      <c r="M372" s="1"/>
      <c r="N372" s="1"/>
      <c r="O372" s="1"/>
      <c r="P372" s="1"/>
      <c r="Q372" s="1"/>
      <c r="R372" s="1"/>
      <c r="S372" s="1"/>
      <c r="T372" s="1"/>
      <c r="U372" s="1"/>
      <c r="V372" s="1"/>
      <c r="W372" s="1"/>
      <c r="X372" s="1"/>
      <c r="Y372" s="3"/>
    </row>
    <row r="373" ht="14.25" customHeight="1">
      <c r="E373" s="29"/>
      <c r="F373" s="1"/>
      <c r="G373" s="1"/>
      <c r="H373" s="1"/>
      <c r="I373" s="1"/>
      <c r="J373" s="1"/>
      <c r="K373" s="1"/>
      <c r="L373" s="1"/>
      <c r="M373" s="1"/>
      <c r="N373" s="1"/>
      <c r="O373" s="1"/>
      <c r="P373" s="1"/>
      <c r="Q373" s="1"/>
      <c r="R373" s="1"/>
      <c r="S373" s="1"/>
      <c r="T373" s="1"/>
      <c r="U373" s="1"/>
      <c r="V373" s="1"/>
      <c r="W373" s="1"/>
      <c r="X373" s="1"/>
      <c r="Y373" s="3"/>
    </row>
    <row r="374" ht="14.25" customHeight="1">
      <c r="E374" s="29"/>
      <c r="F374" s="1"/>
      <c r="G374" s="1"/>
      <c r="H374" s="1"/>
      <c r="I374" s="1"/>
      <c r="J374" s="1"/>
      <c r="K374" s="1"/>
      <c r="L374" s="1"/>
      <c r="M374" s="1"/>
      <c r="N374" s="1"/>
      <c r="O374" s="1"/>
      <c r="P374" s="1"/>
      <c r="Q374" s="1"/>
      <c r="R374" s="1"/>
      <c r="S374" s="1"/>
      <c r="T374" s="1"/>
      <c r="U374" s="1"/>
      <c r="V374" s="1"/>
      <c r="W374" s="1"/>
      <c r="X374" s="1"/>
      <c r="Y374" s="3"/>
    </row>
    <row r="375" ht="14.25" customHeight="1">
      <c r="E375" s="29"/>
      <c r="F375" s="1"/>
      <c r="G375" s="1"/>
      <c r="H375" s="1"/>
      <c r="I375" s="1"/>
      <c r="J375" s="1"/>
      <c r="K375" s="1"/>
      <c r="L375" s="1"/>
      <c r="M375" s="1"/>
      <c r="N375" s="1"/>
      <c r="O375" s="1"/>
      <c r="P375" s="1"/>
      <c r="Q375" s="1"/>
      <c r="R375" s="1"/>
      <c r="S375" s="1"/>
      <c r="T375" s="1"/>
      <c r="U375" s="1"/>
      <c r="V375" s="1"/>
      <c r="W375" s="1"/>
      <c r="X375" s="1"/>
      <c r="Y375" s="3"/>
    </row>
    <row r="376" ht="14.25" customHeight="1">
      <c r="E376" s="29"/>
      <c r="F376" s="1"/>
      <c r="G376" s="1"/>
      <c r="H376" s="1"/>
      <c r="I376" s="1"/>
      <c r="J376" s="1"/>
      <c r="K376" s="1"/>
      <c r="L376" s="1"/>
      <c r="M376" s="1"/>
      <c r="N376" s="1"/>
      <c r="O376" s="1"/>
      <c r="P376" s="1"/>
      <c r="Q376" s="1"/>
      <c r="R376" s="1"/>
      <c r="S376" s="1"/>
      <c r="T376" s="1"/>
      <c r="U376" s="1"/>
      <c r="V376" s="1"/>
      <c r="W376" s="1"/>
      <c r="X376" s="1"/>
      <c r="Y376" s="3"/>
    </row>
    <row r="377" ht="14.25" customHeight="1">
      <c r="E377" s="29"/>
      <c r="F377" s="1"/>
      <c r="G377" s="1"/>
      <c r="H377" s="1"/>
      <c r="I377" s="1"/>
      <c r="J377" s="1"/>
      <c r="K377" s="1"/>
      <c r="L377" s="1"/>
      <c r="M377" s="1"/>
      <c r="N377" s="1"/>
      <c r="O377" s="1"/>
      <c r="P377" s="1"/>
      <c r="Q377" s="1"/>
      <c r="R377" s="1"/>
      <c r="S377" s="1"/>
      <c r="T377" s="1"/>
      <c r="U377" s="1"/>
      <c r="V377" s="1"/>
      <c r="W377" s="1"/>
      <c r="X377" s="1"/>
      <c r="Y377" s="3"/>
    </row>
    <row r="378" ht="14.25" customHeight="1">
      <c r="E378" s="29"/>
      <c r="F378" s="1"/>
      <c r="G378" s="1"/>
      <c r="H378" s="1"/>
      <c r="I378" s="1"/>
      <c r="J378" s="1"/>
      <c r="K378" s="1"/>
      <c r="L378" s="1"/>
      <c r="M378" s="1"/>
      <c r="N378" s="1"/>
      <c r="O378" s="1"/>
      <c r="P378" s="1"/>
      <c r="Q378" s="1"/>
      <c r="R378" s="1"/>
      <c r="S378" s="1"/>
      <c r="T378" s="1"/>
      <c r="U378" s="1"/>
      <c r="V378" s="1"/>
      <c r="W378" s="1"/>
      <c r="X378" s="1"/>
      <c r="Y378" s="3"/>
    </row>
    <row r="379" ht="14.25" customHeight="1">
      <c r="E379" s="29"/>
      <c r="F379" s="1"/>
      <c r="G379" s="1"/>
      <c r="H379" s="1"/>
      <c r="I379" s="1"/>
      <c r="J379" s="1"/>
      <c r="K379" s="1"/>
      <c r="L379" s="1"/>
      <c r="M379" s="1"/>
      <c r="N379" s="1"/>
      <c r="O379" s="1"/>
      <c r="P379" s="1"/>
      <c r="Q379" s="1"/>
      <c r="R379" s="1"/>
      <c r="S379" s="1"/>
      <c r="T379" s="1"/>
      <c r="U379" s="1"/>
      <c r="V379" s="1"/>
      <c r="W379" s="1"/>
      <c r="X379" s="1"/>
      <c r="Y379" s="3"/>
    </row>
    <row r="380" ht="14.25" customHeight="1">
      <c r="E380" s="29"/>
      <c r="F380" s="1"/>
      <c r="G380" s="1"/>
      <c r="H380" s="1"/>
      <c r="I380" s="1"/>
      <c r="J380" s="1"/>
      <c r="K380" s="1"/>
      <c r="L380" s="1"/>
      <c r="M380" s="1"/>
      <c r="N380" s="1"/>
      <c r="O380" s="1"/>
      <c r="P380" s="1"/>
      <c r="Q380" s="1"/>
      <c r="R380" s="1"/>
      <c r="S380" s="1"/>
      <c r="T380" s="1"/>
      <c r="U380" s="1"/>
      <c r="V380" s="1"/>
      <c r="W380" s="1"/>
      <c r="X380" s="1"/>
      <c r="Y380" s="3"/>
    </row>
    <row r="381" ht="14.25" customHeight="1">
      <c r="E381" s="29"/>
      <c r="F381" s="1"/>
      <c r="G381" s="1"/>
      <c r="H381" s="1"/>
      <c r="I381" s="1"/>
      <c r="J381" s="1"/>
      <c r="K381" s="1"/>
      <c r="L381" s="1"/>
      <c r="M381" s="1"/>
      <c r="N381" s="1"/>
      <c r="O381" s="1"/>
      <c r="P381" s="1"/>
      <c r="Q381" s="1"/>
      <c r="R381" s="1"/>
      <c r="S381" s="1"/>
      <c r="T381" s="1"/>
      <c r="U381" s="1"/>
      <c r="V381" s="1"/>
      <c r="W381" s="1"/>
      <c r="X381" s="1"/>
      <c r="Y381" s="3"/>
    </row>
    <row r="382" ht="14.25" customHeight="1">
      <c r="E382" s="29"/>
      <c r="F382" s="1"/>
      <c r="G382" s="1"/>
      <c r="H382" s="1"/>
      <c r="I382" s="1"/>
      <c r="J382" s="1"/>
      <c r="K382" s="1"/>
      <c r="L382" s="1"/>
      <c r="M382" s="1"/>
      <c r="N382" s="1"/>
      <c r="O382" s="1"/>
      <c r="P382" s="1"/>
      <c r="Q382" s="1"/>
      <c r="R382" s="1"/>
      <c r="S382" s="1"/>
      <c r="T382" s="1"/>
      <c r="U382" s="1"/>
      <c r="V382" s="1"/>
      <c r="W382" s="1"/>
      <c r="X382" s="1"/>
      <c r="Y382" s="3"/>
    </row>
    <row r="383" ht="14.25" customHeight="1">
      <c r="E383" s="29"/>
      <c r="F383" s="1"/>
      <c r="G383" s="1"/>
      <c r="H383" s="1"/>
      <c r="I383" s="1"/>
      <c r="J383" s="1"/>
      <c r="K383" s="1"/>
      <c r="L383" s="1"/>
      <c r="M383" s="1"/>
      <c r="N383" s="1"/>
      <c r="O383" s="1"/>
      <c r="P383" s="1"/>
      <c r="Q383" s="1"/>
      <c r="R383" s="1"/>
      <c r="S383" s="1"/>
      <c r="T383" s="1"/>
      <c r="U383" s="1"/>
      <c r="V383" s="1"/>
      <c r="W383" s="1"/>
      <c r="X383" s="1"/>
      <c r="Y383" s="3"/>
    </row>
    <row r="384" ht="14.25" customHeight="1">
      <c r="E384" s="29"/>
      <c r="F384" s="1"/>
      <c r="G384" s="1"/>
      <c r="H384" s="1"/>
      <c r="I384" s="1"/>
      <c r="J384" s="1"/>
      <c r="K384" s="1"/>
      <c r="L384" s="1"/>
      <c r="M384" s="1"/>
      <c r="N384" s="1"/>
      <c r="O384" s="1"/>
      <c r="P384" s="1"/>
      <c r="Q384" s="1"/>
      <c r="R384" s="1"/>
      <c r="S384" s="1"/>
      <c r="T384" s="1"/>
      <c r="U384" s="1"/>
      <c r="V384" s="1"/>
      <c r="W384" s="1"/>
      <c r="X384" s="1"/>
      <c r="Y384" s="3"/>
    </row>
    <row r="385" ht="14.25" customHeight="1">
      <c r="E385" s="29"/>
      <c r="F385" s="1"/>
      <c r="G385" s="1"/>
      <c r="H385" s="1"/>
      <c r="I385" s="1"/>
      <c r="J385" s="1"/>
      <c r="K385" s="1"/>
      <c r="L385" s="1"/>
      <c r="M385" s="1"/>
      <c r="N385" s="1"/>
      <c r="O385" s="1"/>
      <c r="P385" s="1"/>
      <c r="Q385" s="1"/>
      <c r="R385" s="1"/>
      <c r="S385" s="1"/>
      <c r="T385" s="1"/>
      <c r="U385" s="1"/>
      <c r="V385" s="1"/>
      <c r="W385" s="1"/>
      <c r="X385" s="1"/>
      <c r="Y385" s="3"/>
    </row>
    <row r="386" ht="14.25" customHeight="1">
      <c r="E386" s="29"/>
      <c r="F386" s="1"/>
      <c r="G386" s="1"/>
      <c r="H386" s="1"/>
      <c r="I386" s="1"/>
      <c r="J386" s="1"/>
      <c r="K386" s="1"/>
      <c r="L386" s="1"/>
      <c r="M386" s="1"/>
      <c r="N386" s="1"/>
      <c r="O386" s="1"/>
      <c r="P386" s="1"/>
      <c r="Q386" s="1"/>
      <c r="R386" s="1"/>
      <c r="S386" s="1"/>
      <c r="T386" s="1"/>
      <c r="U386" s="1"/>
      <c r="V386" s="1"/>
      <c r="W386" s="1"/>
      <c r="X386" s="1"/>
      <c r="Y386" s="3"/>
    </row>
    <row r="387" ht="14.25" customHeight="1">
      <c r="E387" s="29"/>
      <c r="F387" s="1"/>
      <c r="G387" s="1"/>
      <c r="H387" s="1"/>
      <c r="I387" s="1"/>
      <c r="J387" s="1"/>
      <c r="K387" s="1"/>
      <c r="L387" s="1"/>
      <c r="M387" s="1"/>
      <c r="N387" s="1"/>
      <c r="O387" s="1"/>
      <c r="P387" s="1"/>
      <c r="Q387" s="1"/>
      <c r="R387" s="1"/>
      <c r="S387" s="1"/>
      <c r="T387" s="1"/>
      <c r="U387" s="1"/>
      <c r="V387" s="1"/>
      <c r="W387" s="1"/>
      <c r="X387" s="1"/>
      <c r="Y387" s="3"/>
    </row>
    <row r="388" ht="14.25" customHeight="1">
      <c r="E388" s="29"/>
      <c r="F388" s="1"/>
      <c r="G388" s="1"/>
      <c r="H388" s="1"/>
      <c r="I388" s="1"/>
      <c r="J388" s="1"/>
      <c r="K388" s="1"/>
      <c r="L388" s="1"/>
      <c r="M388" s="1"/>
      <c r="N388" s="1"/>
      <c r="O388" s="1"/>
      <c r="P388" s="1"/>
      <c r="Q388" s="1"/>
      <c r="R388" s="1"/>
      <c r="S388" s="1"/>
      <c r="T388" s="1"/>
      <c r="U388" s="1"/>
      <c r="V388" s="1"/>
      <c r="W388" s="1"/>
      <c r="X388" s="1"/>
      <c r="Y388" s="3"/>
    </row>
    <row r="389" ht="14.25" customHeight="1">
      <c r="E389" s="29"/>
      <c r="F389" s="1"/>
      <c r="G389" s="1"/>
      <c r="H389" s="1"/>
      <c r="I389" s="1"/>
      <c r="J389" s="1"/>
      <c r="K389" s="1"/>
      <c r="L389" s="1"/>
      <c r="M389" s="1"/>
      <c r="N389" s="1"/>
      <c r="O389" s="1"/>
      <c r="P389" s="1"/>
      <c r="Q389" s="1"/>
      <c r="R389" s="1"/>
      <c r="S389" s="1"/>
      <c r="T389" s="1"/>
      <c r="U389" s="1"/>
      <c r="V389" s="1"/>
      <c r="W389" s="1"/>
      <c r="X389" s="1"/>
      <c r="Y389" s="3"/>
    </row>
    <row r="390" ht="14.25" customHeight="1">
      <c r="E390" s="29"/>
      <c r="F390" s="1"/>
      <c r="G390" s="1"/>
      <c r="H390" s="1"/>
      <c r="I390" s="1"/>
      <c r="J390" s="1"/>
      <c r="K390" s="1"/>
      <c r="L390" s="1"/>
      <c r="M390" s="1"/>
      <c r="N390" s="1"/>
      <c r="O390" s="1"/>
      <c r="P390" s="1"/>
      <c r="Q390" s="1"/>
      <c r="R390" s="1"/>
      <c r="S390" s="1"/>
      <c r="T390" s="1"/>
      <c r="U390" s="1"/>
      <c r="V390" s="1"/>
      <c r="W390" s="1"/>
      <c r="X390" s="1"/>
      <c r="Y390" s="3"/>
    </row>
    <row r="391" ht="14.25" customHeight="1">
      <c r="E391" s="29"/>
      <c r="F391" s="1"/>
      <c r="G391" s="1"/>
      <c r="H391" s="1"/>
      <c r="I391" s="1"/>
      <c r="J391" s="1"/>
      <c r="K391" s="1"/>
      <c r="L391" s="1"/>
      <c r="M391" s="1"/>
      <c r="N391" s="1"/>
      <c r="O391" s="1"/>
      <c r="P391" s="1"/>
      <c r="Q391" s="1"/>
      <c r="R391" s="1"/>
      <c r="S391" s="1"/>
      <c r="T391" s="1"/>
      <c r="U391" s="1"/>
      <c r="V391" s="1"/>
      <c r="W391" s="1"/>
      <c r="X391" s="1"/>
      <c r="Y391" s="3"/>
    </row>
    <row r="392" ht="14.25" customHeight="1">
      <c r="E392" s="29"/>
      <c r="F392" s="1"/>
      <c r="G392" s="1"/>
      <c r="H392" s="1"/>
      <c r="I392" s="1"/>
      <c r="J392" s="1"/>
      <c r="K392" s="1"/>
      <c r="L392" s="1"/>
      <c r="M392" s="1"/>
      <c r="N392" s="1"/>
      <c r="O392" s="1"/>
      <c r="P392" s="1"/>
      <c r="Q392" s="1"/>
      <c r="R392" s="1"/>
      <c r="S392" s="1"/>
      <c r="T392" s="1"/>
      <c r="U392" s="1"/>
      <c r="V392" s="1"/>
      <c r="W392" s="1"/>
      <c r="X392" s="1"/>
      <c r="Y392" s="3"/>
    </row>
    <row r="393" ht="14.25" customHeight="1">
      <c r="E393" s="29"/>
      <c r="F393" s="1"/>
      <c r="G393" s="1"/>
      <c r="H393" s="1"/>
      <c r="I393" s="1"/>
      <c r="J393" s="1"/>
      <c r="K393" s="1"/>
      <c r="L393" s="1"/>
      <c r="M393" s="1"/>
      <c r="N393" s="1"/>
      <c r="O393" s="1"/>
      <c r="P393" s="1"/>
      <c r="Q393" s="1"/>
      <c r="R393" s="1"/>
      <c r="S393" s="1"/>
      <c r="T393" s="1"/>
      <c r="U393" s="1"/>
      <c r="V393" s="1"/>
      <c r="W393" s="1"/>
      <c r="X393" s="1"/>
      <c r="Y393" s="3"/>
    </row>
    <row r="394" ht="14.25" customHeight="1">
      <c r="E394" s="29"/>
      <c r="F394" s="1"/>
      <c r="G394" s="1"/>
      <c r="H394" s="1"/>
      <c r="I394" s="1"/>
      <c r="J394" s="1"/>
      <c r="K394" s="1"/>
      <c r="L394" s="1"/>
      <c r="M394" s="1"/>
      <c r="N394" s="1"/>
      <c r="O394" s="1"/>
      <c r="P394" s="1"/>
      <c r="Q394" s="1"/>
      <c r="R394" s="1"/>
      <c r="S394" s="1"/>
      <c r="T394" s="1"/>
      <c r="U394" s="1"/>
      <c r="V394" s="1"/>
      <c r="W394" s="1"/>
      <c r="X394" s="1"/>
      <c r="Y394" s="3"/>
    </row>
    <row r="395" ht="14.25" customHeight="1">
      <c r="E395" s="29"/>
      <c r="F395" s="1"/>
      <c r="G395" s="1"/>
      <c r="H395" s="1"/>
      <c r="I395" s="1"/>
      <c r="J395" s="1"/>
      <c r="K395" s="1"/>
      <c r="L395" s="1"/>
      <c r="M395" s="1"/>
      <c r="N395" s="1"/>
      <c r="O395" s="1"/>
      <c r="P395" s="1"/>
      <c r="Q395" s="1"/>
      <c r="R395" s="1"/>
      <c r="S395" s="1"/>
      <c r="T395" s="1"/>
      <c r="U395" s="1"/>
      <c r="V395" s="1"/>
      <c r="W395" s="1"/>
      <c r="X395" s="1"/>
      <c r="Y395" s="3"/>
    </row>
    <row r="396" ht="14.25" customHeight="1">
      <c r="E396" s="29"/>
      <c r="F396" s="1"/>
      <c r="G396" s="1"/>
      <c r="H396" s="1"/>
      <c r="I396" s="1"/>
      <c r="J396" s="1"/>
      <c r="K396" s="1"/>
      <c r="L396" s="1"/>
      <c r="M396" s="1"/>
      <c r="N396" s="1"/>
      <c r="O396" s="1"/>
      <c r="P396" s="1"/>
      <c r="Q396" s="1"/>
      <c r="R396" s="1"/>
      <c r="S396" s="1"/>
      <c r="T396" s="1"/>
      <c r="U396" s="1"/>
      <c r="V396" s="1"/>
      <c r="W396" s="1"/>
      <c r="X396" s="1"/>
      <c r="Y396" s="3"/>
    </row>
    <row r="397" ht="14.25" customHeight="1">
      <c r="E397" s="29"/>
      <c r="F397" s="1"/>
      <c r="G397" s="1"/>
      <c r="H397" s="1"/>
      <c r="I397" s="1"/>
      <c r="J397" s="1"/>
      <c r="K397" s="1"/>
      <c r="L397" s="1"/>
      <c r="M397" s="1"/>
      <c r="N397" s="1"/>
      <c r="O397" s="1"/>
      <c r="P397" s="1"/>
      <c r="Q397" s="1"/>
      <c r="R397" s="1"/>
      <c r="S397" s="1"/>
      <c r="T397" s="1"/>
      <c r="U397" s="1"/>
      <c r="V397" s="1"/>
      <c r="W397" s="1"/>
      <c r="X397" s="1"/>
      <c r="Y397" s="3"/>
    </row>
    <row r="398" ht="14.25" customHeight="1">
      <c r="E398" s="29"/>
      <c r="F398" s="1"/>
      <c r="G398" s="1"/>
      <c r="H398" s="1"/>
      <c r="I398" s="1"/>
      <c r="J398" s="1"/>
      <c r="K398" s="1"/>
      <c r="L398" s="1"/>
      <c r="M398" s="1"/>
      <c r="N398" s="1"/>
      <c r="O398" s="1"/>
      <c r="P398" s="1"/>
      <c r="Q398" s="1"/>
      <c r="R398" s="1"/>
      <c r="S398" s="1"/>
      <c r="T398" s="1"/>
      <c r="U398" s="1"/>
      <c r="V398" s="1"/>
      <c r="W398" s="1"/>
      <c r="X398" s="1"/>
      <c r="Y398" s="3"/>
    </row>
    <row r="399" ht="14.25" customHeight="1">
      <c r="E399" s="29"/>
      <c r="F399" s="1"/>
      <c r="G399" s="1"/>
      <c r="H399" s="1"/>
      <c r="I399" s="1"/>
      <c r="J399" s="1"/>
      <c r="K399" s="1"/>
      <c r="L399" s="1"/>
      <c r="M399" s="1"/>
      <c r="N399" s="1"/>
      <c r="O399" s="1"/>
      <c r="P399" s="1"/>
      <c r="Q399" s="1"/>
      <c r="R399" s="1"/>
      <c r="S399" s="1"/>
      <c r="T399" s="1"/>
      <c r="U399" s="1"/>
      <c r="V399" s="1"/>
      <c r="W399" s="1"/>
      <c r="X399" s="1"/>
      <c r="Y399" s="3"/>
    </row>
    <row r="400" ht="14.25" customHeight="1">
      <c r="E400" s="29"/>
      <c r="F400" s="1"/>
      <c r="G400" s="1"/>
      <c r="H400" s="1"/>
      <c r="I400" s="1"/>
      <c r="J400" s="1"/>
      <c r="K400" s="1"/>
      <c r="L400" s="1"/>
      <c r="M400" s="1"/>
      <c r="N400" s="1"/>
      <c r="O400" s="1"/>
      <c r="P400" s="1"/>
      <c r="Q400" s="1"/>
      <c r="R400" s="1"/>
      <c r="S400" s="1"/>
      <c r="T400" s="1"/>
      <c r="U400" s="1"/>
      <c r="V400" s="1"/>
      <c r="W400" s="1"/>
      <c r="X400" s="1"/>
      <c r="Y400" s="3"/>
    </row>
    <row r="401" ht="14.25" customHeight="1">
      <c r="E401" s="29"/>
      <c r="F401" s="1"/>
      <c r="G401" s="1"/>
      <c r="H401" s="1"/>
      <c r="I401" s="1"/>
      <c r="J401" s="1"/>
      <c r="K401" s="1"/>
      <c r="L401" s="1"/>
      <c r="M401" s="1"/>
      <c r="N401" s="1"/>
      <c r="O401" s="1"/>
      <c r="P401" s="1"/>
      <c r="Q401" s="1"/>
      <c r="R401" s="1"/>
      <c r="S401" s="1"/>
      <c r="T401" s="1"/>
      <c r="U401" s="1"/>
      <c r="V401" s="1"/>
      <c r="W401" s="1"/>
      <c r="X401" s="1"/>
      <c r="Y401" s="3"/>
    </row>
    <row r="402" ht="14.25" customHeight="1">
      <c r="E402" s="29"/>
      <c r="F402" s="1"/>
      <c r="G402" s="1"/>
      <c r="H402" s="1"/>
      <c r="I402" s="1"/>
      <c r="J402" s="1"/>
      <c r="K402" s="1"/>
      <c r="L402" s="1"/>
      <c r="M402" s="1"/>
      <c r="N402" s="1"/>
      <c r="O402" s="1"/>
      <c r="P402" s="1"/>
      <c r="Q402" s="1"/>
      <c r="R402" s="1"/>
      <c r="S402" s="1"/>
      <c r="T402" s="1"/>
      <c r="U402" s="1"/>
      <c r="V402" s="1"/>
      <c r="W402" s="1"/>
      <c r="X402" s="1"/>
      <c r="Y402" s="3"/>
    </row>
    <row r="403" ht="14.25" customHeight="1">
      <c r="E403" s="29"/>
      <c r="F403" s="1"/>
      <c r="G403" s="1"/>
      <c r="H403" s="1"/>
      <c r="I403" s="1"/>
      <c r="J403" s="1"/>
      <c r="K403" s="1"/>
      <c r="L403" s="1"/>
      <c r="M403" s="1"/>
      <c r="N403" s="1"/>
      <c r="O403" s="1"/>
      <c r="P403" s="1"/>
      <c r="Q403" s="1"/>
      <c r="R403" s="1"/>
      <c r="S403" s="1"/>
      <c r="T403" s="1"/>
      <c r="U403" s="1"/>
      <c r="V403" s="1"/>
      <c r="W403" s="1"/>
      <c r="X403" s="1"/>
      <c r="Y403" s="3"/>
    </row>
    <row r="404" ht="14.25" customHeight="1">
      <c r="E404" s="29"/>
      <c r="F404" s="1"/>
      <c r="G404" s="1"/>
      <c r="H404" s="1"/>
      <c r="I404" s="1"/>
      <c r="J404" s="1"/>
      <c r="K404" s="1"/>
      <c r="L404" s="1"/>
      <c r="M404" s="1"/>
      <c r="N404" s="1"/>
      <c r="O404" s="1"/>
      <c r="P404" s="1"/>
      <c r="Q404" s="1"/>
      <c r="R404" s="1"/>
      <c r="S404" s="1"/>
      <c r="T404" s="1"/>
      <c r="U404" s="1"/>
      <c r="V404" s="1"/>
      <c r="W404" s="1"/>
      <c r="X404" s="1"/>
      <c r="Y404" s="3"/>
    </row>
    <row r="405" ht="14.25" customHeight="1">
      <c r="E405" s="29"/>
      <c r="F405" s="1"/>
      <c r="G405" s="1"/>
      <c r="H405" s="1"/>
      <c r="I405" s="1"/>
      <c r="J405" s="1"/>
      <c r="K405" s="1"/>
      <c r="L405" s="1"/>
      <c r="M405" s="1"/>
      <c r="N405" s="1"/>
      <c r="O405" s="1"/>
      <c r="P405" s="1"/>
      <c r="Q405" s="1"/>
      <c r="R405" s="1"/>
      <c r="S405" s="1"/>
      <c r="T405" s="1"/>
      <c r="U405" s="1"/>
      <c r="V405" s="1"/>
      <c r="W405" s="1"/>
      <c r="X405" s="1"/>
      <c r="Y405" s="3"/>
    </row>
    <row r="406" ht="14.25" customHeight="1">
      <c r="E406" s="29"/>
      <c r="F406" s="1"/>
      <c r="G406" s="1"/>
      <c r="H406" s="1"/>
      <c r="I406" s="1"/>
      <c r="J406" s="1"/>
      <c r="K406" s="1"/>
      <c r="L406" s="1"/>
      <c r="M406" s="1"/>
      <c r="N406" s="1"/>
      <c r="O406" s="1"/>
      <c r="P406" s="1"/>
      <c r="Q406" s="1"/>
      <c r="R406" s="1"/>
      <c r="S406" s="1"/>
      <c r="T406" s="1"/>
      <c r="U406" s="1"/>
      <c r="V406" s="1"/>
      <c r="W406" s="1"/>
      <c r="X406" s="1"/>
      <c r="Y406" s="3"/>
    </row>
    <row r="407" ht="14.25" customHeight="1">
      <c r="E407" s="29"/>
      <c r="F407" s="1"/>
      <c r="G407" s="1"/>
      <c r="H407" s="1"/>
      <c r="I407" s="1"/>
      <c r="J407" s="1"/>
      <c r="K407" s="1"/>
      <c r="L407" s="1"/>
      <c r="M407" s="1"/>
      <c r="N407" s="1"/>
      <c r="O407" s="1"/>
      <c r="P407" s="1"/>
      <c r="Q407" s="1"/>
      <c r="R407" s="1"/>
      <c r="S407" s="1"/>
      <c r="T407" s="1"/>
      <c r="U407" s="1"/>
      <c r="V407" s="1"/>
      <c r="W407" s="1"/>
      <c r="X407" s="1"/>
      <c r="Y407" s="3"/>
    </row>
    <row r="408" ht="14.25" customHeight="1">
      <c r="E408" s="29"/>
      <c r="F408" s="1"/>
      <c r="G408" s="1"/>
      <c r="H408" s="1"/>
      <c r="I408" s="1"/>
      <c r="J408" s="1"/>
      <c r="K408" s="1"/>
      <c r="L408" s="1"/>
      <c r="M408" s="1"/>
      <c r="N408" s="1"/>
      <c r="O408" s="1"/>
      <c r="P408" s="1"/>
      <c r="Q408" s="1"/>
      <c r="R408" s="1"/>
      <c r="S408" s="1"/>
      <c r="T408" s="1"/>
      <c r="U408" s="1"/>
      <c r="V408" s="1"/>
      <c r="W408" s="1"/>
      <c r="X408" s="1"/>
      <c r="Y408" s="3"/>
    </row>
    <row r="409" ht="14.25" customHeight="1">
      <c r="E409" s="29"/>
      <c r="F409" s="1"/>
      <c r="G409" s="1"/>
      <c r="H409" s="1"/>
      <c r="I409" s="1"/>
      <c r="J409" s="1"/>
      <c r="K409" s="1"/>
      <c r="L409" s="1"/>
      <c r="M409" s="1"/>
      <c r="N409" s="1"/>
      <c r="O409" s="1"/>
      <c r="P409" s="1"/>
      <c r="Q409" s="1"/>
      <c r="R409" s="1"/>
      <c r="S409" s="1"/>
      <c r="T409" s="1"/>
      <c r="U409" s="1"/>
      <c r="V409" s="1"/>
      <c r="W409" s="1"/>
      <c r="X409" s="1"/>
      <c r="Y409" s="3"/>
    </row>
    <row r="410" ht="14.25" customHeight="1">
      <c r="E410" s="29"/>
      <c r="F410" s="1"/>
      <c r="G410" s="1"/>
      <c r="H410" s="1"/>
      <c r="I410" s="1"/>
      <c r="J410" s="1"/>
      <c r="K410" s="1"/>
      <c r="L410" s="1"/>
      <c r="M410" s="1"/>
      <c r="N410" s="1"/>
      <c r="O410" s="1"/>
      <c r="P410" s="1"/>
      <c r="Q410" s="1"/>
      <c r="R410" s="1"/>
      <c r="S410" s="1"/>
      <c r="T410" s="1"/>
      <c r="U410" s="1"/>
      <c r="V410" s="1"/>
      <c r="W410" s="1"/>
      <c r="X410" s="1"/>
      <c r="Y410" s="3"/>
    </row>
    <row r="411" ht="14.25" customHeight="1">
      <c r="E411" s="29"/>
      <c r="F411" s="1"/>
      <c r="G411" s="1"/>
      <c r="H411" s="1"/>
      <c r="I411" s="1"/>
      <c r="J411" s="1"/>
      <c r="K411" s="1"/>
      <c r="L411" s="1"/>
      <c r="M411" s="1"/>
      <c r="N411" s="1"/>
      <c r="O411" s="1"/>
      <c r="P411" s="1"/>
      <c r="Q411" s="1"/>
      <c r="R411" s="1"/>
      <c r="S411" s="1"/>
      <c r="T411" s="1"/>
      <c r="U411" s="1"/>
      <c r="V411" s="1"/>
      <c r="W411" s="1"/>
      <c r="X411" s="1"/>
      <c r="Y411" s="3"/>
    </row>
    <row r="412" ht="14.25" customHeight="1">
      <c r="E412" s="29"/>
      <c r="F412" s="1"/>
      <c r="G412" s="1"/>
      <c r="H412" s="1"/>
      <c r="I412" s="1"/>
      <c r="J412" s="1"/>
      <c r="K412" s="1"/>
      <c r="L412" s="1"/>
      <c r="M412" s="1"/>
      <c r="N412" s="1"/>
      <c r="O412" s="1"/>
      <c r="P412" s="1"/>
      <c r="Q412" s="1"/>
      <c r="R412" s="1"/>
      <c r="S412" s="1"/>
      <c r="T412" s="1"/>
      <c r="U412" s="1"/>
      <c r="V412" s="1"/>
      <c r="W412" s="1"/>
      <c r="X412" s="1"/>
      <c r="Y412" s="3"/>
    </row>
    <row r="413" ht="14.25" customHeight="1">
      <c r="E413" s="29"/>
      <c r="F413" s="1"/>
      <c r="G413" s="1"/>
      <c r="H413" s="1"/>
      <c r="I413" s="1"/>
      <c r="J413" s="1"/>
      <c r="K413" s="1"/>
      <c r="L413" s="1"/>
      <c r="M413" s="1"/>
      <c r="N413" s="1"/>
      <c r="O413" s="1"/>
      <c r="P413" s="1"/>
      <c r="Q413" s="1"/>
      <c r="R413" s="1"/>
      <c r="S413" s="1"/>
      <c r="T413" s="1"/>
      <c r="U413" s="1"/>
      <c r="V413" s="1"/>
      <c r="W413" s="1"/>
      <c r="X413" s="1"/>
      <c r="Y413" s="3"/>
    </row>
    <row r="414" ht="14.25" customHeight="1">
      <c r="E414" s="29"/>
      <c r="F414" s="1"/>
      <c r="G414" s="1"/>
      <c r="H414" s="1"/>
      <c r="I414" s="1"/>
      <c r="J414" s="1"/>
      <c r="K414" s="1"/>
      <c r="L414" s="1"/>
      <c r="M414" s="1"/>
      <c r="N414" s="1"/>
      <c r="O414" s="1"/>
      <c r="P414" s="1"/>
      <c r="Q414" s="1"/>
      <c r="R414" s="1"/>
      <c r="S414" s="1"/>
      <c r="T414" s="1"/>
      <c r="U414" s="1"/>
      <c r="V414" s="1"/>
      <c r="W414" s="1"/>
      <c r="X414" s="1"/>
      <c r="Y414" s="3"/>
    </row>
    <row r="415" ht="14.25" customHeight="1">
      <c r="E415" s="29"/>
      <c r="F415" s="1"/>
      <c r="G415" s="1"/>
      <c r="H415" s="1"/>
      <c r="I415" s="1"/>
      <c r="J415" s="1"/>
      <c r="K415" s="1"/>
      <c r="L415" s="1"/>
      <c r="M415" s="1"/>
      <c r="N415" s="1"/>
      <c r="O415" s="1"/>
      <c r="P415" s="1"/>
      <c r="Q415" s="1"/>
      <c r="R415" s="1"/>
      <c r="S415" s="1"/>
      <c r="T415" s="1"/>
      <c r="U415" s="1"/>
      <c r="V415" s="1"/>
      <c r="W415" s="1"/>
      <c r="X415" s="1"/>
      <c r="Y415" s="3"/>
    </row>
    <row r="416" ht="14.25" customHeight="1">
      <c r="E416" s="29"/>
      <c r="F416" s="1"/>
      <c r="G416" s="1"/>
      <c r="H416" s="1"/>
      <c r="I416" s="1"/>
      <c r="J416" s="1"/>
      <c r="K416" s="1"/>
      <c r="L416" s="1"/>
      <c r="M416" s="1"/>
      <c r="N416" s="1"/>
      <c r="O416" s="1"/>
      <c r="P416" s="1"/>
      <c r="Q416" s="1"/>
      <c r="R416" s="1"/>
      <c r="S416" s="1"/>
      <c r="T416" s="1"/>
      <c r="U416" s="1"/>
      <c r="V416" s="1"/>
      <c r="W416" s="1"/>
      <c r="X416" s="1"/>
      <c r="Y416" s="3"/>
    </row>
    <row r="417" ht="14.25" customHeight="1">
      <c r="E417" s="29"/>
      <c r="F417" s="1"/>
      <c r="G417" s="1"/>
      <c r="H417" s="1"/>
      <c r="I417" s="1"/>
      <c r="J417" s="1"/>
      <c r="K417" s="1"/>
      <c r="L417" s="1"/>
      <c r="M417" s="1"/>
      <c r="N417" s="1"/>
      <c r="O417" s="1"/>
      <c r="P417" s="1"/>
      <c r="Q417" s="1"/>
      <c r="R417" s="1"/>
      <c r="S417" s="1"/>
      <c r="T417" s="1"/>
      <c r="U417" s="1"/>
      <c r="V417" s="1"/>
      <c r="W417" s="1"/>
      <c r="X417" s="1"/>
      <c r="Y417" s="3"/>
    </row>
    <row r="418" ht="14.25" customHeight="1">
      <c r="E418" s="29"/>
      <c r="F418" s="1"/>
      <c r="G418" s="1"/>
      <c r="H418" s="1"/>
      <c r="I418" s="1"/>
      <c r="J418" s="1"/>
      <c r="K418" s="1"/>
      <c r="L418" s="1"/>
      <c r="M418" s="1"/>
      <c r="N418" s="1"/>
      <c r="O418" s="1"/>
      <c r="P418" s="1"/>
      <c r="Q418" s="1"/>
      <c r="R418" s="1"/>
      <c r="S418" s="1"/>
      <c r="T418" s="1"/>
      <c r="U418" s="1"/>
      <c r="V418" s="1"/>
      <c r="W418" s="1"/>
      <c r="X418" s="1"/>
      <c r="Y418" s="3"/>
    </row>
    <row r="419" ht="14.25" customHeight="1">
      <c r="E419" s="29"/>
      <c r="F419" s="1"/>
      <c r="G419" s="1"/>
      <c r="H419" s="1"/>
      <c r="I419" s="1"/>
      <c r="J419" s="1"/>
      <c r="K419" s="1"/>
      <c r="L419" s="1"/>
      <c r="M419" s="1"/>
      <c r="N419" s="1"/>
      <c r="O419" s="1"/>
      <c r="P419" s="1"/>
      <c r="Q419" s="1"/>
      <c r="R419" s="1"/>
      <c r="S419" s="1"/>
      <c r="T419" s="1"/>
      <c r="U419" s="1"/>
      <c r="V419" s="1"/>
      <c r="W419" s="1"/>
      <c r="X419" s="1"/>
      <c r="Y419" s="3"/>
    </row>
    <row r="420" ht="14.25" customHeight="1">
      <c r="E420" s="29"/>
      <c r="F420" s="1"/>
      <c r="G420" s="1"/>
      <c r="H420" s="1"/>
      <c r="I420" s="1"/>
      <c r="J420" s="1"/>
      <c r="K420" s="1"/>
      <c r="L420" s="1"/>
      <c r="M420" s="1"/>
      <c r="N420" s="1"/>
      <c r="O420" s="1"/>
      <c r="P420" s="1"/>
      <c r="Q420" s="1"/>
      <c r="R420" s="1"/>
      <c r="S420" s="1"/>
      <c r="T420" s="1"/>
      <c r="U420" s="1"/>
      <c r="V420" s="1"/>
      <c r="W420" s="1"/>
      <c r="X420" s="1"/>
      <c r="Y420" s="3"/>
    </row>
    <row r="421" ht="14.25" customHeight="1">
      <c r="E421" s="29"/>
      <c r="F421" s="1"/>
      <c r="G421" s="1"/>
      <c r="H421" s="1"/>
      <c r="I421" s="1"/>
      <c r="J421" s="1"/>
      <c r="K421" s="1"/>
      <c r="L421" s="1"/>
      <c r="M421" s="1"/>
      <c r="N421" s="1"/>
      <c r="O421" s="1"/>
      <c r="P421" s="1"/>
      <c r="Q421" s="1"/>
      <c r="R421" s="1"/>
      <c r="S421" s="1"/>
      <c r="T421" s="1"/>
      <c r="U421" s="1"/>
      <c r="V421" s="1"/>
      <c r="W421" s="1"/>
      <c r="X421" s="1"/>
      <c r="Y421" s="3"/>
    </row>
    <row r="422" ht="14.25" customHeight="1">
      <c r="E422" s="29"/>
      <c r="F422" s="1"/>
      <c r="G422" s="1"/>
      <c r="H422" s="1"/>
      <c r="I422" s="1"/>
      <c r="J422" s="1"/>
      <c r="K422" s="1"/>
      <c r="L422" s="1"/>
      <c r="M422" s="1"/>
      <c r="N422" s="1"/>
      <c r="O422" s="1"/>
      <c r="P422" s="1"/>
      <c r="Q422" s="1"/>
      <c r="R422" s="1"/>
      <c r="S422" s="1"/>
      <c r="T422" s="1"/>
      <c r="U422" s="1"/>
      <c r="V422" s="1"/>
      <c r="W422" s="1"/>
      <c r="X422" s="1"/>
      <c r="Y422" s="3"/>
    </row>
    <row r="423" ht="14.25" customHeight="1">
      <c r="E423" s="29"/>
      <c r="F423" s="1"/>
      <c r="G423" s="1"/>
      <c r="H423" s="1"/>
      <c r="I423" s="1"/>
      <c r="J423" s="1"/>
      <c r="K423" s="1"/>
      <c r="L423" s="1"/>
      <c r="M423" s="1"/>
      <c r="N423" s="1"/>
      <c r="O423" s="1"/>
      <c r="P423" s="1"/>
      <c r="Q423" s="1"/>
      <c r="R423" s="1"/>
      <c r="S423" s="1"/>
      <c r="T423" s="1"/>
      <c r="U423" s="1"/>
      <c r="V423" s="1"/>
      <c r="W423" s="1"/>
      <c r="X423" s="1"/>
      <c r="Y423" s="3"/>
    </row>
    <row r="424" ht="14.25" customHeight="1">
      <c r="E424" s="29"/>
      <c r="F424" s="1"/>
      <c r="G424" s="1"/>
      <c r="H424" s="1"/>
      <c r="I424" s="1"/>
      <c r="J424" s="1"/>
      <c r="K424" s="1"/>
      <c r="L424" s="1"/>
      <c r="M424" s="1"/>
      <c r="N424" s="1"/>
      <c r="O424" s="1"/>
      <c r="P424" s="1"/>
      <c r="Q424" s="1"/>
      <c r="R424" s="1"/>
      <c r="S424" s="1"/>
      <c r="T424" s="1"/>
      <c r="U424" s="1"/>
      <c r="V424" s="1"/>
      <c r="W424" s="1"/>
      <c r="X424" s="1"/>
      <c r="Y424" s="3"/>
    </row>
    <row r="425" ht="14.25" customHeight="1">
      <c r="E425" s="29"/>
      <c r="F425" s="1"/>
      <c r="G425" s="1"/>
      <c r="H425" s="1"/>
      <c r="I425" s="1"/>
      <c r="J425" s="1"/>
      <c r="K425" s="1"/>
      <c r="L425" s="1"/>
      <c r="M425" s="1"/>
      <c r="N425" s="1"/>
      <c r="O425" s="1"/>
      <c r="P425" s="1"/>
      <c r="Q425" s="1"/>
      <c r="R425" s="1"/>
      <c r="S425" s="1"/>
      <c r="T425" s="1"/>
      <c r="U425" s="1"/>
      <c r="V425" s="1"/>
      <c r="W425" s="1"/>
      <c r="X425" s="1"/>
      <c r="Y425" s="3"/>
    </row>
    <row r="426" ht="14.25" customHeight="1">
      <c r="E426" s="29"/>
      <c r="F426" s="1"/>
      <c r="G426" s="1"/>
      <c r="H426" s="1"/>
      <c r="I426" s="1"/>
      <c r="J426" s="1"/>
      <c r="K426" s="1"/>
      <c r="L426" s="1"/>
      <c r="M426" s="1"/>
      <c r="N426" s="1"/>
      <c r="O426" s="1"/>
      <c r="P426" s="1"/>
      <c r="Q426" s="1"/>
      <c r="R426" s="1"/>
      <c r="S426" s="1"/>
      <c r="T426" s="1"/>
      <c r="U426" s="1"/>
      <c r="V426" s="1"/>
      <c r="W426" s="1"/>
      <c r="X426" s="1"/>
      <c r="Y426" s="3"/>
    </row>
    <row r="427" ht="14.25" customHeight="1">
      <c r="E427" s="29"/>
      <c r="F427" s="1"/>
      <c r="G427" s="1"/>
      <c r="H427" s="1"/>
      <c r="I427" s="1"/>
      <c r="J427" s="1"/>
      <c r="K427" s="1"/>
      <c r="L427" s="1"/>
      <c r="M427" s="1"/>
      <c r="N427" s="1"/>
      <c r="O427" s="1"/>
      <c r="P427" s="1"/>
      <c r="Q427" s="1"/>
      <c r="R427" s="1"/>
      <c r="S427" s="1"/>
      <c r="T427" s="1"/>
      <c r="U427" s="1"/>
      <c r="V427" s="1"/>
      <c r="W427" s="1"/>
      <c r="X427" s="1"/>
      <c r="Y427" s="3"/>
    </row>
    <row r="428" ht="14.25" customHeight="1">
      <c r="E428" s="29"/>
      <c r="F428" s="1"/>
      <c r="G428" s="1"/>
      <c r="H428" s="1"/>
      <c r="I428" s="1"/>
      <c r="J428" s="1"/>
      <c r="K428" s="1"/>
      <c r="L428" s="1"/>
      <c r="M428" s="1"/>
      <c r="N428" s="1"/>
      <c r="O428" s="1"/>
      <c r="P428" s="1"/>
      <c r="Q428" s="1"/>
      <c r="R428" s="1"/>
      <c r="S428" s="1"/>
      <c r="T428" s="1"/>
      <c r="U428" s="1"/>
      <c r="V428" s="1"/>
      <c r="W428" s="1"/>
      <c r="X428" s="1"/>
      <c r="Y428" s="3"/>
    </row>
    <row r="429" ht="14.25" customHeight="1">
      <c r="E429" s="29"/>
      <c r="F429" s="1"/>
      <c r="G429" s="1"/>
      <c r="H429" s="1"/>
      <c r="I429" s="1"/>
      <c r="J429" s="1"/>
      <c r="K429" s="1"/>
      <c r="L429" s="1"/>
      <c r="M429" s="1"/>
      <c r="N429" s="1"/>
      <c r="O429" s="1"/>
      <c r="P429" s="1"/>
      <c r="Q429" s="1"/>
      <c r="R429" s="1"/>
      <c r="S429" s="1"/>
      <c r="T429" s="1"/>
      <c r="U429" s="1"/>
      <c r="V429" s="1"/>
      <c r="W429" s="1"/>
      <c r="X429" s="1"/>
      <c r="Y429" s="3"/>
    </row>
    <row r="430" ht="14.25" customHeight="1">
      <c r="E430" s="29"/>
      <c r="F430" s="1"/>
      <c r="G430" s="1"/>
      <c r="H430" s="1"/>
      <c r="I430" s="1"/>
      <c r="J430" s="1"/>
      <c r="K430" s="1"/>
      <c r="L430" s="1"/>
      <c r="M430" s="1"/>
      <c r="N430" s="1"/>
      <c r="O430" s="1"/>
      <c r="P430" s="1"/>
      <c r="Q430" s="1"/>
      <c r="R430" s="1"/>
      <c r="S430" s="1"/>
      <c r="T430" s="1"/>
      <c r="U430" s="1"/>
      <c r="V430" s="1"/>
      <c r="W430" s="1"/>
      <c r="X430" s="1"/>
      <c r="Y430" s="3"/>
    </row>
    <row r="431" ht="14.25" customHeight="1">
      <c r="E431" s="29"/>
      <c r="F431" s="1"/>
      <c r="G431" s="1"/>
      <c r="H431" s="1"/>
      <c r="I431" s="1"/>
      <c r="J431" s="1"/>
      <c r="K431" s="1"/>
      <c r="L431" s="1"/>
      <c r="M431" s="1"/>
      <c r="N431" s="1"/>
      <c r="O431" s="1"/>
      <c r="P431" s="1"/>
      <c r="Q431" s="1"/>
      <c r="R431" s="1"/>
      <c r="S431" s="1"/>
      <c r="T431" s="1"/>
      <c r="U431" s="1"/>
      <c r="V431" s="1"/>
      <c r="W431" s="1"/>
      <c r="X431" s="1"/>
      <c r="Y431" s="3"/>
    </row>
    <row r="432" ht="14.25" customHeight="1">
      <c r="E432" s="29"/>
      <c r="F432" s="1"/>
      <c r="G432" s="1"/>
      <c r="H432" s="1"/>
      <c r="I432" s="1"/>
      <c r="J432" s="1"/>
      <c r="K432" s="1"/>
      <c r="L432" s="1"/>
      <c r="M432" s="1"/>
      <c r="N432" s="1"/>
      <c r="O432" s="1"/>
      <c r="P432" s="1"/>
      <c r="Q432" s="1"/>
      <c r="R432" s="1"/>
      <c r="S432" s="1"/>
      <c r="T432" s="1"/>
      <c r="U432" s="1"/>
      <c r="V432" s="1"/>
      <c r="W432" s="1"/>
      <c r="X432" s="1"/>
      <c r="Y432" s="3"/>
    </row>
    <row r="433" ht="14.25" customHeight="1">
      <c r="E433" s="29"/>
      <c r="F433" s="1"/>
      <c r="G433" s="1"/>
      <c r="H433" s="1"/>
      <c r="I433" s="1"/>
      <c r="J433" s="1"/>
      <c r="K433" s="1"/>
      <c r="L433" s="1"/>
      <c r="M433" s="1"/>
      <c r="N433" s="1"/>
      <c r="O433" s="1"/>
      <c r="P433" s="1"/>
      <c r="Q433" s="1"/>
      <c r="R433" s="1"/>
      <c r="S433" s="1"/>
      <c r="T433" s="1"/>
      <c r="U433" s="1"/>
      <c r="V433" s="1"/>
      <c r="W433" s="1"/>
      <c r="X433" s="1"/>
      <c r="Y433" s="3"/>
    </row>
    <row r="434" ht="14.25" customHeight="1">
      <c r="E434" s="29"/>
      <c r="F434" s="1"/>
      <c r="G434" s="1"/>
      <c r="H434" s="1"/>
      <c r="I434" s="1"/>
      <c r="J434" s="1"/>
      <c r="K434" s="1"/>
      <c r="L434" s="1"/>
      <c r="M434" s="1"/>
      <c r="N434" s="1"/>
      <c r="O434" s="1"/>
      <c r="P434" s="1"/>
      <c r="Q434" s="1"/>
      <c r="R434" s="1"/>
      <c r="S434" s="1"/>
      <c r="T434" s="1"/>
      <c r="U434" s="1"/>
      <c r="V434" s="1"/>
      <c r="W434" s="1"/>
      <c r="X434" s="1"/>
      <c r="Y434" s="3"/>
    </row>
    <row r="435" ht="14.25" customHeight="1">
      <c r="E435" s="29"/>
      <c r="F435" s="1"/>
      <c r="G435" s="1"/>
      <c r="H435" s="1"/>
      <c r="I435" s="1"/>
      <c r="J435" s="1"/>
      <c r="K435" s="1"/>
      <c r="L435" s="1"/>
      <c r="M435" s="1"/>
      <c r="N435" s="1"/>
      <c r="O435" s="1"/>
      <c r="P435" s="1"/>
      <c r="Q435" s="1"/>
      <c r="R435" s="1"/>
      <c r="S435" s="1"/>
      <c r="T435" s="1"/>
      <c r="U435" s="1"/>
      <c r="V435" s="1"/>
      <c r="W435" s="1"/>
      <c r="X435" s="1"/>
      <c r="Y435" s="3"/>
    </row>
    <row r="436" ht="14.25" customHeight="1">
      <c r="E436" s="29"/>
      <c r="F436" s="1"/>
      <c r="G436" s="1"/>
      <c r="H436" s="1"/>
      <c r="I436" s="1"/>
      <c r="J436" s="1"/>
      <c r="K436" s="1"/>
      <c r="L436" s="1"/>
      <c r="M436" s="1"/>
      <c r="N436" s="1"/>
      <c r="O436" s="1"/>
      <c r="P436" s="1"/>
      <c r="Q436" s="1"/>
      <c r="R436" s="1"/>
      <c r="S436" s="1"/>
      <c r="T436" s="1"/>
      <c r="U436" s="1"/>
      <c r="V436" s="1"/>
      <c r="W436" s="1"/>
      <c r="X436" s="1"/>
      <c r="Y436" s="3"/>
    </row>
    <row r="437" ht="14.25" customHeight="1">
      <c r="E437" s="29"/>
      <c r="F437" s="1"/>
      <c r="G437" s="1"/>
      <c r="H437" s="1"/>
      <c r="I437" s="1"/>
      <c r="J437" s="1"/>
      <c r="K437" s="1"/>
      <c r="L437" s="1"/>
      <c r="M437" s="1"/>
      <c r="N437" s="1"/>
      <c r="O437" s="1"/>
      <c r="P437" s="1"/>
      <c r="Q437" s="1"/>
      <c r="R437" s="1"/>
      <c r="S437" s="1"/>
      <c r="T437" s="1"/>
      <c r="U437" s="1"/>
      <c r="V437" s="1"/>
      <c r="W437" s="1"/>
      <c r="X437" s="1"/>
      <c r="Y437" s="3"/>
    </row>
    <row r="438" ht="14.25" customHeight="1">
      <c r="E438" s="29"/>
      <c r="F438" s="1"/>
      <c r="G438" s="1"/>
      <c r="H438" s="1"/>
      <c r="I438" s="1"/>
      <c r="J438" s="1"/>
      <c r="K438" s="1"/>
      <c r="L438" s="1"/>
      <c r="M438" s="1"/>
      <c r="N438" s="1"/>
      <c r="O438" s="1"/>
      <c r="P438" s="1"/>
      <c r="Q438" s="1"/>
      <c r="R438" s="1"/>
      <c r="S438" s="1"/>
      <c r="T438" s="1"/>
      <c r="U438" s="1"/>
      <c r="V438" s="1"/>
      <c r="W438" s="1"/>
      <c r="X438" s="1"/>
      <c r="Y438" s="3"/>
    </row>
    <row r="439" ht="14.25" customHeight="1">
      <c r="E439" s="29"/>
      <c r="F439" s="1"/>
      <c r="G439" s="1"/>
      <c r="H439" s="1"/>
      <c r="I439" s="1"/>
      <c r="J439" s="1"/>
      <c r="K439" s="1"/>
      <c r="L439" s="1"/>
      <c r="M439" s="1"/>
      <c r="N439" s="1"/>
      <c r="O439" s="1"/>
      <c r="P439" s="1"/>
      <c r="Q439" s="1"/>
      <c r="R439" s="1"/>
      <c r="S439" s="1"/>
      <c r="T439" s="1"/>
      <c r="U439" s="1"/>
      <c r="V439" s="1"/>
      <c r="W439" s="1"/>
      <c r="X439" s="1"/>
      <c r="Y439" s="3"/>
    </row>
    <row r="440" ht="14.25" customHeight="1">
      <c r="E440" s="29"/>
      <c r="F440" s="1"/>
      <c r="G440" s="1"/>
      <c r="H440" s="1"/>
      <c r="I440" s="1"/>
      <c r="J440" s="1"/>
      <c r="K440" s="1"/>
      <c r="L440" s="1"/>
      <c r="M440" s="1"/>
      <c r="N440" s="1"/>
      <c r="O440" s="1"/>
      <c r="P440" s="1"/>
      <c r="Q440" s="1"/>
      <c r="R440" s="1"/>
      <c r="S440" s="1"/>
      <c r="T440" s="1"/>
      <c r="U440" s="1"/>
      <c r="V440" s="1"/>
      <c r="W440" s="1"/>
      <c r="X440" s="1"/>
      <c r="Y440" s="3"/>
    </row>
    <row r="441" ht="14.25" customHeight="1">
      <c r="E441" s="29"/>
      <c r="F441" s="1"/>
      <c r="G441" s="1"/>
      <c r="H441" s="1"/>
      <c r="I441" s="1"/>
      <c r="J441" s="1"/>
      <c r="K441" s="1"/>
      <c r="L441" s="1"/>
      <c r="M441" s="1"/>
      <c r="N441" s="1"/>
      <c r="O441" s="1"/>
      <c r="P441" s="1"/>
      <c r="Q441" s="1"/>
      <c r="R441" s="1"/>
      <c r="S441" s="1"/>
      <c r="T441" s="1"/>
      <c r="U441" s="1"/>
      <c r="V441" s="1"/>
      <c r="W441" s="1"/>
      <c r="X441" s="1"/>
      <c r="Y441" s="3"/>
    </row>
    <row r="442" ht="14.25" customHeight="1">
      <c r="E442" s="29"/>
      <c r="F442" s="1"/>
      <c r="G442" s="1"/>
      <c r="H442" s="1"/>
      <c r="I442" s="1"/>
      <c r="J442" s="1"/>
      <c r="K442" s="1"/>
      <c r="L442" s="1"/>
      <c r="M442" s="1"/>
      <c r="N442" s="1"/>
      <c r="O442" s="1"/>
      <c r="P442" s="1"/>
      <c r="Q442" s="1"/>
      <c r="R442" s="1"/>
      <c r="S442" s="1"/>
      <c r="T442" s="1"/>
      <c r="U442" s="1"/>
      <c r="V442" s="1"/>
      <c r="W442" s="1"/>
      <c r="X442" s="1"/>
      <c r="Y442" s="3"/>
    </row>
    <row r="443" ht="14.25" customHeight="1">
      <c r="E443" s="29"/>
      <c r="F443" s="1"/>
      <c r="G443" s="1"/>
      <c r="H443" s="1"/>
      <c r="I443" s="1"/>
      <c r="J443" s="1"/>
      <c r="K443" s="1"/>
      <c r="L443" s="1"/>
      <c r="M443" s="1"/>
      <c r="N443" s="1"/>
      <c r="O443" s="1"/>
      <c r="P443" s="1"/>
      <c r="Q443" s="1"/>
      <c r="R443" s="1"/>
      <c r="S443" s="1"/>
      <c r="T443" s="1"/>
      <c r="U443" s="1"/>
      <c r="V443" s="1"/>
      <c r="W443" s="1"/>
      <c r="X443" s="1"/>
      <c r="Y443" s="3"/>
    </row>
    <row r="444" ht="14.25" customHeight="1">
      <c r="E444" s="29"/>
      <c r="F444" s="1"/>
      <c r="G444" s="1"/>
      <c r="H444" s="1"/>
      <c r="I444" s="1"/>
      <c r="J444" s="1"/>
      <c r="K444" s="1"/>
      <c r="L444" s="1"/>
      <c r="M444" s="1"/>
      <c r="N444" s="1"/>
      <c r="O444" s="1"/>
      <c r="P444" s="1"/>
      <c r="Q444" s="1"/>
      <c r="R444" s="1"/>
      <c r="S444" s="1"/>
      <c r="T444" s="1"/>
      <c r="U444" s="1"/>
      <c r="V444" s="1"/>
      <c r="W444" s="1"/>
      <c r="X444" s="1"/>
      <c r="Y444" s="3"/>
    </row>
    <row r="445" ht="14.25" customHeight="1">
      <c r="E445" s="29"/>
      <c r="F445" s="1"/>
      <c r="G445" s="1"/>
      <c r="H445" s="1"/>
      <c r="I445" s="1"/>
      <c r="J445" s="1"/>
      <c r="K445" s="1"/>
      <c r="L445" s="1"/>
      <c r="M445" s="1"/>
      <c r="N445" s="1"/>
      <c r="O445" s="1"/>
      <c r="P445" s="1"/>
      <c r="Q445" s="1"/>
      <c r="R445" s="1"/>
      <c r="S445" s="1"/>
      <c r="T445" s="1"/>
      <c r="U445" s="1"/>
      <c r="V445" s="1"/>
      <c r="W445" s="1"/>
      <c r="X445" s="1"/>
      <c r="Y445" s="3"/>
    </row>
    <row r="446" ht="14.25" customHeight="1">
      <c r="E446" s="29"/>
      <c r="F446" s="1"/>
      <c r="G446" s="1"/>
      <c r="H446" s="1"/>
      <c r="I446" s="1"/>
      <c r="J446" s="1"/>
      <c r="K446" s="1"/>
      <c r="L446" s="1"/>
      <c r="M446" s="1"/>
      <c r="N446" s="1"/>
      <c r="O446" s="1"/>
      <c r="P446" s="1"/>
      <c r="Q446" s="1"/>
      <c r="R446" s="1"/>
      <c r="S446" s="1"/>
      <c r="T446" s="1"/>
      <c r="U446" s="1"/>
      <c r="V446" s="1"/>
      <c r="W446" s="1"/>
      <c r="X446" s="1"/>
      <c r="Y446" s="3"/>
    </row>
    <row r="447" ht="14.25" customHeight="1">
      <c r="E447" s="29"/>
      <c r="F447" s="1"/>
      <c r="G447" s="1"/>
      <c r="H447" s="1"/>
      <c r="I447" s="1"/>
      <c r="J447" s="1"/>
      <c r="K447" s="1"/>
      <c r="L447" s="1"/>
      <c r="M447" s="1"/>
      <c r="N447" s="1"/>
      <c r="O447" s="1"/>
      <c r="P447" s="1"/>
      <c r="Q447" s="1"/>
      <c r="R447" s="1"/>
      <c r="S447" s="1"/>
      <c r="T447" s="1"/>
      <c r="U447" s="1"/>
      <c r="V447" s="1"/>
      <c r="W447" s="1"/>
      <c r="X447" s="1"/>
      <c r="Y447" s="3"/>
    </row>
    <row r="448" ht="14.25" customHeight="1">
      <c r="E448" s="29"/>
      <c r="F448" s="1"/>
      <c r="G448" s="1"/>
      <c r="H448" s="1"/>
      <c r="I448" s="1"/>
      <c r="J448" s="1"/>
      <c r="K448" s="1"/>
      <c r="L448" s="1"/>
      <c r="M448" s="1"/>
      <c r="N448" s="1"/>
      <c r="O448" s="1"/>
      <c r="P448" s="1"/>
      <c r="Q448" s="1"/>
      <c r="R448" s="1"/>
      <c r="S448" s="1"/>
      <c r="T448" s="1"/>
      <c r="U448" s="1"/>
      <c r="V448" s="1"/>
      <c r="W448" s="1"/>
      <c r="X448" s="1"/>
      <c r="Y448" s="3"/>
    </row>
    <row r="449" ht="14.25" customHeight="1">
      <c r="E449" s="29"/>
      <c r="F449" s="1"/>
      <c r="G449" s="1"/>
      <c r="H449" s="1"/>
      <c r="I449" s="1"/>
      <c r="J449" s="1"/>
      <c r="K449" s="1"/>
      <c r="L449" s="1"/>
      <c r="M449" s="1"/>
      <c r="N449" s="1"/>
      <c r="O449" s="1"/>
      <c r="P449" s="1"/>
      <c r="Q449" s="1"/>
      <c r="R449" s="1"/>
      <c r="S449" s="1"/>
      <c r="T449" s="1"/>
      <c r="U449" s="1"/>
      <c r="V449" s="1"/>
      <c r="W449" s="1"/>
      <c r="X449" s="1"/>
      <c r="Y449" s="3"/>
    </row>
    <row r="450" ht="14.25" customHeight="1">
      <c r="E450" s="29"/>
      <c r="F450" s="1"/>
      <c r="G450" s="1"/>
      <c r="H450" s="1"/>
      <c r="I450" s="1"/>
      <c r="J450" s="1"/>
      <c r="K450" s="1"/>
      <c r="L450" s="1"/>
      <c r="M450" s="1"/>
      <c r="N450" s="1"/>
      <c r="O450" s="1"/>
      <c r="P450" s="1"/>
      <c r="Q450" s="1"/>
      <c r="R450" s="1"/>
      <c r="S450" s="1"/>
      <c r="T450" s="1"/>
      <c r="U450" s="1"/>
      <c r="V450" s="1"/>
      <c r="W450" s="1"/>
      <c r="X450" s="1"/>
      <c r="Y450" s="3"/>
    </row>
    <row r="451" ht="14.25" customHeight="1">
      <c r="E451" s="29"/>
      <c r="F451" s="1"/>
      <c r="G451" s="1"/>
      <c r="H451" s="1"/>
      <c r="I451" s="1"/>
      <c r="J451" s="1"/>
      <c r="K451" s="1"/>
      <c r="L451" s="1"/>
      <c r="M451" s="1"/>
      <c r="N451" s="1"/>
      <c r="O451" s="1"/>
      <c r="P451" s="1"/>
      <c r="Q451" s="1"/>
      <c r="R451" s="1"/>
      <c r="S451" s="1"/>
      <c r="T451" s="1"/>
      <c r="U451" s="1"/>
      <c r="V451" s="1"/>
      <c r="W451" s="1"/>
      <c r="X451" s="1"/>
      <c r="Y451" s="3"/>
    </row>
    <row r="452" ht="14.25" customHeight="1">
      <c r="E452" s="29"/>
      <c r="F452" s="1"/>
      <c r="G452" s="1"/>
      <c r="H452" s="1"/>
      <c r="I452" s="1"/>
      <c r="J452" s="1"/>
      <c r="K452" s="1"/>
      <c r="L452" s="1"/>
      <c r="M452" s="1"/>
      <c r="N452" s="1"/>
      <c r="O452" s="1"/>
      <c r="P452" s="1"/>
      <c r="Q452" s="1"/>
      <c r="R452" s="1"/>
      <c r="S452" s="1"/>
      <c r="T452" s="1"/>
      <c r="U452" s="1"/>
      <c r="V452" s="1"/>
      <c r="W452" s="1"/>
      <c r="X452" s="1"/>
      <c r="Y452" s="3"/>
    </row>
    <row r="453" ht="14.25" customHeight="1">
      <c r="E453" s="29"/>
      <c r="F453" s="1"/>
      <c r="G453" s="1"/>
      <c r="H453" s="1"/>
      <c r="I453" s="1"/>
      <c r="J453" s="1"/>
      <c r="K453" s="1"/>
      <c r="L453" s="1"/>
      <c r="M453" s="1"/>
      <c r="N453" s="1"/>
      <c r="O453" s="1"/>
      <c r="P453" s="1"/>
      <c r="Q453" s="1"/>
      <c r="R453" s="1"/>
      <c r="S453" s="1"/>
      <c r="T453" s="1"/>
      <c r="U453" s="1"/>
      <c r="V453" s="1"/>
      <c r="W453" s="1"/>
      <c r="X453" s="1"/>
      <c r="Y453" s="3"/>
    </row>
    <row r="454" ht="14.25" customHeight="1">
      <c r="E454" s="29"/>
      <c r="F454" s="1"/>
      <c r="G454" s="1"/>
      <c r="H454" s="1"/>
      <c r="I454" s="1"/>
      <c r="J454" s="1"/>
      <c r="K454" s="1"/>
      <c r="L454" s="1"/>
      <c r="M454" s="1"/>
      <c r="N454" s="1"/>
      <c r="O454" s="1"/>
      <c r="P454" s="1"/>
      <c r="Q454" s="1"/>
      <c r="R454" s="1"/>
      <c r="S454" s="1"/>
      <c r="T454" s="1"/>
      <c r="U454" s="1"/>
      <c r="V454" s="1"/>
      <c r="W454" s="1"/>
      <c r="X454" s="1"/>
      <c r="Y454" s="3"/>
    </row>
    <row r="455" ht="14.25" customHeight="1">
      <c r="E455" s="29"/>
      <c r="F455" s="1"/>
      <c r="G455" s="1"/>
      <c r="H455" s="1"/>
      <c r="I455" s="1"/>
      <c r="J455" s="1"/>
      <c r="K455" s="1"/>
      <c r="L455" s="1"/>
      <c r="M455" s="1"/>
      <c r="N455" s="1"/>
      <c r="O455" s="1"/>
      <c r="P455" s="1"/>
      <c r="Q455" s="1"/>
      <c r="R455" s="1"/>
      <c r="S455" s="1"/>
      <c r="T455" s="1"/>
      <c r="U455" s="1"/>
      <c r="V455" s="1"/>
      <c r="W455" s="1"/>
      <c r="X455" s="1"/>
      <c r="Y455" s="3"/>
    </row>
    <row r="456" ht="14.25" customHeight="1">
      <c r="E456" s="29"/>
      <c r="F456" s="1"/>
      <c r="G456" s="1"/>
      <c r="H456" s="1"/>
      <c r="I456" s="1"/>
      <c r="J456" s="1"/>
      <c r="K456" s="1"/>
      <c r="L456" s="1"/>
      <c r="M456" s="1"/>
      <c r="N456" s="1"/>
      <c r="O456" s="1"/>
      <c r="P456" s="1"/>
      <c r="Q456" s="1"/>
      <c r="R456" s="1"/>
      <c r="S456" s="1"/>
      <c r="T456" s="1"/>
      <c r="U456" s="1"/>
      <c r="V456" s="1"/>
      <c r="W456" s="1"/>
      <c r="X456" s="1"/>
      <c r="Y456" s="3"/>
    </row>
    <row r="457" ht="14.25" customHeight="1">
      <c r="E457" s="29"/>
      <c r="F457" s="1"/>
      <c r="G457" s="1"/>
      <c r="H457" s="1"/>
      <c r="I457" s="1"/>
      <c r="J457" s="1"/>
      <c r="K457" s="1"/>
      <c r="L457" s="1"/>
      <c r="M457" s="1"/>
      <c r="N457" s="1"/>
      <c r="O457" s="1"/>
      <c r="P457" s="1"/>
      <c r="Q457" s="1"/>
      <c r="R457" s="1"/>
      <c r="S457" s="1"/>
      <c r="T457" s="1"/>
      <c r="U457" s="1"/>
      <c r="V457" s="1"/>
      <c r="W457" s="1"/>
      <c r="X457" s="1"/>
      <c r="Y457" s="3"/>
    </row>
    <row r="458" ht="14.25" customHeight="1">
      <c r="E458" s="29"/>
      <c r="F458" s="1"/>
      <c r="G458" s="1"/>
      <c r="H458" s="1"/>
      <c r="I458" s="1"/>
      <c r="J458" s="1"/>
      <c r="K458" s="1"/>
      <c r="L458" s="1"/>
      <c r="M458" s="1"/>
      <c r="N458" s="1"/>
      <c r="O458" s="1"/>
      <c r="P458" s="1"/>
      <c r="Q458" s="1"/>
      <c r="R458" s="1"/>
      <c r="S458" s="1"/>
      <c r="T458" s="1"/>
      <c r="U458" s="1"/>
      <c r="V458" s="1"/>
      <c r="W458" s="1"/>
      <c r="X458" s="1"/>
      <c r="Y458" s="3"/>
    </row>
    <row r="459" ht="14.25" customHeight="1">
      <c r="E459" s="29"/>
      <c r="F459" s="1"/>
      <c r="G459" s="1"/>
      <c r="H459" s="1"/>
      <c r="I459" s="1"/>
      <c r="J459" s="1"/>
      <c r="K459" s="1"/>
      <c r="L459" s="1"/>
      <c r="M459" s="1"/>
      <c r="N459" s="1"/>
      <c r="O459" s="1"/>
      <c r="P459" s="1"/>
      <c r="Q459" s="1"/>
      <c r="R459" s="1"/>
      <c r="S459" s="1"/>
      <c r="T459" s="1"/>
      <c r="U459" s="1"/>
      <c r="V459" s="1"/>
      <c r="W459" s="1"/>
      <c r="X459" s="1"/>
      <c r="Y459" s="3"/>
    </row>
    <row r="460" ht="14.25" customHeight="1">
      <c r="E460" s="29"/>
      <c r="F460" s="1"/>
      <c r="G460" s="1"/>
      <c r="H460" s="1"/>
      <c r="I460" s="1"/>
      <c r="J460" s="1"/>
      <c r="K460" s="1"/>
      <c r="L460" s="1"/>
      <c r="M460" s="1"/>
      <c r="N460" s="1"/>
      <c r="O460" s="1"/>
      <c r="P460" s="1"/>
      <c r="Q460" s="1"/>
      <c r="R460" s="1"/>
      <c r="S460" s="1"/>
      <c r="T460" s="1"/>
      <c r="U460" s="1"/>
      <c r="V460" s="1"/>
      <c r="W460" s="1"/>
      <c r="X460" s="1"/>
      <c r="Y460" s="3"/>
    </row>
    <row r="461" ht="14.25" customHeight="1">
      <c r="E461" s="29"/>
      <c r="F461" s="1"/>
      <c r="G461" s="1"/>
      <c r="H461" s="1"/>
      <c r="I461" s="1"/>
      <c r="J461" s="1"/>
      <c r="K461" s="1"/>
      <c r="L461" s="1"/>
      <c r="M461" s="1"/>
      <c r="N461" s="1"/>
      <c r="O461" s="1"/>
      <c r="P461" s="1"/>
      <c r="Q461" s="1"/>
      <c r="R461" s="1"/>
      <c r="S461" s="1"/>
      <c r="T461" s="1"/>
      <c r="U461" s="1"/>
      <c r="V461" s="1"/>
      <c r="W461" s="1"/>
      <c r="X461" s="1"/>
      <c r="Y461" s="3"/>
    </row>
    <row r="462" ht="14.25" customHeight="1">
      <c r="E462" s="29"/>
      <c r="F462" s="1"/>
      <c r="G462" s="1"/>
      <c r="H462" s="1"/>
      <c r="I462" s="1"/>
      <c r="J462" s="1"/>
      <c r="K462" s="1"/>
      <c r="L462" s="1"/>
      <c r="M462" s="1"/>
      <c r="N462" s="1"/>
      <c r="O462" s="1"/>
      <c r="P462" s="1"/>
      <c r="Q462" s="1"/>
      <c r="R462" s="1"/>
      <c r="S462" s="1"/>
      <c r="T462" s="1"/>
      <c r="U462" s="1"/>
      <c r="V462" s="1"/>
      <c r="W462" s="1"/>
      <c r="X462" s="1"/>
      <c r="Y462" s="3"/>
    </row>
    <row r="463" ht="14.25" customHeight="1">
      <c r="E463" s="29"/>
      <c r="F463" s="1"/>
      <c r="G463" s="1"/>
      <c r="H463" s="1"/>
      <c r="I463" s="1"/>
      <c r="J463" s="1"/>
      <c r="K463" s="1"/>
      <c r="L463" s="1"/>
      <c r="M463" s="1"/>
      <c r="N463" s="1"/>
      <c r="O463" s="1"/>
      <c r="P463" s="1"/>
      <c r="Q463" s="1"/>
      <c r="R463" s="1"/>
      <c r="S463" s="1"/>
      <c r="T463" s="1"/>
      <c r="U463" s="1"/>
      <c r="V463" s="1"/>
      <c r="W463" s="1"/>
      <c r="X463" s="1"/>
      <c r="Y463" s="3"/>
    </row>
    <row r="464" ht="14.25" customHeight="1">
      <c r="E464" s="29"/>
      <c r="F464" s="1"/>
      <c r="G464" s="1"/>
      <c r="H464" s="1"/>
      <c r="I464" s="1"/>
      <c r="J464" s="1"/>
      <c r="K464" s="1"/>
      <c r="L464" s="1"/>
      <c r="M464" s="1"/>
      <c r="N464" s="1"/>
      <c r="O464" s="1"/>
      <c r="P464" s="1"/>
      <c r="Q464" s="1"/>
      <c r="R464" s="1"/>
      <c r="S464" s="1"/>
      <c r="T464" s="1"/>
      <c r="U464" s="1"/>
      <c r="V464" s="1"/>
      <c r="W464" s="1"/>
      <c r="X464" s="1"/>
      <c r="Y464" s="3"/>
    </row>
    <row r="465" ht="14.25" customHeight="1">
      <c r="E465" s="29"/>
      <c r="F465" s="1"/>
      <c r="G465" s="1"/>
      <c r="H465" s="1"/>
      <c r="I465" s="1"/>
      <c r="J465" s="1"/>
      <c r="K465" s="1"/>
      <c r="L465" s="1"/>
      <c r="M465" s="1"/>
      <c r="N465" s="1"/>
      <c r="O465" s="1"/>
      <c r="P465" s="1"/>
      <c r="Q465" s="1"/>
      <c r="R465" s="1"/>
      <c r="S465" s="1"/>
      <c r="T465" s="1"/>
      <c r="U465" s="1"/>
      <c r="V465" s="1"/>
      <c r="W465" s="1"/>
      <c r="X465" s="1"/>
      <c r="Y465" s="3"/>
    </row>
    <row r="466" ht="14.25" customHeight="1">
      <c r="E466" s="29"/>
      <c r="F466" s="1"/>
      <c r="G466" s="1"/>
      <c r="H466" s="1"/>
      <c r="I466" s="1"/>
      <c r="J466" s="1"/>
      <c r="K466" s="1"/>
      <c r="L466" s="1"/>
      <c r="M466" s="1"/>
      <c r="N466" s="1"/>
      <c r="O466" s="1"/>
      <c r="P466" s="1"/>
      <c r="Q466" s="1"/>
      <c r="R466" s="1"/>
      <c r="S466" s="1"/>
      <c r="T466" s="1"/>
      <c r="U466" s="1"/>
      <c r="V466" s="1"/>
      <c r="W466" s="1"/>
      <c r="X466" s="1"/>
      <c r="Y466" s="3"/>
    </row>
    <row r="467" ht="14.25" customHeight="1">
      <c r="E467" s="29"/>
      <c r="F467" s="1"/>
      <c r="G467" s="1"/>
      <c r="H467" s="1"/>
      <c r="I467" s="1"/>
      <c r="J467" s="1"/>
      <c r="K467" s="1"/>
      <c r="L467" s="1"/>
      <c r="M467" s="1"/>
      <c r="N467" s="1"/>
      <c r="O467" s="1"/>
      <c r="P467" s="1"/>
      <c r="Q467" s="1"/>
      <c r="R467" s="1"/>
      <c r="S467" s="1"/>
      <c r="T467" s="1"/>
      <c r="U467" s="1"/>
      <c r="V467" s="1"/>
      <c r="W467" s="1"/>
      <c r="X467" s="1"/>
      <c r="Y467" s="3"/>
    </row>
    <row r="468" ht="14.25" customHeight="1">
      <c r="E468" s="29"/>
      <c r="F468" s="1"/>
      <c r="G468" s="1"/>
      <c r="H468" s="1"/>
      <c r="I468" s="1"/>
      <c r="J468" s="1"/>
      <c r="K468" s="1"/>
      <c r="L468" s="1"/>
      <c r="M468" s="1"/>
      <c r="N468" s="1"/>
      <c r="O468" s="1"/>
      <c r="P468" s="1"/>
      <c r="Q468" s="1"/>
      <c r="R468" s="1"/>
      <c r="S468" s="1"/>
      <c r="T468" s="1"/>
      <c r="U468" s="1"/>
      <c r="V468" s="1"/>
      <c r="W468" s="1"/>
      <c r="X468" s="1"/>
      <c r="Y468" s="3"/>
    </row>
    <row r="469" ht="14.25" customHeight="1">
      <c r="E469" s="29"/>
      <c r="F469" s="1"/>
      <c r="G469" s="1"/>
      <c r="H469" s="1"/>
      <c r="I469" s="1"/>
      <c r="J469" s="1"/>
      <c r="K469" s="1"/>
      <c r="L469" s="1"/>
      <c r="M469" s="1"/>
      <c r="N469" s="1"/>
      <c r="O469" s="1"/>
      <c r="P469" s="1"/>
      <c r="Q469" s="1"/>
      <c r="R469" s="1"/>
      <c r="S469" s="1"/>
      <c r="T469" s="1"/>
      <c r="U469" s="1"/>
      <c r="V469" s="1"/>
      <c r="W469" s="1"/>
      <c r="X469" s="1"/>
      <c r="Y469" s="3"/>
    </row>
    <row r="470" ht="14.25" customHeight="1">
      <c r="E470" s="29"/>
      <c r="F470" s="1"/>
      <c r="G470" s="1"/>
      <c r="H470" s="1"/>
      <c r="I470" s="1"/>
      <c r="J470" s="1"/>
      <c r="K470" s="1"/>
      <c r="L470" s="1"/>
      <c r="M470" s="1"/>
      <c r="N470" s="1"/>
      <c r="O470" s="1"/>
      <c r="P470" s="1"/>
      <c r="Q470" s="1"/>
      <c r="R470" s="1"/>
      <c r="S470" s="1"/>
      <c r="T470" s="1"/>
      <c r="U470" s="1"/>
      <c r="V470" s="1"/>
      <c r="W470" s="1"/>
      <c r="X470" s="1"/>
      <c r="Y470" s="3"/>
    </row>
    <row r="471" ht="14.25" customHeight="1">
      <c r="E471" s="29"/>
      <c r="F471" s="1"/>
      <c r="G471" s="1"/>
      <c r="H471" s="1"/>
      <c r="I471" s="1"/>
      <c r="J471" s="1"/>
      <c r="K471" s="1"/>
      <c r="L471" s="1"/>
      <c r="M471" s="1"/>
      <c r="N471" s="1"/>
      <c r="O471" s="1"/>
      <c r="P471" s="1"/>
      <c r="Q471" s="1"/>
      <c r="R471" s="1"/>
      <c r="S471" s="1"/>
      <c r="T471" s="1"/>
      <c r="U471" s="1"/>
      <c r="V471" s="1"/>
      <c r="W471" s="1"/>
      <c r="X471" s="1"/>
      <c r="Y471" s="3"/>
    </row>
    <row r="472" ht="14.25" customHeight="1">
      <c r="E472" s="29"/>
      <c r="F472" s="1"/>
      <c r="G472" s="1"/>
      <c r="H472" s="1"/>
      <c r="I472" s="1"/>
      <c r="J472" s="1"/>
      <c r="K472" s="1"/>
      <c r="L472" s="1"/>
      <c r="M472" s="1"/>
      <c r="N472" s="1"/>
      <c r="O472" s="1"/>
      <c r="P472" s="1"/>
      <c r="Q472" s="1"/>
      <c r="R472" s="1"/>
      <c r="S472" s="1"/>
      <c r="T472" s="1"/>
      <c r="U472" s="1"/>
      <c r="V472" s="1"/>
      <c r="W472" s="1"/>
      <c r="X472" s="1"/>
      <c r="Y472" s="3"/>
    </row>
    <row r="473" ht="14.25" customHeight="1">
      <c r="E473" s="29"/>
      <c r="F473" s="1"/>
      <c r="G473" s="1"/>
      <c r="H473" s="1"/>
      <c r="I473" s="1"/>
      <c r="J473" s="1"/>
      <c r="K473" s="1"/>
      <c r="L473" s="1"/>
      <c r="M473" s="1"/>
      <c r="N473" s="1"/>
      <c r="O473" s="1"/>
      <c r="P473" s="1"/>
      <c r="Q473" s="1"/>
      <c r="R473" s="1"/>
      <c r="S473" s="1"/>
      <c r="T473" s="1"/>
      <c r="U473" s="1"/>
      <c r="V473" s="1"/>
      <c r="W473" s="1"/>
      <c r="X473" s="1"/>
      <c r="Y473" s="3"/>
    </row>
    <row r="474" ht="14.25" customHeight="1">
      <c r="E474" s="29"/>
      <c r="F474" s="1"/>
      <c r="G474" s="1"/>
      <c r="H474" s="1"/>
      <c r="I474" s="1"/>
      <c r="J474" s="1"/>
      <c r="K474" s="1"/>
      <c r="L474" s="1"/>
      <c r="M474" s="1"/>
      <c r="N474" s="1"/>
      <c r="O474" s="1"/>
      <c r="P474" s="1"/>
      <c r="Q474" s="1"/>
      <c r="R474" s="1"/>
      <c r="S474" s="1"/>
      <c r="T474" s="1"/>
      <c r="U474" s="1"/>
      <c r="V474" s="1"/>
      <c r="W474" s="1"/>
      <c r="X474" s="1"/>
      <c r="Y474" s="3"/>
    </row>
    <row r="475" ht="14.25" customHeight="1">
      <c r="E475" s="29"/>
      <c r="F475" s="1"/>
      <c r="G475" s="1"/>
      <c r="H475" s="1"/>
      <c r="I475" s="1"/>
      <c r="J475" s="1"/>
      <c r="K475" s="1"/>
      <c r="L475" s="1"/>
      <c r="M475" s="1"/>
      <c r="N475" s="1"/>
      <c r="O475" s="1"/>
      <c r="P475" s="1"/>
      <c r="Q475" s="1"/>
      <c r="R475" s="1"/>
      <c r="S475" s="1"/>
      <c r="T475" s="1"/>
      <c r="U475" s="1"/>
      <c r="V475" s="1"/>
      <c r="W475" s="1"/>
      <c r="X475" s="1"/>
      <c r="Y475" s="3"/>
    </row>
    <row r="476" ht="14.25" customHeight="1">
      <c r="E476" s="29"/>
      <c r="F476" s="1"/>
      <c r="G476" s="1"/>
      <c r="H476" s="1"/>
      <c r="I476" s="1"/>
      <c r="J476" s="1"/>
      <c r="K476" s="1"/>
      <c r="L476" s="1"/>
      <c r="M476" s="1"/>
      <c r="N476" s="1"/>
      <c r="O476" s="1"/>
      <c r="P476" s="1"/>
      <c r="Q476" s="1"/>
      <c r="R476" s="1"/>
      <c r="S476" s="1"/>
      <c r="T476" s="1"/>
      <c r="U476" s="1"/>
      <c r="V476" s="1"/>
      <c r="W476" s="1"/>
      <c r="X476" s="1"/>
      <c r="Y476" s="3"/>
    </row>
    <row r="477" ht="14.25" customHeight="1">
      <c r="E477" s="29"/>
      <c r="F477" s="1"/>
      <c r="G477" s="1"/>
      <c r="H477" s="1"/>
      <c r="I477" s="1"/>
      <c r="J477" s="1"/>
      <c r="K477" s="1"/>
      <c r="L477" s="1"/>
      <c r="M477" s="1"/>
      <c r="N477" s="1"/>
      <c r="O477" s="1"/>
      <c r="P477" s="1"/>
      <c r="Q477" s="1"/>
      <c r="R477" s="1"/>
      <c r="S477" s="1"/>
      <c r="T477" s="1"/>
      <c r="U477" s="1"/>
      <c r="V477" s="1"/>
      <c r="W477" s="1"/>
      <c r="X477" s="1"/>
      <c r="Y477" s="3"/>
    </row>
    <row r="478" ht="14.25" customHeight="1">
      <c r="E478" s="29"/>
      <c r="F478" s="1"/>
      <c r="G478" s="1"/>
      <c r="H478" s="1"/>
      <c r="I478" s="1"/>
      <c r="J478" s="1"/>
      <c r="K478" s="1"/>
      <c r="L478" s="1"/>
      <c r="M478" s="1"/>
      <c r="N478" s="1"/>
      <c r="O478" s="1"/>
      <c r="P478" s="1"/>
      <c r="Q478" s="1"/>
      <c r="R478" s="1"/>
      <c r="S478" s="1"/>
      <c r="T478" s="1"/>
      <c r="U478" s="1"/>
      <c r="V478" s="1"/>
      <c r="W478" s="1"/>
      <c r="X478" s="1"/>
      <c r="Y478" s="3"/>
    </row>
    <row r="479" ht="14.25" customHeight="1">
      <c r="E479" s="29"/>
      <c r="F479" s="1"/>
      <c r="G479" s="1"/>
      <c r="H479" s="1"/>
      <c r="I479" s="1"/>
      <c r="J479" s="1"/>
      <c r="K479" s="1"/>
      <c r="L479" s="1"/>
      <c r="M479" s="1"/>
      <c r="N479" s="1"/>
      <c r="O479" s="1"/>
      <c r="P479" s="1"/>
      <c r="Q479" s="1"/>
      <c r="R479" s="1"/>
      <c r="S479" s="1"/>
      <c r="T479" s="1"/>
      <c r="U479" s="1"/>
      <c r="V479" s="1"/>
      <c r="W479" s="1"/>
      <c r="X479" s="1"/>
      <c r="Y479" s="3"/>
    </row>
    <row r="480" ht="14.25" customHeight="1">
      <c r="E480" s="29"/>
      <c r="F480" s="1"/>
      <c r="G480" s="1"/>
      <c r="H480" s="1"/>
      <c r="I480" s="1"/>
      <c r="J480" s="1"/>
      <c r="K480" s="1"/>
      <c r="L480" s="1"/>
      <c r="M480" s="1"/>
      <c r="N480" s="1"/>
      <c r="O480" s="1"/>
      <c r="P480" s="1"/>
      <c r="Q480" s="1"/>
      <c r="R480" s="1"/>
      <c r="S480" s="1"/>
      <c r="T480" s="1"/>
      <c r="U480" s="1"/>
      <c r="V480" s="1"/>
      <c r="W480" s="1"/>
      <c r="X480" s="1"/>
      <c r="Y480" s="3"/>
    </row>
    <row r="481" ht="14.25" customHeight="1">
      <c r="E481" s="29"/>
      <c r="F481" s="1"/>
      <c r="G481" s="1"/>
      <c r="H481" s="1"/>
      <c r="I481" s="1"/>
      <c r="J481" s="1"/>
      <c r="K481" s="1"/>
      <c r="L481" s="1"/>
      <c r="M481" s="1"/>
      <c r="N481" s="1"/>
      <c r="O481" s="1"/>
      <c r="P481" s="1"/>
      <c r="Q481" s="1"/>
      <c r="R481" s="1"/>
      <c r="S481" s="1"/>
      <c r="T481" s="1"/>
      <c r="U481" s="1"/>
      <c r="V481" s="1"/>
      <c r="W481" s="1"/>
      <c r="X481" s="1"/>
      <c r="Y481" s="3"/>
    </row>
    <row r="482" ht="14.25" customHeight="1">
      <c r="E482" s="29"/>
      <c r="F482" s="1"/>
      <c r="G482" s="1"/>
      <c r="H482" s="1"/>
      <c r="I482" s="1"/>
      <c r="J482" s="1"/>
      <c r="K482" s="1"/>
      <c r="L482" s="1"/>
      <c r="M482" s="1"/>
      <c r="N482" s="1"/>
      <c r="O482" s="1"/>
      <c r="P482" s="1"/>
      <c r="Q482" s="1"/>
      <c r="R482" s="1"/>
      <c r="S482" s="1"/>
      <c r="T482" s="1"/>
      <c r="U482" s="1"/>
      <c r="V482" s="1"/>
      <c r="W482" s="1"/>
      <c r="X482" s="1"/>
      <c r="Y482" s="3"/>
    </row>
    <row r="483" ht="14.25" customHeight="1">
      <c r="E483" s="29"/>
      <c r="F483" s="1"/>
      <c r="G483" s="1"/>
      <c r="H483" s="1"/>
      <c r="I483" s="1"/>
      <c r="J483" s="1"/>
      <c r="K483" s="1"/>
      <c r="L483" s="1"/>
      <c r="M483" s="1"/>
      <c r="N483" s="1"/>
      <c r="O483" s="1"/>
      <c r="P483" s="1"/>
      <c r="Q483" s="1"/>
      <c r="R483" s="1"/>
      <c r="S483" s="1"/>
      <c r="T483" s="1"/>
      <c r="U483" s="1"/>
      <c r="V483" s="1"/>
      <c r="W483" s="1"/>
      <c r="X483" s="1"/>
      <c r="Y483" s="3"/>
    </row>
    <row r="484" ht="14.25" customHeight="1">
      <c r="E484" s="29"/>
      <c r="F484" s="1"/>
      <c r="G484" s="1"/>
      <c r="H484" s="1"/>
      <c r="I484" s="1"/>
      <c r="J484" s="1"/>
      <c r="K484" s="1"/>
      <c r="L484" s="1"/>
      <c r="M484" s="1"/>
      <c r="N484" s="1"/>
      <c r="O484" s="1"/>
      <c r="P484" s="1"/>
      <c r="Q484" s="1"/>
      <c r="R484" s="1"/>
      <c r="S484" s="1"/>
      <c r="T484" s="1"/>
      <c r="U484" s="1"/>
      <c r="V484" s="1"/>
      <c r="W484" s="1"/>
      <c r="X484" s="1"/>
      <c r="Y484" s="3"/>
    </row>
    <row r="485" ht="14.25" customHeight="1">
      <c r="E485" s="29"/>
      <c r="F485" s="1"/>
      <c r="G485" s="1"/>
      <c r="H485" s="1"/>
      <c r="I485" s="1"/>
      <c r="J485" s="1"/>
      <c r="K485" s="1"/>
      <c r="L485" s="1"/>
      <c r="M485" s="1"/>
      <c r="N485" s="1"/>
      <c r="O485" s="1"/>
      <c r="P485" s="1"/>
      <c r="Q485" s="1"/>
      <c r="R485" s="1"/>
      <c r="S485" s="1"/>
      <c r="T485" s="1"/>
      <c r="U485" s="1"/>
      <c r="V485" s="1"/>
      <c r="W485" s="1"/>
      <c r="X485" s="1"/>
      <c r="Y485" s="3"/>
    </row>
    <row r="486" ht="14.25" customHeight="1">
      <c r="E486" s="29"/>
      <c r="F486" s="1"/>
      <c r="G486" s="1"/>
      <c r="H486" s="1"/>
      <c r="I486" s="1"/>
      <c r="J486" s="1"/>
      <c r="K486" s="1"/>
      <c r="L486" s="1"/>
      <c r="M486" s="1"/>
      <c r="N486" s="1"/>
      <c r="O486" s="1"/>
      <c r="P486" s="1"/>
      <c r="Q486" s="1"/>
      <c r="R486" s="1"/>
      <c r="S486" s="1"/>
      <c r="T486" s="1"/>
      <c r="U486" s="1"/>
      <c r="V486" s="1"/>
      <c r="W486" s="1"/>
      <c r="X486" s="1"/>
      <c r="Y486" s="3"/>
    </row>
    <row r="487" ht="14.25" customHeight="1">
      <c r="E487" s="29"/>
      <c r="F487" s="1"/>
      <c r="G487" s="1"/>
      <c r="H487" s="1"/>
      <c r="I487" s="1"/>
      <c r="J487" s="1"/>
      <c r="K487" s="1"/>
      <c r="L487" s="1"/>
      <c r="M487" s="1"/>
      <c r="N487" s="1"/>
      <c r="O487" s="1"/>
      <c r="P487" s="1"/>
      <c r="Q487" s="1"/>
      <c r="R487" s="1"/>
      <c r="S487" s="1"/>
      <c r="T487" s="1"/>
      <c r="U487" s="1"/>
      <c r="V487" s="1"/>
      <c r="W487" s="1"/>
      <c r="X487" s="1"/>
      <c r="Y487" s="3"/>
    </row>
    <row r="488" ht="14.25" customHeight="1">
      <c r="E488" s="29"/>
      <c r="F488" s="1"/>
      <c r="G488" s="1"/>
      <c r="H488" s="1"/>
      <c r="I488" s="1"/>
      <c r="J488" s="1"/>
      <c r="K488" s="1"/>
      <c r="L488" s="1"/>
      <c r="M488" s="1"/>
      <c r="N488" s="1"/>
      <c r="O488" s="1"/>
      <c r="P488" s="1"/>
      <c r="Q488" s="1"/>
      <c r="R488" s="1"/>
      <c r="S488" s="1"/>
      <c r="T488" s="1"/>
      <c r="U488" s="1"/>
      <c r="V488" s="1"/>
      <c r="W488" s="1"/>
      <c r="X488" s="1"/>
      <c r="Y488" s="3"/>
    </row>
    <row r="489" ht="14.25" customHeight="1">
      <c r="E489" s="29"/>
      <c r="F489" s="1"/>
      <c r="G489" s="1"/>
      <c r="H489" s="1"/>
      <c r="I489" s="1"/>
      <c r="J489" s="1"/>
      <c r="K489" s="1"/>
      <c r="L489" s="1"/>
      <c r="M489" s="1"/>
      <c r="N489" s="1"/>
      <c r="O489" s="1"/>
      <c r="P489" s="1"/>
      <c r="Q489" s="1"/>
      <c r="R489" s="1"/>
      <c r="S489" s="1"/>
      <c r="T489" s="1"/>
      <c r="U489" s="1"/>
      <c r="V489" s="1"/>
      <c r="W489" s="1"/>
      <c r="X489" s="1"/>
      <c r="Y489" s="3"/>
    </row>
    <row r="490" ht="14.25" customHeight="1">
      <c r="E490" s="29"/>
      <c r="F490" s="1"/>
      <c r="G490" s="1"/>
      <c r="H490" s="1"/>
      <c r="I490" s="1"/>
      <c r="J490" s="1"/>
      <c r="K490" s="1"/>
      <c r="L490" s="1"/>
      <c r="M490" s="1"/>
      <c r="N490" s="1"/>
      <c r="O490" s="1"/>
      <c r="P490" s="1"/>
      <c r="Q490" s="1"/>
      <c r="R490" s="1"/>
      <c r="S490" s="1"/>
      <c r="T490" s="1"/>
      <c r="U490" s="1"/>
      <c r="V490" s="1"/>
      <c r="W490" s="1"/>
      <c r="X490" s="1"/>
      <c r="Y490" s="3"/>
    </row>
    <row r="491" ht="14.25" customHeight="1">
      <c r="E491" s="29"/>
      <c r="F491" s="1"/>
      <c r="G491" s="1"/>
      <c r="H491" s="1"/>
      <c r="I491" s="1"/>
      <c r="J491" s="1"/>
      <c r="K491" s="1"/>
      <c r="L491" s="1"/>
      <c r="M491" s="1"/>
      <c r="N491" s="1"/>
      <c r="O491" s="1"/>
      <c r="P491" s="1"/>
      <c r="Q491" s="1"/>
      <c r="R491" s="1"/>
      <c r="S491" s="1"/>
      <c r="T491" s="1"/>
      <c r="U491" s="1"/>
      <c r="V491" s="1"/>
      <c r="W491" s="1"/>
      <c r="X491" s="1"/>
      <c r="Y491" s="3"/>
    </row>
    <row r="492" ht="14.25" customHeight="1">
      <c r="E492" s="29"/>
      <c r="F492" s="1"/>
      <c r="G492" s="1"/>
      <c r="H492" s="1"/>
      <c r="I492" s="1"/>
      <c r="J492" s="1"/>
      <c r="K492" s="1"/>
      <c r="L492" s="1"/>
      <c r="M492" s="1"/>
      <c r="N492" s="1"/>
      <c r="O492" s="1"/>
      <c r="P492" s="1"/>
      <c r="Q492" s="1"/>
      <c r="R492" s="1"/>
      <c r="S492" s="1"/>
      <c r="T492" s="1"/>
      <c r="U492" s="1"/>
      <c r="V492" s="1"/>
      <c r="W492" s="1"/>
      <c r="X492" s="1"/>
      <c r="Y492" s="3"/>
    </row>
    <row r="493" ht="14.25" customHeight="1">
      <c r="E493" s="29"/>
      <c r="F493" s="1"/>
      <c r="G493" s="1"/>
      <c r="H493" s="1"/>
      <c r="I493" s="1"/>
      <c r="J493" s="1"/>
      <c r="K493" s="1"/>
      <c r="L493" s="1"/>
      <c r="M493" s="1"/>
      <c r="N493" s="1"/>
      <c r="O493" s="1"/>
      <c r="P493" s="1"/>
      <c r="Q493" s="1"/>
      <c r="R493" s="1"/>
      <c r="S493" s="1"/>
      <c r="T493" s="1"/>
      <c r="U493" s="1"/>
      <c r="V493" s="1"/>
      <c r="W493" s="1"/>
      <c r="X493" s="1"/>
      <c r="Y493" s="3"/>
    </row>
    <row r="494" ht="14.25" customHeight="1">
      <c r="E494" s="29"/>
      <c r="F494" s="1"/>
      <c r="G494" s="1"/>
      <c r="H494" s="1"/>
      <c r="I494" s="1"/>
      <c r="J494" s="1"/>
      <c r="K494" s="1"/>
      <c r="L494" s="1"/>
      <c r="M494" s="1"/>
      <c r="N494" s="1"/>
      <c r="O494" s="1"/>
      <c r="P494" s="1"/>
      <c r="Q494" s="1"/>
      <c r="R494" s="1"/>
      <c r="S494" s="1"/>
      <c r="T494" s="1"/>
      <c r="U494" s="1"/>
      <c r="V494" s="1"/>
      <c r="W494" s="1"/>
      <c r="X494" s="1"/>
      <c r="Y494" s="3"/>
    </row>
    <row r="495" ht="14.25" customHeight="1">
      <c r="E495" s="29"/>
      <c r="F495" s="1"/>
      <c r="G495" s="1"/>
      <c r="H495" s="1"/>
      <c r="I495" s="1"/>
      <c r="J495" s="1"/>
      <c r="K495" s="1"/>
      <c r="L495" s="1"/>
      <c r="M495" s="1"/>
      <c r="N495" s="1"/>
      <c r="O495" s="1"/>
      <c r="P495" s="1"/>
      <c r="Q495" s="1"/>
      <c r="R495" s="1"/>
      <c r="S495" s="1"/>
      <c r="T495" s="1"/>
      <c r="U495" s="1"/>
      <c r="V495" s="1"/>
      <c r="W495" s="1"/>
      <c r="X495" s="1"/>
      <c r="Y495" s="3"/>
    </row>
    <row r="496" ht="14.25" customHeight="1">
      <c r="E496" s="29"/>
      <c r="F496" s="1"/>
      <c r="G496" s="1"/>
      <c r="H496" s="1"/>
      <c r="I496" s="1"/>
      <c r="J496" s="1"/>
      <c r="K496" s="1"/>
      <c r="L496" s="1"/>
      <c r="M496" s="1"/>
      <c r="N496" s="1"/>
      <c r="O496" s="1"/>
      <c r="P496" s="1"/>
      <c r="Q496" s="1"/>
      <c r="R496" s="1"/>
      <c r="S496" s="1"/>
      <c r="T496" s="1"/>
      <c r="U496" s="1"/>
      <c r="V496" s="1"/>
      <c r="W496" s="1"/>
      <c r="X496" s="1"/>
      <c r="Y496" s="3"/>
    </row>
    <row r="497" ht="14.25" customHeight="1">
      <c r="E497" s="29"/>
      <c r="F497" s="1"/>
      <c r="G497" s="1"/>
      <c r="H497" s="1"/>
      <c r="I497" s="1"/>
      <c r="J497" s="1"/>
      <c r="K497" s="1"/>
      <c r="L497" s="1"/>
      <c r="M497" s="1"/>
      <c r="N497" s="1"/>
      <c r="O497" s="1"/>
      <c r="P497" s="1"/>
      <c r="Q497" s="1"/>
      <c r="R497" s="1"/>
      <c r="S497" s="1"/>
      <c r="T497" s="1"/>
      <c r="U497" s="1"/>
      <c r="V497" s="1"/>
      <c r="W497" s="1"/>
      <c r="X497" s="1"/>
      <c r="Y497" s="3"/>
    </row>
    <row r="498" ht="14.25" customHeight="1">
      <c r="E498" s="29"/>
      <c r="F498" s="1"/>
      <c r="G498" s="1"/>
      <c r="H498" s="1"/>
      <c r="I498" s="1"/>
      <c r="J498" s="1"/>
      <c r="K498" s="1"/>
      <c r="L498" s="1"/>
      <c r="M498" s="1"/>
      <c r="N498" s="1"/>
      <c r="O498" s="1"/>
      <c r="P498" s="1"/>
      <c r="Q498" s="1"/>
      <c r="R498" s="1"/>
      <c r="S498" s="1"/>
      <c r="T498" s="1"/>
      <c r="U498" s="1"/>
      <c r="V498" s="1"/>
      <c r="W498" s="1"/>
      <c r="X498" s="1"/>
      <c r="Y498" s="3"/>
    </row>
    <row r="499" ht="14.25" customHeight="1">
      <c r="E499" s="29"/>
      <c r="F499" s="1"/>
      <c r="G499" s="1"/>
      <c r="H499" s="1"/>
      <c r="I499" s="1"/>
      <c r="J499" s="1"/>
      <c r="K499" s="1"/>
      <c r="L499" s="1"/>
      <c r="M499" s="1"/>
      <c r="N499" s="1"/>
      <c r="O499" s="1"/>
      <c r="P499" s="1"/>
      <c r="Q499" s="1"/>
      <c r="R499" s="1"/>
      <c r="S499" s="1"/>
      <c r="T499" s="1"/>
      <c r="U499" s="1"/>
      <c r="V499" s="1"/>
      <c r="W499" s="1"/>
      <c r="X499" s="1"/>
      <c r="Y499" s="3"/>
    </row>
    <row r="500" ht="14.25" customHeight="1">
      <c r="E500" s="29"/>
      <c r="F500" s="1"/>
      <c r="G500" s="1"/>
      <c r="H500" s="1"/>
      <c r="I500" s="1"/>
      <c r="J500" s="1"/>
      <c r="K500" s="1"/>
      <c r="L500" s="1"/>
      <c r="M500" s="1"/>
      <c r="N500" s="1"/>
      <c r="O500" s="1"/>
      <c r="P500" s="1"/>
      <c r="Q500" s="1"/>
      <c r="R500" s="1"/>
      <c r="S500" s="1"/>
      <c r="T500" s="1"/>
      <c r="U500" s="1"/>
      <c r="V500" s="1"/>
      <c r="W500" s="1"/>
      <c r="X500" s="1"/>
      <c r="Y500" s="3"/>
    </row>
    <row r="501" ht="14.25" customHeight="1">
      <c r="E501" s="29"/>
      <c r="F501" s="1"/>
      <c r="G501" s="1"/>
      <c r="H501" s="1"/>
      <c r="I501" s="1"/>
      <c r="J501" s="1"/>
      <c r="K501" s="1"/>
      <c r="L501" s="1"/>
      <c r="M501" s="1"/>
      <c r="N501" s="1"/>
      <c r="O501" s="1"/>
      <c r="P501" s="1"/>
      <c r="Q501" s="1"/>
      <c r="R501" s="1"/>
      <c r="S501" s="1"/>
      <c r="T501" s="1"/>
      <c r="U501" s="1"/>
      <c r="V501" s="1"/>
      <c r="W501" s="1"/>
      <c r="X501" s="1"/>
      <c r="Y501" s="3"/>
    </row>
    <row r="502" ht="14.25" customHeight="1">
      <c r="E502" s="29"/>
      <c r="F502" s="1"/>
      <c r="G502" s="1"/>
      <c r="H502" s="1"/>
      <c r="I502" s="1"/>
      <c r="J502" s="1"/>
      <c r="K502" s="1"/>
      <c r="L502" s="1"/>
      <c r="M502" s="1"/>
      <c r="N502" s="1"/>
      <c r="O502" s="1"/>
      <c r="P502" s="1"/>
      <c r="Q502" s="1"/>
      <c r="R502" s="1"/>
      <c r="S502" s="1"/>
      <c r="T502" s="1"/>
      <c r="U502" s="1"/>
      <c r="V502" s="1"/>
      <c r="W502" s="1"/>
      <c r="X502" s="1"/>
      <c r="Y502" s="3"/>
    </row>
    <row r="503" ht="14.25" customHeight="1">
      <c r="E503" s="29"/>
      <c r="F503" s="1"/>
      <c r="G503" s="1"/>
      <c r="H503" s="1"/>
      <c r="I503" s="1"/>
      <c r="J503" s="1"/>
      <c r="K503" s="1"/>
      <c r="L503" s="1"/>
      <c r="M503" s="1"/>
      <c r="N503" s="1"/>
      <c r="O503" s="1"/>
      <c r="P503" s="1"/>
      <c r="Q503" s="1"/>
      <c r="R503" s="1"/>
      <c r="S503" s="1"/>
      <c r="T503" s="1"/>
      <c r="U503" s="1"/>
      <c r="V503" s="1"/>
      <c r="W503" s="1"/>
      <c r="X503" s="1"/>
      <c r="Y503" s="3"/>
    </row>
    <row r="504" ht="14.25" customHeight="1">
      <c r="E504" s="29"/>
      <c r="F504" s="1"/>
      <c r="G504" s="1"/>
      <c r="H504" s="1"/>
      <c r="I504" s="1"/>
      <c r="J504" s="1"/>
      <c r="K504" s="1"/>
      <c r="L504" s="1"/>
      <c r="M504" s="1"/>
      <c r="N504" s="1"/>
      <c r="O504" s="1"/>
      <c r="P504" s="1"/>
      <c r="Q504" s="1"/>
      <c r="R504" s="1"/>
      <c r="S504" s="1"/>
      <c r="T504" s="1"/>
      <c r="U504" s="1"/>
      <c r="V504" s="1"/>
      <c r="W504" s="1"/>
      <c r="X504" s="1"/>
      <c r="Y504" s="3"/>
    </row>
    <row r="505" ht="14.25" customHeight="1">
      <c r="E505" s="29"/>
      <c r="F505" s="1"/>
      <c r="G505" s="1"/>
      <c r="H505" s="1"/>
      <c r="I505" s="1"/>
      <c r="J505" s="1"/>
      <c r="K505" s="1"/>
      <c r="L505" s="1"/>
      <c r="M505" s="1"/>
      <c r="N505" s="1"/>
      <c r="O505" s="1"/>
      <c r="P505" s="1"/>
      <c r="Q505" s="1"/>
      <c r="R505" s="1"/>
      <c r="S505" s="1"/>
      <c r="T505" s="1"/>
      <c r="U505" s="1"/>
      <c r="V505" s="1"/>
      <c r="W505" s="1"/>
      <c r="X505" s="1"/>
      <c r="Y505" s="3"/>
    </row>
    <row r="506" ht="14.25" customHeight="1">
      <c r="E506" s="29"/>
      <c r="F506" s="1"/>
      <c r="G506" s="1"/>
      <c r="H506" s="1"/>
      <c r="I506" s="1"/>
      <c r="J506" s="1"/>
      <c r="K506" s="1"/>
      <c r="L506" s="1"/>
      <c r="M506" s="1"/>
      <c r="N506" s="1"/>
      <c r="O506" s="1"/>
      <c r="P506" s="1"/>
      <c r="Q506" s="1"/>
      <c r="R506" s="1"/>
      <c r="S506" s="1"/>
      <c r="T506" s="1"/>
      <c r="U506" s="1"/>
      <c r="V506" s="1"/>
      <c r="W506" s="1"/>
      <c r="X506" s="1"/>
      <c r="Y506" s="3"/>
    </row>
    <row r="507" ht="14.25" customHeight="1">
      <c r="E507" s="29"/>
      <c r="F507" s="1"/>
      <c r="G507" s="1"/>
      <c r="H507" s="1"/>
      <c r="I507" s="1"/>
      <c r="J507" s="1"/>
      <c r="K507" s="1"/>
      <c r="L507" s="1"/>
      <c r="M507" s="1"/>
      <c r="N507" s="1"/>
      <c r="O507" s="1"/>
      <c r="P507" s="1"/>
      <c r="Q507" s="1"/>
      <c r="R507" s="1"/>
      <c r="S507" s="1"/>
      <c r="T507" s="1"/>
      <c r="U507" s="1"/>
      <c r="V507" s="1"/>
      <c r="W507" s="1"/>
      <c r="X507" s="1"/>
      <c r="Y507" s="3"/>
    </row>
    <row r="508" ht="14.25" customHeight="1">
      <c r="E508" s="29"/>
      <c r="F508" s="1"/>
      <c r="G508" s="1"/>
      <c r="H508" s="1"/>
      <c r="I508" s="1"/>
      <c r="J508" s="1"/>
      <c r="K508" s="1"/>
      <c r="L508" s="1"/>
      <c r="M508" s="1"/>
      <c r="N508" s="1"/>
      <c r="O508" s="1"/>
      <c r="P508" s="1"/>
      <c r="Q508" s="1"/>
      <c r="R508" s="1"/>
      <c r="S508" s="1"/>
      <c r="T508" s="1"/>
      <c r="U508" s="1"/>
      <c r="V508" s="1"/>
      <c r="W508" s="1"/>
      <c r="X508" s="1"/>
      <c r="Y508" s="3"/>
    </row>
    <row r="509" ht="14.25" customHeight="1">
      <c r="E509" s="29"/>
      <c r="F509" s="1"/>
      <c r="G509" s="1"/>
      <c r="H509" s="1"/>
      <c r="I509" s="1"/>
      <c r="J509" s="1"/>
      <c r="K509" s="1"/>
      <c r="L509" s="1"/>
      <c r="M509" s="1"/>
      <c r="N509" s="1"/>
      <c r="O509" s="1"/>
      <c r="P509" s="1"/>
      <c r="Q509" s="1"/>
      <c r="R509" s="1"/>
      <c r="S509" s="1"/>
      <c r="T509" s="1"/>
      <c r="U509" s="1"/>
      <c r="V509" s="1"/>
      <c r="W509" s="1"/>
      <c r="X509" s="1"/>
      <c r="Y509" s="3"/>
    </row>
    <row r="510" ht="14.25" customHeight="1">
      <c r="E510" s="29"/>
      <c r="F510" s="1"/>
      <c r="G510" s="1"/>
      <c r="H510" s="1"/>
      <c r="I510" s="1"/>
      <c r="J510" s="1"/>
      <c r="K510" s="1"/>
      <c r="L510" s="1"/>
      <c r="M510" s="1"/>
      <c r="N510" s="1"/>
      <c r="O510" s="1"/>
      <c r="P510" s="1"/>
      <c r="Q510" s="1"/>
      <c r="R510" s="1"/>
      <c r="S510" s="1"/>
      <c r="T510" s="1"/>
      <c r="U510" s="1"/>
      <c r="V510" s="1"/>
      <c r="W510" s="1"/>
      <c r="X510" s="1"/>
      <c r="Y510" s="3"/>
    </row>
    <row r="511" ht="14.25" customHeight="1">
      <c r="E511" s="29"/>
      <c r="F511" s="1"/>
      <c r="G511" s="1"/>
      <c r="H511" s="1"/>
      <c r="I511" s="1"/>
      <c r="J511" s="1"/>
      <c r="K511" s="1"/>
      <c r="L511" s="1"/>
      <c r="M511" s="1"/>
      <c r="N511" s="1"/>
      <c r="O511" s="1"/>
      <c r="P511" s="1"/>
      <c r="Q511" s="1"/>
      <c r="R511" s="1"/>
      <c r="S511" s="1"/>
      <c r="T511" s="1"/>
      <c r="U511" s="1"/>
      <c r="V511" s="1"/>
      <c r="W511" s="1"/>
      <c r="X511" s="1"/>
      <c r="Y511" s="3"/>
    </row>
    <row r="512" ht="14.25" customHeight="1">
      <c r="E512" s="29"/>
      <c r="F512" s="1"/>
      <c r="G512" s="1"/>
      <c r="H512" s="1"/>
      <c r="I512" s="1"/>
      <c r="J512" s="1"/>
      <c r="K512" s="1"/>
      <c r="L512" s="1"/>
      <c r="M512" s="1"/>
      <c r="N512" s="1"/>
      <c r="O512" s="1"/>
      <c r="P512" s="1"/>
      <c r="Q512" s="1"/>
      <c r="R512" s="1"/>
      <c r="S512" s="1"/>
      <c r="T512" s="1"/>
      <c r="U512" s="1"/>
      <c r="V512" s="1"/>
      <c r="W512" s="1"/>
      <c r="X512" s="1"/>
      <c r="Y512" s="3"/>
    </row>
    <row r="513" ht="14.25" customHeight="1">
      <c r="E513" s="29"/>
      <c r="F513" s="1"/>
      <c r="G513" s="1"/>
      <c r="H513" s="1"/>
      <c r="I513" s="1"/>
      <c r="J513" s="1"/>
      <c r="K513" s="1"/>
      <c r="L513" s="1"/>
      <c r="M513" s="1"/>
      <c r="N513" s="1"/>
      <c r="O513" s="1"/>
      <c r="P513" s="1"/>
      <c r="Q513" s="1"/>
      <c r="R513" s="1"/>
      <c r="S513" s="1"/>
      <c r="T513" s="1"/>
      <c r="U513" s="1"/>
      <c r="V513" s="1"/>
      <c r="W513" s="1"/>
      <c r="X513" s="1"/>
      <c r="Y513" s="3"/>
    </row>
    <row r="514" ht="14.25" customHeight="1">
      <c r="E514" s="29"/>
      <c r="F514" s="1"/>
      <c r="G514" s="1"/>
      <c r="H514" s="1"/>
      <c r="I514" s="1"/>
      <c r="J514" s="1"/>
      <c r="K514" s="1"/>
      <c r="L514" s="1"/>
      <c r="M514" s="1"/>
      <c r="N514" s="1"/>
      <c r="O514" s="1"/>
      <c r="P514" s="1"/>
      <c r="Q514" s="1"/>
      <c r="R514" s="1"/>
      <c r="S514" s="1"/>
      <c r="T514" s="1"/>
      <c r="U514" s="1"/>
      <c r="V514" s="1"/>
      <c r="W514" s="1"/>
      <c r="X514" s="1"/>
      <c r="Y514" s="3"/>
    </row>
    <row r="515" ht="14.25" customHeight="1">
      <c r="E515" s="29"/>
      <c r="F515" s="1"/>
      <c r="G515" s="1"/>
      <c r="H515" s="1"/>
      <c r="I515" s="1"/>
      <c r="J515" s="1"/>
      <c r="K515" s="1"/>
      <c r="L515" s="1"/>
      <c r="M515" s="1"/>
      <c r="N515" s="1"/>
      <c r="O515" s="1"/>
      <c r="P515" s="1"/>
      <c r="Q515" s="1"/>
      <c r="R515" s="1"/>
      <c r="S515" s="1"/>
      <c r="T515" s="1"/>
      <c r="U515" s="1"/>
      <c r="V515" s="1"/>
      <c r="W515" s="1"/>
      <c r="X515" s="1"/>
      <c r="Y515" s="3"/>
    </row>
    <row r="516" ht="14.25" customHeight="1">
      <c r="E516" s="29"/>
      <c r="F516" s="1"/>
      <c r="G516" s="1"/>
      <c r="H516" s="1"/>
      <c r="I516" s="1"/>
      <c r="J516" s="1"/>
      <c r="K516" s="1"/>
      <c r="L516" s="1"/>
      <c r="M516" s="1"/>
      <c r="N516" s="1"/>
      <c r="O516" s="1"/>
      <c r="P516" s="1"/>
      <c r="Q516" s="1"/>
      <c r="R516" s="1"/>
      <c r="S516" s="1"/>
      <c r="T516" s="1"/>
      <c r="U516" s="1"/>
      <c r="V516" s="1"/>
      <c r="W516" s="1"/>
      <c r="X516" s="1"/>
      <c r="Y516" s="3"/>
    </row>
    <row r="517" ht="14.25" customHeight="1">
      <c r="E517" s="29"/>
      <c r="F517" s="1"/>
      <c r="G517" s="1"/>
      <c r="H517" s="1"/>
      <c r="I517" s="1"/>
      <c r="J517" s="1"/>
      <c r="K517" s="1"/>
      <c r="L517" s="1"/>
      <c r="M517" s="1"/>
      <c r="N517" s="1"/>
      <c r="O517" s="1"/>
      <c r="P517" s="1"/>
      <c r="Q517" s="1"/>
      <c r="R517" s="1"/>
      <c r="S517" s="1"/>
      <c r="T517" s="1"/>
      <c r="U517" s="1"/>
      <c r="V517" s="1"/>
      <c r="W517" s="1"/>
      <c r="X517" s="1"/>
      <c r="Y517" s="3"/>
    </row>
    <row r="518" ht="14.25" customHeight="1">
      <c r="E518" s="29"/>
      <c r="F518" s="1"/>
      <c r="G518" s="1"/>
      <c r="H518" s="1"/>
      <c r="I518" s="1"/>
      <c r="J518" s="1"/>
      <c r="K518" s="1"/>
      <c r="L518" s="1"/>
      <c r="M518" s="1"/>
      <c r="N518" s="1"/>
      <c r="O518" s="1"/>
      <c r="P518" s="1"/>
      <c r="Q518" s="1"/>
      <c r="R518" s="1"/>
      <c r="S518" s="1"/>
      <c r="T518" s="1"/>
      <c r="U518" s="1"/>
      <c r="V518" s="1"/>
      <c r="W518" s="1"/>
      <c r="X518" s="1"/>
      <c r="Y518" s="3"/>
    </row>
    <row r="519" ht="14.25" customHeight="1">
      <c r="E519" s="29"/>
      <c r="F519" s="1"/>
      <c r="G519" s="1"/>
      <c r="H519" s="1"/>
      <c r="I519" s="1"/>
      <c r="J519" s="1"/>
      <c r="K519" s="1"/>
      <c r="L519" s="1"/>
      <c r="M519" s="1"/>
      <c r="N519" s="1"/>
      <c r="O519" s="1"/>
      <c r="P519" s="1"/>
      <c r="Q519" s="1"/>
      <c r="R519" s="1"/>
      <c r="S519" s="1"/>
      <c r="T519" s="1"/>
      <c r="U519" s="1"/>
      <c r="V519" s="1"/>
      <c r="W519" s="1"/>
      <c r="X519" s="1"/>
      <c r="Y519" s="3"/>
    </row>
    <row r="520" ht="14.25" customHeight="1">
      <c r="E520" s="29"/>
      <c r="F520" s="1"/>
      <c r="G520" s="1"/>
      <c r="H520" s="1"/>
      <c r="I520" s="1"/>
      <c r="J520" s="1"/>
      <c r="K520" s="1"/>
      <c r="L520" s="1"/>
      <c r="M520" s="1"/>
      <c r="N520" s="1"/>
      <c r="O520" s="1"/>
      <c r="P520" s="1"/>
      <c r="Q520" s="1"/>
      <c r="R520" s="1"/>
      <c r="S520" s="1"/>
      <c r="T520" s="1"/>
      <c r="U520" s="1"/>
      <c r="V520" s="1"/>
      <c r="W520" s="1"/>
      <c r="X520" s="1"/>
      <c r="Y520" s="3"/>
    </row>
    <row r="521" ht="14.25" customHeight="1">
      <c r="E521" s="29"/>
      <c r="F521" s="1"/>
      <c r="G521" s="1"/>
      <c r="H521" s="1"/>
      <c r="I521" s="1"/>
      <c r="J521" s="1"/>
      <c r="K521" s="1"/>
      <c r="L521" s="1"/>
      <c r="M521" s="1"/>
      <c r="N521" s="1"/>
      <c r="O521" s="1"/>
      <c r="P521" s="1"/>
      <c r="Q521" s="1"/>
      <c r="R521" s="1"/>
      <c r="S521" s="1"/>
      <c r="T521" s="1"/>
      <c r="U521" s="1"/>
      <c r="V521" s="1"/>
      <c r="W521" s="1"/>
      <c r="X521" s="1"/>
      <c r="Y521" s="3"/>
    </row>
    <row r="522" ht="14.25" customHeight="1">
      <c r="E522" s="29"/>
      <c r="F522" s="1"/>
      <c r="G522" s="1"/>
      <c r="H522" s="1"/>
      <c r="I522" s="1"/>
      <c r="J522" s="1"/>
      <c r="K522" s="1"/>
      <c r="L522" s="1"/>
      <c r="M522" s="1"/>
      <c r="N522" s="1"/>
      <c r="O522" s="1"/>
      <c r="P522" s="1"/>
      <c r="Q522" s="1"/>
      <c r="R522" s="1"/>
      <c r="S522" s="1"/>
      <c r="T522" s="1"/>
      <c r="U522" s="1"/>
      <c r="V522" s="1"/>
      <c r="W522" s="1"/>
      <c r="X522" s="1"/>
      <c r="Y522" s="3"/>
    </row>
    <row r="523" ht="14.25" customHeight="1">
      <c r="E523" s="29"/>
      <c r="F523" s="1"/>
      <c r="G523" s="1"/>
      <c r="H523" s="1"/>
      <c r="I523" s="1"/>
      <c r="J523" s="1"/>
      <c r="K523" s="1"/>
      <c r="L523" s="1"/>
      <c r="M523" s="1"/>
      <c r="N523" s="1"/>
      <c r="O523" s="1"/>
      <c r="P523" s="1"/>
      <c r="Q523" s="1"/>
      <c r="R523" s="1"/>
      <c r="S523" s="1"/>
      <c r="T523" s="1"/>
      <c r="U523" s="1"/>
      <c r="V523" s="1"/>
      <c r="W523" s="1"/>
      <c r="X523" s="1"/>
      <c r="Y523" s="3"/>
    </row>
    <row r="524" ht="14.25" customHeight="1">
      <c r="E524" s="29"/>
      <c r="F524" s="1"/>
      <c r="G524" s="1"/>
      <c r="H524" s="1"/>
      <c r="I524" s="1"/>
      <c r="J524" s="1"/>
      <c r="K524" s="1"/>
      <c r="L524" s="1"/>
      <c r="M524" s="1"/>
      <c r="N524" s="1"/>
      <c r="O524" s="1"/>
      <c r="P524" s="1"/>
      <c r="Q524" s="1"/>
      <c r="R524" s="1"/>
      <c r="S524" s="1"/>
      <c r="T524" s="1"/>
      <c r="U524" s="1"/>
      <c r="V524" s="1"/>
      <c r="W524" s="1"/>
      <c r="X524" s="1"/>
      <c r="Y524" s="3"/>
    </row>
    <row r="525" ht="14.25" customHeight="1">
      <c r="E525" s="29"/>
      <c r="F525" s="1"/>
      <c r="G525" s="1"/>
      <c r="H525" s="1"/>
      <c r="I525" s="1"/>
      <c r="J525" s="1"/>
      <c r="K525" s="1"/>
      <c r="L525" s="1"/>
      <c r="M525" s="1"/>
      <c r="N525" s="1"/>
      <c r="O525" s="1"/>
      <c r="P525" s="1"/>
      <c r="Q525" s="1"/>
      <c r="R525" s="1"/>
      <c r="S525" s="1"/>
      <c r="T525" s="1"/>
      <c r="U525" s="1"/>
      <c r="V525" s="1"/>
      <c r="W525" s="1"/>
      <c r="X525" s="1"/>
      <c r="Y525" s="3"/>
    </row>
    <row r="526" ht="14.25" customHeight="1">
      <c r="E526" s="29"/>
      <c r="F526" s="1"/>
      <c r="G526" s="1"/>
      <c r="H526" s="1"/>
      <c r="I526" s="1"/>
      <c r="J526" s="1"/>
      <c r="K526" s="1"/>
      <c r="L526" s="1"/>
      <c r="M526" s="1"/>
      <c r="N526" s="1"/>
      <c r="O526" s="1"/>
      <c r="P526" s="1"/>
      <c r="Q526" s="1"/>
      <c r="R526" s="1"/>
      <c r="S526" s="1"/>
      <c r="T526" s="1"/>
      <c r="U526" s="1"/>
      <c r="V526" s="1"/>
      <c r="W526" s="1"/>
      <c r="X526" s="1"/>
      <c r="Y526" s="3"/>
    </row>
    <row r="527" ht="14.25" customHeight="1">
      <c r="E527" s="29"/>
      <c r="F527" s="1"/>
      <c r="G527" s="1"/>
      <c r="H527" s="1"/>
      <c r="I527" s="1"/>
      <c r="J527" s="1"/>
      <c r="K527" s="1"/>
      <c r="L527" s="1"/>
      <c r="M527" s="1"/>
      <c r="N527" s="1"/>
      <c r="O527" s="1"/>
      <c r="P527" s="1"/>
      <c r="Q527" s="1"/>
      <c r="R527" s="1"/>
      <c r="S527" s="1"/>
      <c r="T527" s="1"/>
      <c r="U527" s="1"/>
      <c r="V527" s="1"/>
      <c r="W527" s="1"/>
      <c r="X527" s="1"/>
      <c r="Y527" s="3"/>
    </row>
    <row r="528" ht="14.25" customHeight="1">
      <c r="E528" s="29"/>
      <c r="F528" s="1"/>
      <c r="G528" s="1"/>
      <c r="H528" s="1"/>
      <c r="I528" s="1"/>
      <c r="J528" s="1"/>
      <c r="K528" s="1"/>
      <c r="L528" s="1"/>
      <c r="M528" s="1"/>
      <c r="N528" s="1"/>
      <c r="O528" s="1"/>
      <c r="P528" s="1"/>
      <c r="Q528" s="1"/>
      <c r="R528" s="1"/>
      <c r="S528" s="1"/>
      <c r="T528" s="1"/>
      <c r="U528" s="1"/>
      <c r="V528" s="1"/>
      <c r="W528" s="1"/>
      <c r="X528" s="1"/>
      <c r="Y528" s="3"/>
    </row>
    <row r="529" ht="14.25" customHeight="1">
      <c r="E529" s="29"/>
      <c r="F529" s="1"/>
      <c r="G529" s="1"/>
      <c r="H529" s="1"/>
      <c r="I529" s="1"/>
      <c r="J529" s="1"/>
      <c r="K529" s="1"/>
      <c r="L529" s="1"/>
      <c r="M529" s="1"/>
      <c r="N529" s="1"/>
      <c r="O529" s="1"/>
      <c r="P529" s="1"/>
      <c r="Q529" s="1"/>
      <c r="R529" s="1"/>
      <c r="S529" s="1"/>
      <c r="T529" s="1"/>
      <c r="U529" s="1"/>
      <c r="V529" s="1"/>
      <c r="W529" s="1"/>
      <c r="X529" s="1"/>
      <c r="Y529" s="3"/>
    </row>
    <row r="530" ht="14.25" customHeight="1">
      <c r="E530" s="29"/>
      <c r="F530" s="1"/>
      <c r="G530" s="1"/>
      <c r="H530" s="1"/>
      <c r="I530" s="1"/>
      <c r="J530" s="1"/>
      <c r="K530" s="1"/>
      <c r="L530" s="1"/>
      <c r="M530" s="1"/>
      <c r="N530" s="1"/>
      <c r="O530" s="1"/>
      <c r="P530" s="1"/>
      <c r="Q530" s="1"/>
      <c r="R530" s="1"/>
      <c r="S530" s="1"/>
      <c r="T530" s="1"/>
      <c r="U530" s="1"/>
      <c r="V530" s="1"/>
      <c r="W530" s="1"/>
      <c r="X530" s="1"/>
      <c r="Y530" s="3"/>
    </row>
    <row r="531" ht="14.25" customHeight="1">
      <c r="E531" s="29"/>
      <c r="F531" s="1"/>
      <c r="G531" s="1"/>
      <c r="H531" s="1"/>
      <c r="I531" s="1"/>
      <c r="J531" s="1"/>
      <c r="K531" s="1"/>
      <c r="L531" s="1"/>
      <c r="M531" s="1"/>
      <c r="N531" s="1"/>
      <c r="O531" s="1"/>
      <c r="P531" s="1"/>
      <c r="Q531" s="1"/>
      <c r="R531" s="1"/>
      <c r="S531" s="1"/>
      <c r="T531" s="1"/>
      <c r="U531" s="1"/>
      <c r="V531" s="1"/>
      <c r="W531" s="1"/>
      <c r="X531" s="1"/>
      <c r="Y531" s="3"/>
    </row>
    <row r="532" ht="14.25" customHeight="1">
      <c r="E532" s="29"/>
      <c r="F532" s="1"/>
      <c r="G532" s="1"/>
      <c r="H532" s="1"/>
      <c r="I532" s="1"/>
      <c r="J532" s="1"/>
      <c r="K532" s="1"/>
      <c r="L532" s="1"/>
      <c r="M532" s="1"/>
      <c r="N532" s="1"/>
      <c r="O532" s="1"/>
      <c r="P532" s="1"/>
      <c r="Q532" s="1"/>
      <c r="R532" s="1"/>
      <c r="S532" s="1"/>
      <c r="T532" s="1"/>
      <c r="U532" s="1"/>
      <c r="V532" s="1"/>
      <c r="W532" s="1"/>
      <c r="X532" s="1"/>
      <c r="Y532" s="3"/>
    </row>
    <row r="533" ht="14.25" customHeight="1">
      <c r="E533" s="29"/>
      <c r="F533" s="1"/>
      <c r="G533" s="1"/>
      <c r="H533" s="1"/>
      <c r="I533" s="1"/>
      <c r="J533" s="1"/>
      <c r="K533" s="1"/>
      <c r="L533" s="1"/>
      <c r="M533" s="1"/>
      <c r="N533" s="1"/>
      <c r="O533" s="1"/>
      <c r="P533" s="1"/>
      <c r="Q533" s="1"/>
      <c r="R533" s="1"/>
      <c r="S533" s="1"/>
      <c r="T533" s="1"/>
      <c r="U533" s="1"/>
      <c r="V533" s="1"/>
      <c r="W533" s="1"/>
      <c r="X533" s="1"/>
      <c r="Y533" s="3"/>
    </row>
    <row r="534" ht="14.25" customHeight="1">
      <c r="E534" s="29"/>
      <c r="F534" s="1"/>
      <c r="G534" s="1"/>
      <c r="H534" s="1"/>
      <c r="I534" s="1"/>
      <c r="J534" s="1"/>
      <c r="K534" s="1"/>
      <c r="L534" s="1"/>
      <c r="M534" s="1"/>
      <c r="N534" s="1"/>
      <c r="O534" s="1"/>
      <c r="P534" s="1"/>
      <c r="Q534" s="1"/>
      <c r="R534" s="1"/>
      <c r="S534" s="1"/>
      <c r="T534" s="1"/>
      <c r="U534" s="1"/>
      <c r="V534" s="1"/>
      <c r="W534" s="1"/>
      <c r="X534" s="1"/>
      <c r="Y534" s="3"/>
    </row>
    <row r="535" ht="14.25" customHeight="1">
      <c r="E535" s="29"/>
      <c r="F535" s="1"/>
      <c r="G535" s="1"/>
      <c r="H535" s="1"/>
      <c r="I535" s="1"/>
      <c r="J535" s="1"/>
      <c r="K535" s="1"/>
      <c r="L535" s="1"/>
      <c r="M535" s="1"/>
      <c r="N535" s="1"/>
      <c r="O535" s="1"/>
      <c r="P535" s="1"/>
      <c r="Q535" s="1"/>
      <c r="R535" s="1"/>
      <c r="S535" s="1"/>
      <c r="T535" s="1"/>
      <c r="U535" s="1"/>
      <c r="V535" s="1"/>
      <c r="W535" s="1"/>
      <c r="X535" s="1"/>
      <c r="Y535" s="3"/>
    </row>
    <row r="536" ht="14.25" customHeight="1">
      <c r="E536" s="29"/>
      <c r="F536" s="1"/>
      <c r="G536" s="1"/>
      <c r="H536" s="1"/>
      <c r="I536" s="1"/>
      <c r="J536" s="1"/>
      <c r="K536" s="1"/>
      <c r="L536" s="1"/>
      <c r="M536" s="1"/>
      <c r="N536" s="1"/>
      <c r="O536" s="1"/>
      <c r="P536" s="1"/>
      <c r="Q536" s="1"/>
      <c r="R536" s="1"/>
      <c r="S536" s="1"/>
      <c r="T536" s="1"/>
      <c r="U536" s="1"/>
      <c r="V536" s="1"/>
      <c r="W536" s="1"/>
      <c r="X536" s="1"/>
      <c r="Y536" s="3"/>
    </row>
    <row r="537" ht="14.25" customHeight="1">
      <c r="E537" s="29"/>
      <c r="F537" s="1"/>
      <c r="G537" s="1"/>
      <c r="H537" s="1"/>
      <c r="I537" s="1"/>
      <c r="J537" s="1"/>
      <c r="K537" s="1"/>
      <c r="L537" s="1"/>
      <c r="M537" s="1"/>
      <c r="N537" s="1"/>
      <c r="O537" s="1"/>
      <c r="P537" s="1"/>
      <c r="Q537" s="1"/>
      <c r="R537" s="1"/>
      <c r="S537" s="1"/>
      <c r="T537" s="1"/>
      <c r="U537" s="1"/>
      <c r="V537" s="1"/>
      <c r="W537" s="1"/>
      <c r="X537" s="1"/>
      <c r="Y537" s="3"/>
    </row>
    <row r="538" ht="14.25" customHeight="1">
      <c r="E538" s="29"/>
      <c r="F538" s="1"/>
      <c r="G538" s="1"/>
      <c r="H538" s="1"/>
      <c r="I538" s="1"/>
      <c r="J538" s="1"/>
      <c r="K538" s="1"/>
      <c r="L538" s="1"/>
      <c r="M538" s="1"/>
      <c r="N538" s="1"/>
      <c r="O538" s="1"/>
      <c r="P538" s="1"/>
      <c r="Q538" s="1"/>
      <c r="R538" s="1"/>
      <c r="S538" s="1"/>
      <c r="T538" s="1"/>
      <c r="U538" s="1"/>
      <c r="V538" s="1"/>
      <c r="W538" s="1"/>
      <c r="X538" s="1"/>
      <c r="Y538" s="3"/>
    </row>
    <row r="539" ht="14.25" customHeight="1">
      <c r="E539" s="29"/>
      <c r="F539" s="1"/>
      <c r="G539" s="1"/>
      <c r="H539" s="1"/>
      <c r="I539" s="1"/>
      <c r="J539" s="1"/>
      <c r="K539" s="1"/>
      <c r="L539" s="1"/>
      <c r="M539" s="1"/>
      <c r="N539" s="1"/>
      <c r="O539" s="1"/>
      <c r="P539" s="1"/>
      <c r="Q539" s="1"/>
      <c r="R539" s="1"/>
      <c r="S539" s="1"/>
      <c r="T539" s="1"/>
      <c r="U539" s="1"/>
      <c r="V539" s="1"/>
      <c r="W539" s="1"/>
      <c r="X539" s="1"/>
      <c r="Y539" s="3"/>
    </row>
    <row r="540" ht="14.25" customHeight="1">
      <c r="E540" s="29"/>
      <c r="F540" s="1"/>
      <c r="G540" s="1"/>
      <c r="H540" s="1"/>
      <c r="I540" s="1"/>
      <c r="J540" s="1"/>
      <c r="K540" s="1"/>
      <c r="L540" s="1"/>
      <c r="M540" s="1"/>
      <c r="N540" s="1"/>
      <c r="O540" s="1"/>
      <c r="P540" s="1"/>
      <c r="Q540" s="1"/>
      <c r="R540" s="1"/>
      <c r="S540" s="1"/>
      <c r="T540" s="1"/>
      <c r="U540" s="1"/>
      <c r="V540" s="1"/>
      <c r="W540" s="1"/>
      <c r="X540" s="1"/>
      <c r="Y540" s="3"/>
    </row>
    <row r="541" ht="14.25" customHeight="1">
      <c r="E541" s="29"/>
      <c r="F541" s="1"/>
      <c r="G541" s="1"/>
      <c r="H541" s="1"/>
      <c r="I541" s="1"/>
      <c r="J541" s="1"/>
      <c r="K541" s="1"/>
      <c r="L541" s="1"/>
      <c r="M541" s="1"/>
      <c r="N541" s="1"/>
      <c r="O541" s="1"/>
      <c r="P541" s="1"/>
      <c r="Q541" s="1"/>
      <c r="R541" s="1"/>
      <c r="S541" s="1"/>
      <c r="T541" s="1"/>
      <c r="U541" s="1"/>
      <c r="V541" s="1"/>
      <c r="W541" s="1"/>
      <c r="X541" s="1"/>
      <c r="Y541" s="3"/>
    </row>
    <row r="542" ht="14.25" customHeight="1">
      <c r="E542" s="29"/>
      <c r="F542" s="1"/>
      <c r="G542" s="1"/>
      <c r="H542" s="1"/>
      <c r="I542" s="1"/>
      <c r="J542" s="1"/>
      <c r="K542" s="1"/>
      <c r="L542" s="1"/>
      <c r="M542" s="1"/>
      <c r="N542" s="1"/>
      <c r="O542" s="1"/>
      <c r="P542" s="1"/>
      <c r="Q542" s="1"/>
      <c r="R542" s="1"/>
      <c r="S542" s="1"/>
      <c r="T542" s="1"/>
      <c r="U542" s="1"/>
      <c r="V542" s="1"/>
      <c r="W542" s="1"/>
      <c r="X542" s="1"/>
      <c r="Y542" s="3"/>
    </row>
    <row r="543" ht="14.25" customHeight="1">
      <c r="E543" s="29"/>
      <c r="F543" s="1"/>
      <c r="G543" s="1"/>
      <c r="H543" s="1"/>
      <c r="I543" s="1"/>
      <c r="J543" s="1"/>
      <c r="K543" s="1"/>
      <c r="L543" s="1"/>
      <c r="M543" s="1"/>
      <c r="N543" s="1"/>
      <c r="O543" s="1"/>
      <c r="P543" s="1"/>
      <c r="Q543" s="1"/>
      <c r="R543" s="1"/>
      <c r="S543" s="1"/>
      <c r="T543" s="1"/>
      <c r="U543" s="1"/>
      <c r="V543" s="1"/>
      <c r="W543" s="1"/>
      <c r="X543" s="1"/>
      <c r="Y543" s="3"/>
    </row>
    <row r="544" ht="14.25" customHeight="1">
      <c r="E544" s="29"/>
      <c r="F544" s="1"/>
      <c r="G544" s="1"/>
      <c r="H544" s="1"/>
      <c r="I544" s="1"/>
      <c r="J544" s="1"/>
      <c r="K544" s="1"/>
      <c r="L544" s="1"/>
      <c r="M544" s="1"/>
      <c r="N544" s="1"/>
      <c r="O544" s="1"/>
      <c r="P544" s="1"/>
      <c r="Q544" s="1"/>
      <c r="R544" s="1"/>
      <c r="S544" s="1"/>
      <c r="T544" s="1"/>
      <c r="U544" s="1"/>
      <c r="V544" s="1"/>
      <c r="W544" s="1"/>
      <c r="X544" s="1"/>
      <c r="Y544" s="3"/>
    </row>
    <row r="545" ht="14.25" customHeight="1">
      <c r="E545" s="29"/>
      <c r="F545" s="1"/>
      <c r="G545" s="1"/>
      <c r="H545" s="1"/>
      <c r="I545" s="1"/>
      <c r="J545" s="1"/>
      <c r="K545" s="1"/>
      <c r="L545" s="1"/>
      <c r="M545" s="1"/>
      <c r="N545" s="1"/>
      <c r="O545" s="1"/>
      <c r="P545" s="1"/>
      <c r="Q545" s="1"/>
      <c r="R545" s="1"/>
      <c r="S545" s="1"/>
      <c r="T545" s="1"/>
      <c r="U545" s="1"/>
      <c r="V545" s="1"/>
      <c r="W545" s="1"/>
      <c r="X545" s="1"/>
      <c r="Y545" s="3"/>
    </row>
    <row r="546" ht="14.25" customHeight="1">
      <c r="E546" s="29"/>
      <c r="F546" s="1"/>
      <c r="G546" s="1"/>
      <c r="H546" s="1"/>
      <c r="I546" s="1"/>
      <c r="J546" s="1"/>
      <c r="K546" s="1"/>
      <c r="L546" s="1"/>
      <c r="M546" s="1"/>
      <c r="N546" s="1"/>
      <c r="O546" s="1"/>
      <c r="P546" s="1"/>
      <c r="Q546" s="1"/>
      <c r="R546" s="1"/>
      <c r="S546" s="1"/>
      <c r="T546" s="1"/>
      <c r="U546" s="1"/>
      <c r="V546" s="1"/>
      <c r="W546" s="1"/>
      <c r="X546" s="1"/>
      <c r="Y546" s="3"/>
    </row>
    <row r="547" ht="14.25" customHeight="1">
      <c r="E547" s="29"/>
      <c r="F547" s="1"/>
      <c r="G547" s="1"/>
      <c r="H547" s="1"/>
      <c r="I547" s="1"/>
      <c r="J547" s="1"/>
      <c r="K547" s="1"/>
      <c r="L547" s="1"/>
      <c r="M547" s="1"/>
      <c r="N547" s="1"/>
      <c r="O547" s="1"/>
      <c r="P547" s="1"/>
      <c r="Q547" s="1"/>
      <c r="R547" s="1"/>
      <c r="S547" s="1"/>
      <c r="T547" s="1"/>
      <c r="U547" s="1"/>
      <c r="V547" s="1"/>
      <c r="W547" s="1"/>
      <c r="X547" s="1"/>
      <c r="Y547" s="3"/>
    </row>
    <row r="548" ht="14.25" customHeight="1">
      <c r="E548" s="29"/>
      <c r="F548" s="1"/>
      <c r="G548" s="1"/>
      <c r="H548" s="1"/>
      <c r="I548" s="1"/>
      <c r="J548" s="1"/>
      <c r="K548" s="1"/>
      <c r="L548" s="1"/>
      <c r="M548" s="1"/>
      <c r="N548" s="1"/>
      <c r="O548" s="1"/>
      <c r="P548" s="1"/>
      <c r="Q548" s="1"/>
      <c r="R548" s="1"/>
      <c r="S548" s="1"/>
      <c r="T548" s="1"/>
      <c r="U548" s="1"/>
      <c r="V548" s="1"/>
      <c r="W548" s="1"/>
      <c r="X548" s="1"/>
      <c r="Y548" s="3"/>
    </row>
    <row r="549" ht="14.25" customHeight="1">
      <c r="E549" s="29"/>
      <c r="F549" s="1"/>
      <c r="G549" s="1"/>
      <c r="H549" s="1"/>
      <c r="I549" s="1"/>
      <c r="J549" s="1"/>
      <c r="K549" s="1"/>
      <c r="L549" s="1"/>
      <c r="M549" s="1"/>
      <c r="N549" s="1"/>
      <c r="O549" s="1"/>
      <c r="P549" s="1"/>
      <c r="Q549" s="1"/>
      <c r="R549" s="1"/>
      <c r="S549" s="1"/>
      <c r="T549" s="1"/>
      <c r="U549" s="1"/>
      <c r="V549" s="1"/>
      <c r="W549" s="1"/>
      <c r="X549" s="1"/>
      <c r="Y549" s="3"/>
    </row>
    <row r="550" ht="14.25" customHeight="1">
      <c r="E550" s="29"/>
      <c r="F550" s="1"/>
      <c r="G550" s="1"/>
      <c r="H550" s="1"/>
      <c r="I550" s="1"/>
      <c r="J550" s="1"/>
      <c r="K550" s="1"/>
      <c r="L550" s="1"/>
      <c r="M550" s="1"/>
      <c r="N550" s="1"/>
      <c r="O550" s="1"/>
      <c r="P550" s="1"/>
      <c r="Q550" s="1"/>
      <c r="R550" s="1"/>
      <c r="S550" s="1"/>
      <c r="T550" s="1"/>
      <c r="U550" s="1"/>
      <c r="V550" s="1"/>
      <c r="W550" s="1"/>
      <c r="X550" s="1"/>
      <c r="Y550" s="3"/>
    </row>
    <row r="551" ht="14.25" customHeight="1">
      <c r="E551" s="29"/>
      <c r="F551" s="1"/>
      <c r="G551" s="1"/>
      <c r="H551" s="1"/>
      <c r="I551" s="1"/>
      <c r="J551" s="1"/>
      <c r="K551" s="1"/>
      <c r="L551" s="1"/>
      <c r="M551" s="1"/>
      <c r="N551" s="1"/>
      <c r="O551" s="1"/>
      <c r="P551" s="1"/>
      <c r="Q551" s="1"/>
      <c r="R551" s="1"/>
      <c r="S551" s="1"/>
      <c r="T551" s="1"/>
      <c r="U551" s="1"/>
      <c r="V551" s="1"/>
      <c r="W551" s="1"/>
      <c r="X551" s="1"/>
      <c r="Y551" s="3"/>
    </row>
    <row r="552" ht="14.25" customHeight="1">
      <c r="E552" s="29"/>
      <c r="F552" s="1"/>
      <c r="G552" s="1"/>
      <c r="H552" s="1"/>
      <c r="I552" s="1"/>
      <c r="J552" s="1"/>
      <c r="K552" s="1"/>
      <c r="L552" s="1"/>
      <c r="M552" s="1"/>
      <c r="N552" s="1"/>
      <c r="O552" s="1"/>
      <c r="P552" s="1"/>
      <c r="Q552" s="1"/>
      <c r="R552" s="1"/>
      <c r="S552" s="1"/>
      <c r="T552" s="1"/>
      <c r="U552" s="1"/>
      <c r="V552" s="1"/>
      <c r="W552" s="1"/>
      <c r="X552" s="1"/>
      <c r="Y552" s="3"/>
    </row>
    <row r="553" ht="14.25" customHeight="1">
      <c r="E553" s="29"/>
      <c r="F553" s="1"/>
      <c r="G553" s="1"/>
      <c r="H553" s="1"/>
      <c r="I553" s="1"/>
      <c r="J553" s="1"/>
      <c r="K553" s="1"/>
      <c r="L553" s="1"/>
      <c r="M553" s="1"/>
      <c r="N553" s="1"/>
      <c r="O553" s="1"/>
      <c r="P553" s="1"/>
      <c r="Q553" s="1"/>
      <c r="R553" s="1"/>
      <c r="S553" s="1"/>
      <c r="T553" s="1"/>
      <c r="U553" s="1"/>
      <c r="V553" s="1"/>
      <c r="W553" s="1"/>
      <c r="X553" s="1"/>
      <c r="Y553" s="3"/>
    </row>
    <row r="554" ht="14.25" customHeight="1">
      <c r="E554" s="29"/>
      <c r="F554" s="1"/>
      <c r="G554" s="1"/>
      <c r="H554" s="1"/>
      <c r="I554" s="1"/>
      <c r="J554" s="1"/>
      <c r="K554" s="1"/>
      <c r="L554" s="1"/>
      <c r="M554" s="1"/>
      <c r="N554" s="1"/>
      <c r="O554" s="1"/>
      <c r="P554" s="1"/>
      <c r="Q554" s="1"/>
      <c r="R554" s="1"/>
      <c r="S554" s="1"/>
      <c r="T554" s="1"/>
      <c r="U554" s="1"/>
      <c r="V554" s="1"/>
      <c r="W554" s="1"/>
      <c r="X554" s="1"/>
      <c r="Y554" s="3"/>
    </row>
    <row r="555" ht="14.25" customHeight="1">
      <c r="E555" s="29"/>
      <c r="F555" s="1"/>
      <c r="G555" s="1"/>
      <c r="H555" s="1"/>
      <c r="I555" s="1"/>
      <c r="J555" s="1"/>
      <c r="K555" s="1"/>
      <c r="L555" s="1"/>
      <c r="M555" s="1"/>
      <c r="N555" s="1"/>
      <c r="O555" s="1"/>
      <c r="P555" s="1"/>
      <c r="Q555" s="1"/>
      <c r="R555" s="1"/>
      <c r="S555" s="1"/>
      <c r="T555" s="1"/>
      <c r="U555" s="1"/>
      <c r="V555" s="1"/>
      <c r="W555" s="1"/>
      <c r="X555" s="1"/>
      <c r="Y555" s="3"/>
    </row>
    <row r="556" ht="14.25" customHeight="1">
      <c r="E556" s="29"/>
      <c r="F556" s="1"/>
      <c r="G556" s="1"/>
      <c r="H556" s="1"/>
      <c r="I556" s="1"/>
      <c r="J556" s="1"/>
      <c r="K556" s="1"/>
      <c r="L556" s="1"/>
      <c r="M556" s="1"/>
      <c r="N556" s="1"/>
      <c r="O556" s="1"/>
      <c r="P556" s="1"/>
      <c r="Q556" s="1"/>
      <c r="R556" s="1"/>
      <c r="S556" s="1"/>
      <c r="T556" s="1"/>
      <c r="U556" s="1"/>
      <c r="V556" s="1"/>
      <c r="W556" s="1"/>
      <c r="X556" s="1"/>
      <c r="Y556" s="3"/>
    </row>
    <row r="557" ht="14.25" customHeight="1">
      <c r="E557" s="29"/>
      <c r="F557" s="1"/>
      <c r="G557" s="1"/>
      <c r="H557" s="1"/>
      <c r="I557" s="1"/>
      <c r="J557" s="1"/>
      <c r="K557" s="1"/>
      <c r="L557" s="1"/>
      <c r="M557" s="1"/>
      <c r="N557" s="1"/>
      <c r="O557" s="1"/>
      <c r="P557" s="1"/>
      <c r="Q557" s="1"/>
      <c r="R557" s="1"/>
      <c r="S557" s="1"/>
      <c r="T557" s="1"/>
      <c r="U557" s="1"/>
      <c r="V557" s="1"/>
      <c r="W557" s="1"/>
      <c r="X557" s="1"/>
      <c r="Y557" s="3"/>
    </row>
    <row r="558" ht="14.25" customHeight="1">
      <c r="E558" s="29"/>
      <c r="F558" s="1"/>
      <c r="G558" s="1"/>
      <c r="H558" s="1"/>
      <c r="I558" s="1"/>
      <c r="J558" s="1"/>
      <c r="K558" s="1"/>
      <c r="L558" s="1"/>
      <c r="M558" s="1"/>
      <c r="N558" s="1"/>
      <c r="O558" s="1"/>
      <c r="P558" s="1"/>
      <c r="Q558" s="1"/>
      <c r="R558" s="1"/>
      <c r="S558" s="1"/>
      <c r="T558" s="1"/>
      <c r="U558" s="1"/>
      <c r="V558" s="1"/>
      <c r="W558" s="1"/>
      <c r="X558" s="1"/>
      <c r="Y558" s="3"/>
    </row>
    <row r="559" ht="14.25" customHeight="1">
      <c r="E559" s="29"/>
      <c r="F559" s="1"/>
      <c r="G559" s="1"/>
      <c r="H559" s="1"/>
      <c r="I559" s="1"/>
      <c r="J559" s="1"/>
      <c r="K559" s="1"/>
      <c r="L559" s="1"/>
      <c r="M559" s="1"/>
      <c r="N559" s="1"/>
      <c r="O559" s="1"/>
      <c r="P559" s="1"/>
      <c r="Q559" s="1"/>
      <c r="R559" s="1"/>
      <c r="S559" s="1"/>
      <c r="T559" s="1"/>
      <c r="U559" s="1"/>
      <c r="V559" s="1"/>
      <c r="W559" s="1"/>
      <c r="X559" s="1"/>
      <c r="Y559" s="3"/>
    </row>
    <row r="560" ht="14.25" customHeight="1">
      <c r="E560" s="29"/>
      <c r="F560" s="1"/>
      <c r="G560" s="1"/>
      <c r="H560" s="1"/>
      <c r="I560" s="1"/>
      <c r="J560" s="1"/>
      <c r="K560" s="1"/>
      <c r="L560" s="1"/>
      <c r="M560" s="1"/>
      <c r="N560" s="1"/>
      <c r="O560" s="1"/>
      <c r="P560" s="1"/>
      <c r="Q560" s="1"/>
      <c r="R560" s="1"/>
      <c r="S560" s="1"/>
      <c r="T560" s="1"/>
      <c r="U560" s="1"/>
      <c r="V560" s="1"/>
      <c r="W560" s="1"/>
      <c r="X560" s="1"/>
      <c r="Y560" s="3"/>
    </row>
    <row r="561" ht="14.25" customHeight="1">
      <c r="E561" s="29"/>
      <c r="F561" s="1"/>
      <c r="G561" s="1"/>
      <c r="H561" s="1"/>
      <c r="I561" s="1"/>
      <c r="J561" s="1"/>
      <c r="K561" s="1"/>
      <c r="L561" s="1"/>
      <c r="M561" s="1"/>
      <c r="N561" s="1"/>
      <c r="O561" s="1"/>
      <c r="P561" s="1"/>
      <c r="Q561" s="1"/>
      <c r="R561" s="1"/>
      <c r="S561" s="1"/>
      <c r="T561" s="1"/>
      <c r="U561" s="1"/>
      <c r="V561" s="1"/>
      <c r="W561" s="1"/>
      <c r="X561" s="1"/>
      <c r="Y561" s="3"/>
    </row>
    <row r="562" ht="14.25" customHeight="1">
      <c r="E562" s="29"/>
      <c r="F562" s="1"/>
      <c r="G562" s="1"/>
      <c r="H562" s="1"/>
      <c r="I562" s="1"/>
      <c r="J562" s="1"/>
      <c r="K562" s="1"/>
      <c r="L562" s="1"/>
      <c r="M562" s="1"/>
      <c r="N562" s="1"/>
      <c r="O562" s="1"/>
      <c r="P562" s="1"/>
      <c r="Q562" s="1"/>
      <c r="R562" s="1"/>
      <c r="S562" s="1"/>
      <c r="T562" s="1"/>
      <c r="U562" s="1"/>
      <c r="V562" s="1"/>
      <c r="W562" s="1"/>
      <c r="X562" s="1"/>
      <c r="Y562" s="3"/>
    </row>
    <row r="563" ht="14.25" customHeight="1">
      <c r="E563" s="29"/>
      <c r="F563" s="1"/>
      <c r="G563" s="1"/>
      <c r="H563" s="1"/>
      <c r="I563" s="1"/>
      <c r="J563" s="1"/>
      <c r="K563" s="1"/>
      <c r="L563" s="1"/>
      <c r="M563" s="1"/>
      <c r="N563" s="1"/>
      <c r="O563" s="1"/>
      <c r="P563" s="1"/>
      <c r="Q563" s="1"/>
      <c r="R563" s="1"/>
      <c r="S563" s="1"/>
      <c r="T563" s="1"/>
      <c r="U563" s="1"/>
      <c r="V563" s="1"/>
      <c r="W563" s="1"/>
      <c r="X563" s="1"/>
      <c r="Y563" s="3"/>
    </row>
    <row r="564" ht="14.25" customHeight="1">
      <c r="E564" s="29"/>
      <c r="F564" s="1"/>
      <c r="G564" s="1"/>
      <c r="H564" s="1"/>
      <c r="I564" s="1"/>
      <c r="J564" s="1"/>
      <c r="K564" s="1"/>
      <c r="L564" s="1"/>
      <c r="M564" s="1"/>
      <c r="N564" s="1"/>
      <c r="O564" s="1"/>
      <c r="P564" s="1"/>
      <c r="Q564" s="1"/>
      <c r="R564" s="1"/>
      <c r="S564" s="1"/>
      <c r="T564" s="1"/>
      <c r="U564" s="1"/>
      <c r="V564" s="1"/>
      <c r="W564" s="1"/>
      <c r="X564" s="1"/>
      <c r="Y564" s="3"/>
    </row>
    <row r="565" ht="14.25" customHeight="1">
      <c r="E565" s="29"/>
      <c r="F565" s="1"/>
      <c r="G565" s="1"/>
      <c r="H565" s="1"/>
      <c r="I565" s="1"/>
      <c r="J565" s="1"/>
      <c r="K565" s="1"/>
      <c r="L565" s="1"/>
      <c r="M565" s="1"/>
      <c r="N565" s="1"/>
      <c r="O565" s="1"/>
      <c r="P565" s="1"/>
      <c r="Q565" s="1"/>
      <c r="R565" s="1"/>
      <c r="S565" s="1"/>
      <c r="T565" s="1"/>
      <c r="U565" s="1"/>
      <c r="V565" s="1"/>
      <c r="W565" s="1"/>
      <c r="X565" s="1"/>
      <c r="Y565" s="3"/>
    </row>
    <row r="566" ht="14.25" customHeight="1">
      <c r="E566" s="29"/>
      <c r="F566" s="1"/>
      <c r="G566" s="1"/>
      <c r="H566" s="1"/>
      <c r="I566" s="1"/>
      <c r="J566" s="1"/>
      <c r="K566" s="1"/>
      <c r="L566" s="1"/>
      <c r="M566" s="1"/>
      <c r="N566" s="1"/>
      <c r="O566" s="1"/>
      <c r="P566" s="1"/>
      <c r="Q566" s="1"/>
      <c r="R566" s="1"/>
      <c r="S566" s="1"/>
      <c r="T566" s="1"/>
      <c r="U566" s="1"/>
      <c r="V566" s="1"/>
      <c r="W566" s="1"/>
      <c r="X566" s="1"/>
      <c r="Y566" s="3"/>
    </row>
    <row r="567" ht="14.25" customHeight="1">
      <c r="E567" s="29"/>
      <c r="F567" s="1"/>
      <c r="G567" s="1"/>
      <c r="H567" s="1"/>
      <c r="I567" s="1"/>
      <c r="J567" s="1"/>
      <c r="K567" s="1"/>
      <c r="L567" s="1"/>
      <c r="M567" s="1"/>
      <c r="N567" s="1"/>
      <c r="O567" s="1"/>
      <c r="P567" s="1"/>
      <c r="Q567" s="1"/>
      <c r="R567" s="1"/>
      <c r="S567" s="1"/>
      <c r="T567" s="1"/>
      <c r="U567" s="1"/>
      <c r="V567" s="1"/>
      <c r="W567" s="1"/>
      <c r="X567" s="1"/>
      <c r="Y567" s="3"/>
    </row>
    <row r="568" ht="14.25" customHeight="1">
      <c r="E568" s="29"/>
      <c r="F568" s="1"/>
      <c r="G568" s="1"/>
      <c r="H568" s="1"/>
      <c r="I568" s="1"/>
      <c r="J568" s="1"/>
      <c r="K568" s="1"/>
      <c r="L568" s="1"/>
      <c r="M568" s="1"/>
      <c r="N568" s="1"/>
      <c r="O568" s="1"/>
      <c r="P568" s="1"/>
      <c r="Q568" s="1"/>
      <c r="R568" s="1"/>
      <c r="S568" s="1"/>
      <c r="T568" s="1"/>
      <c r="U568" s="1"/>
      <c r="V568" s="1"/>
      <c r="W568" s="1"/>
      <c r="X568" s="1"/>
      <c r="Y568" s="3"/>
    </row>
    <row r="569" ht="14.25" customHeight="1">
      <c r="E569" s="29"/>
      <c r="F569" s="1"/>
      <c r="G569" s="1"/>
      <c r="H569" s="1"/>
      <c r="I569" s="1"/>
      <c r="J569" s="1"/>
      <c r="K569" s="1"/>
      <c r="L569" s="1"/>
      <c r="M569" s="1"/>
      <c r="N569" s="1"/>
      <c r="O569" s="1"/>
      <c r="P569" s="1"/>
      <c r="Q569" s="1"/>
      <c r="R569" s="1"/>
      <c r="S569" s="1"/>
      <c r="T569" s="1"/>
      <c r="U569" s="1"/>
      <c r="V569" s="1"/>
      <c r="W569" s="1"/>
      <c r="X569" s="1"/>
      <c r="Y569" s="3"/>
    </row>
    <row r="570" ht="14.25" customHeight="1">
      <c r="E570" s="29"/>
      <c r="F570" s="1"/>
      <c r="G570" s="1"/>
      <c r="H570" s="1"/>
      <c r="I570" s="1"/>
      <c r="J570" s="1"/>
      <c r="K570" s="1"/>
      <c r="L570" s="1"/>
      <c r="M570" s="1"/>
      <c r="N570" s="1"/>
      <c r="O570" s="1"/>
      <c r="P570" s="1"/>
      <c r="Q570" s="1"/>
      <c r="R570" s="1"/>
      <c r="S570" s="1"/>
      <c r="T570" s="1"/>
      <c r="U570" s="1"/>
      <c r="V570" s="1"/>
      <c r="W570" s="1"/>
      <c r="X570" s="1"/>
      <c r="Y570" s="3"/>
    </row>
    <row r="571" ht="14.25" customHeight="1">
      <c r="E571" s="29"/>
      <c r="F571" s="1"/>
      <c r="G571" s="1"/>
      <c r="H571" s="1"/>
      <c r="I571" s="1"/>
      <c r="J571" s="1"/>
      <c r="K571" s="1"/>
      <c r="L571" s="1"/>
      <c r="M571" s="1"/>
      <c r="N571" s="1"/>
      <c r="O571" s="1"/>
      <c r="P571" s="1"/>
      <c r="Q571" s="1"/>
      <c r="R571" s="1"/>
      <c r="S571" s="1"/>
      <c r="T571" s="1"/>
      <c r="U571" s="1"/>
      <c r="V571" s="1"/>
      <c r="W571" s="1"/>
      <c r="X571" s="1"/>
      <c r="Y571" s="3"/>
    </row>
    <row r="572" ht="14.25" customHeight="1">
      <c r="E572" s="29"/>
      <c r="F572" s="1"/>
      <c r="G572" s="1"/>
      <c r="H572" s="1"/>
      <c r="I572" s="1"/>
      <c r="J572" s="1"/>
      <c r="K572" s="1"/>
      <c r="L572" s="1"/>
      <c r="M572" s="1"/>
      <c r="N572" s="1"/>
      <c r="O572" s="1"/>
      <c r="P572" s="1"/>
      <c r="Q572" s="1"/>
      <c r="R572" s="1"/>
      <c r="S572" s="1"/>
      <c r="T572" s="1"/>
      <c r="U572" s="1"/>
      <c r="V572" s="1"/>
      <c r="W572" s="1"/>
      <c r="X572" s="1"/>
      <c r="Y572" s="3"/>
    </row>
    <row r="573" ht="14.25" customHeight="1">
      <c r="E573" s="29"/>
      <c r="F573" s="1"/>
      <c r="G573" s="1"/>
      <c r="H573" s="1"/>
      <c r="I573" s="1"/>
      <c r="J573" s="1"/>
      <c r="K573" s="1"/>
      <c r="L573" s="1"/>
      <c r="M573" s="1"/>
      <c r="N573" s="1"/>
      <c r="O573" s="1"/>
      <c r="P573" s="1"/>
      <c r="Q573" s="1"/>
      <c r="R573" s="1"/>
      <c r="S573" s="1"/>
      <c r="T573" s="1"/>
      <c r="U573" s="1"/>
      <c r="V573" s="1"/>
      <c r="W573" s="1"/>
      <c r="X573" s="1"/>
      <c r="Y573" s="3"/>
    </row>
    <row r="574" ht="14.25" customHeight="1">
      <c r="E574" s="29"/>
      <c r="F574" s="1"/>
      <c r="G574" s="1"/>
      <c r="H574" s="1"/>
      <c r="I574" s="1"/>
      <c r="J574" s="1"/>
      <c r="K574" s="1"/>
      <c r="L574" s="1"/>
      <c r="M574" s="1"/>
      <c r="N574" s="1"/>
      <c r="O574" s="1"/>
      <c r="P574" s="1"/>
      <c r="Q574" s="1"/>
      <c r="R574" s="1"/>
      <c r="S574" s="1"/>
      <c r="T574" s="1"/>
      <c r="U574" s="1"/>
      <c r="V574" s="1"/>
      <c r="W574" s="1"/>
      <c r="X574" s="1"/>
      <c r="Y574" s="3"/>
    </row>
    <row r="575" ht="14.25" customHeight="1">
      <c r="E575" s="29"/>
      <c r="F575" s="1"/>
      <c r="G575" s="1"/>
      <c r="H575" s="1"/>
      <c r="I575" s="1"/>
      <c r="J575" s="1"/>
      <c r="K575" s="1"/>
      <c r="L575" s="1"/>
      <c r="M575" s="1"/>
      <c r="N575" s="1"/>
      <c r="O575" s="1"/>
      <c r="P575" s="1"/>
      <c r="Q575" s="1"/>
      <c r="R575" s="1"/>
      <c r="S575" s="1"/>
      <c r="T575" s="1"/>
      <c r="U575" s="1"/>
      <c r="V575" s="1"/>
      <c r="W575" s="1"/>
      <c r="X575" s="1"/>
      <c r="Y575" s="3"/>
    </row>
    <row r="576" ht="14.25" customHeight="1">
      <c r="E576" s="29"/>
      <c r="F576" s="1"/>
      <c r="G576" s="1"/>
      <c r="H576" s="1"/>
      <c r="I576" s="1"/>
      <c r="J576" s="1"/>
      <c r="K576" s="1"/>
      <c r="L576" s="1"/>
      <c r="M576" s="1"/>
      <c r="N576" s="1"/>
      <c r="O576" s="1"/>
      <c r="P576" s="1"/>
      <c r="Q576" s="1"/>
      <c r="R576" s="1"/>
      <c r="S576" s="1"/>
      <c r="T576" s="1"/>
      <c r="U576" s="1"/>
      <c r="V576" s="1"/>
      <c r="W576" s="1"/>
      <c r="X576" s="1"/>
      <c r="Y576" s="3"/>
    </row>
    <row r="577" ht="14.25" customHeight="1">
      <c r="E577" s="29"/>
      <c r="F577" s="1"/>
      <c r="G577" s="1"/>
      <c r="H577" s="1"/>
      <c r="I577" s="1"/>
      <c r="J577" s="1"/>
      <c r="K577" s="1"/>
      <c r="L577" s="1"/>
      <c r="M577" s="1"/>
      <c r="N577" s="1"/>
      <c r="O577" s="1"/>
      <c r="P577" s="1"/>
      <c r="Q577" s="1"/>
      <c r="R577" s="1"/>
      <c r="S577" s="1"/>
      <c r="T577" s="1"/>
      <c r="U577" s="1"/>
      <c r="V577" s="1"/>
      <c r="W577" s="1"/>
      <c r="X577" s="1"/>
      <c r="Y577" s="3"/>
    </row>
    <row r="578" ht="14.25" customHeight="1">
      <c r="E578" s="29"/>
      <c r="F578" s="1"/>
      <c r="G578" s="1"/>
      <c r="H578" s="1"/>
      <c r="I578" s="1"/>
      <c r="J578" s="1"/>
      <c r="K578" s="1"/>
      <c r="L578" s="1"/>
      <c r="M578" s="1"/>
      <c r="N578" s="1"/>
      <c r="O578" s="1"/>
      <c r="P578" s="1"/>
      <c r="Q578" s="1"/>
      <c r="R578" s="1"/>
      <c r="S578" s="1"/>
      <c r="T578" s="1"/>
      <c r="U578" s="1"/>
      <c r="V578" s="1"/>
      <c r="W578" s="1"/>
      <c r="X578" s="1"/>
      <c r="Y578" s="3"/>
    </row>
    <row r="579" ht="14.25" customHeight="1">
      <c r="E579" s="29"/>
      <c r="F579" s="1"/>
      <c r="G579" s="1"/>
      <c r="H579" s="1"/>
      <c r="I579" s="1"/>
      <c r="J579" s="1"/>
      <c r="K579" s="1"/>
      <c r="L579" s="1"/>
      <c r="M579" s="1"/>
      <c r="N579" s="1"/>
      <c r="O579" s="1"/>
      <c r="P579" s="1"/>
      <c r="Q579" s="1"/>
      <c r="R579" s="1"/>
      <c r="S579" s="1"/>
      <c r="T579" s="1"/>
      <c r="U579" s="1"/>
      <c r="V579" s="1"/>
      <c r="W579" s="1"/>
      <c r="X579" s="1"/>
      <c r="Y579" s="3"/>
    </row>
    <row r="580" ht="14.25" customHeight="1">
      <c r="E580" s="29"/>
      <c r="F580" s="1"/>
      <c r="G580" s="1"/>
      <c r="H580" s="1"/>
      <c r="I580" s="1"/>
      <c r="J580" s="1"/>
      <c r="K580" s="1"/>
      <c r="L580" s="1"/>
      <c r="M580" s="1"/>
      <c r="N580" s="1"/>
      <c r="O580" s="1"/>
      <c r="P580" s="1"/>
      <c r="Q580" s="1"/>
      <c r="R580" s="1"/>
      <c r="S580" s="1"/>
      <c r="T580" s="1"/>
      <c r="U580" s="1"/>
      <c r="V580" s="1"/>
      <c r="W580" s="1"/>
      <c r="X580" s="1"/>
      <c r="Y580" s="3"/>
    </row>
    <row r="581" ht="14.25" customHeight="1">
      <c r="E581" s="29"/>
      <c r="F581" s="1"/>
      <c r="G581" s="1"/>
      <c r="H581" s="1"/>
      <c r="I581" s="1"/>
      <c r="J581" s="1"/>
      <c r="K581" s="1"/>
      <c r="L581" s="1"/>
      <c r="M581" s="1"/>
      <c r="N581" s="1"/>
      <c r="O581" s="1"/>
      <c r="P581" s="1"/>
      <c r="Q581" s="1"/>
      <c r="R581" s="1"/>
      <c r="S581" s="1"/>
      <c r="T581" s="1"/>
      <c r="U581" s="1"/>
      <c r="V581" s="1"/>
      <c r="W581" s="1"/>
      <c r="X581" s="1"/>
      <c r="Y581" s="3"/>
    </row>
    <row r="582" ht="14.25" customHeight="1">
      <c r="E582" s="29"/>
      <c r="F582" s="1"/>
      <c r="G582" s="1"/>
      <c r="H582" s="1"/>
      <c r="I582" s="1"/>
      <c r="J582" s="1"/>
      <c r="K582" s="1"/>
      <c r="L582" s="1"/>
      <c r="M582" s="1"/>
      <c r="N582" s="1"/>
      <c r="O582" s="1"/>
      <c r="P582" s="1"/>
      <c r="Q582" s="1"/>
      <c r="R582" s="1"/>
      <c r="S582" s="1"/>
      <c r="T582" s="1"/>
      <c r="U582" s="1"/>
      <c r="V582" s="1"/>
      <c r="W582" s="1"/>
      <c r="X582" s="1"/>
      <c r="Y582" s="3"/>
    </row>
    <row r="583" ht="14.25" customHeight="1">
      <c r="E583" s="29"/>
      <c r="F583" s="1"/>
      <c r="G583" s="1"/>
      <c r="H583" s="1"/>
      <c r="I583" s="1"/>
      <c r="J583" s="1"/>
      <c r="K583" s="1"/>
      <c r="L583" s="1"/>
      <c r="M583" s="1"/>
      <c r="N583" s="1"/>
      <c r="O583" s="1"/>
      <c r="P583" s="1"/>
      <c r="Q583" s="1"/>
      <c r="R583" s="1"/>
      <c r="S583" s="1"/>
      <c r="T583" s="1"/>
      <c r="U583" s="1"/>
      <c r="V583" s="1"/>
      <c r="W583" s="1"/>
      <c r="X583" s="1"/>
      <c r="Y583" s="3"/>
    </row>
    <row r="584" ht="14.25" customHeight="1">
      <c r="E584" s="29"/>
      <c r="F584" s="1"/>
      <c r="G584" s="1"/>
      <c r="H584" s="1"/>
      <c r="I584" s="1"/>
      <c r="J584" s="1"/>
      <c r="K584" s="1"/>
      <c r="L584" s="1"/>
      <c r="M584" s="1"/>
      <c r="N584" s="1"/>
      <c r="O584" s="1"/>
      <c r="P584" s="1"/>
      <c r="Q584" s="1"/>
      <c r="R584" s="1"/>
      <c r="S584" s="1"/>
      <c r="T584" s="1"/>
      <c r="U584" s="1"/>
      <c r="V584" s="1"/>
      <c r="W584" s="1"/>
      <c r="X584" s="1"/>
      <c r="Y584" s="3"/>
    </row>
    <row r="585" ht="14.25" customHeight="1">
      <c r="E585" s="29"/>
      <c r="F585" s="1"/>
      <c r="G585" s="1"/>
      <c r="H585" s="1"/>
      <c r="I585" s="1"/>
      <c r="J585" s="1"/>
      <c r="K585" s="1"/>
      <c r="L585" s="1"/>
      <c r="M585" s="1"/>
      <c r="N585" s="1"/>
      <c r="O585" s="1"/>
      <c r="P585" s="1"/>
      <c r="Q585" s="1"/>
      <c r="R585" s="1"/>
      <c r="S585" s="1"/>
      <c r="T585" s="1"/>
      <c r="U585" s="1"/>
      <c r="V585" s="1"/>
      <c r="W585" s="1"/>
      <c r="X585" s="1"/>
      <c r="Y585" s="3"/>
    </row>
    <row r="586" ht="14.25" customHeight="1">
      <c r="E586" s="29"/>
      <c r="F586" s="1"/>
      <c r="G586" s="1"/>
      <c r="H586" s="1"/>
      <c r="I586" s="1"/>
      <c r="J586" s="1"/>
      <c r="K586" s="1"/>
      <c r="L586" s="1"/>
      <c r="M586" s="1"/>
      <c r="N586" s="1"/>
      <c r="O586" s="1"/>
      <c r="P586" s="1"/>
      <c r="Q586" s="1"/>
      <c r="R586" s="1"/>
      <c r="S586" s="1"/>
      <c r="T586" s="1"/>
      <c r="U586" s="1"/>
      <c r="V586" s="1"/>
      <c r="W586" s="1"/>
      <c r="X586" s="1"/>
      <c r="Y586" s="3"/>
    </row>
    <row r="587" ht="14.25" customHeight="1">
      <c r="E587" s="29"/>
      <c r="F587" s="1"/>
      <c r="G587" s="1"/>
      <c r="H587" s="1"/>
      <c r="I587" s="1"/>
      <c r="J587" s="1"/>
      <c r="K587" s="1"/>
      <c r="L587" s="1"/>
      <c r="M587" s="1"/>
      <c r="N587" s="1"/>
      <c r="O587" s="1"/>
      <c r="P587" s="1"/>
      <c r="Q587" s="1"/>
      <c r="R587" s="1"/>
      <c r="S587" s="1"/>
      <c r="T587" s="1"/>
      <c r="U587" s="1"/>
      <c r="V587" s="1"/>
      <c r="W587" s="1"/>
      <c r="X587" s="1"/>
      <c r="Y587" s="3"/>
    </row>
    <row r="588" ht="14.25" customHeight="1">
      <c r="E588" s="29"/>
      <c r="F588" s="1"/>
      <c r="G588" s="1"/>
      <c r="H588" s="1"/>
      <c r="I588" s="1"/>
      <c r="J588" s="1"/>
      <c r="K588" s="1"/>
      <c r="L588" s="1"/>
      <c r="M588" s="1"/>
      <c r="N588" s="1"/>
      <c r="O588" s="1"/>
      <c r="P588" s="1"/>
      <c r="Q588" s="1"/>
      <c r="R588" s="1"/>
      <c r="S588" s="1"/>
      <c r="T588" s="1"/>
      <c r="U588" s="1"/>
      <c r="V588" s="1"/>
      <c r="W588" s="1"/>
      <c r="X588" s="1"/>
      <c r="Y588" s="3"/>
    </row>
    <row r="589" ht="14.25" customHeight="1">
      <c r="E589" s="29"/>
      <c r="F589" s="1"/>
      <c r="G589" s="1"/>
      <c r="H589" s="1"/>
      <c r="I589" s="1"/>
      <c r="J589" s="1"/>
      <c r="K589" s="1"/>
      <c r="L589" s="1"/>
      <c r="M589" s="1"/>
      <c r="N589" s="1"/>
      <c r="O589" s="1"/>
      <c r="P589" s="1"/>
      <c r="Q589" s="1"/>
      <c r="R589" s="1"/>
      <c r="S589" s="1"/>
      <c r="T589" s="1"/>
      <c r="U589" s="1"/>
      <c r="V589" s="1"/>
      <c r="W589" s="1"/>
      <c r="X589" s="1"/>
      <c r="Y589" s="3"/>
    </row>
    <row r="590" ht="14.25" customHeight="1">
      <c r="E590" s="29"/>
      <c r="F590" s="1"/>
      <c r="G590" s="1"/>
      <c r="H590" s="1"/>
      <c r="I590" s="1"/>
      <c r="J590" s="1"/>
      <c r="K590" s="1"/>
      <c r="L590" s="1"/>
      <c r="M590" s="1"/>
      <c r="N590" s="1"/>
      <c r="O590" s="1"/>
      <c r="P590" s="1"/>
      <c r="Q590" s="1"/>
      <c r="R590" s="1"/>
      <c r="S590" s="1"/>
      <c r="T590" s="1"/>
      <c r="U590" s="1"/>
      <c r="V590" s="1"/>
      <c r="W590" s="1"/>
      <c r="X590" s="1"/>
      <c r="Y590" s="3"/>
    </row>
    <row r="591" ht="14.25" customHeight="1">
      <c r="E591" s="29"/>
      <c r="F591" s="1"/>
      <c r="G591" s="1"/>
      <c r="H591" s="1"/>
      <c r="I591" s="1"/>
      <c r="J591" s="1"/>
      <c r="K591" s="1"/>
      <c r="L591" s="1"/>
      <c r="M591" s="1"/>
      <c r="N591" s="1"/>
      <c r="O591" s="1"/>
      <c r="P591" s="1"/>
      <c r="Q591" s="1"/>
      <c r="R591" s="1"/>
      <c r="S591" s="1"/>
      <c r="T591" s="1"/>
      <c r="U591" s="1"/>
      <c r="V591" s="1"/>
      <c r="W591" s="1"/>
      <c r="X591" s="1"/>
      <c r="Y591" s="3"/>
    </row>
    <row r="592" ht="14.25" customHeight="1">
      <c r="E592" s="29"/>
      <c r="F592" s="1"/>
      <c r="G592" s="1"/>
      <c r="H592" s="1"/>
      <c r="I592" s="1"/>
      <c r="J592" s="1"/>
      <c r="K592" s="1"/>
      <c r="L592" s="1"/>
      <c r="M592" s="1"/>
      <c r="N592" s="1"/>
      <c r="O592" s="1"/>
      <c r="P592" s="1"/>
      <c r="Q592" s="1"/>
      <c r="R592" s="1"/>
      <c r="S592" s="1"/>
      <c r="T592" s="1"/>
      <c r="U592" s="1"/>
      <c r="V592" s="1"/>
      <c r="W592" s="1"/>
      <c r="X592" s="1"/>
      <c r="Y592" s="3"/>
    </row>
    <row r="593" ht="14.25" customHeight="1">
      <c r="E593" s="29"/>
      <c r="F593" s="1"/>
      <c r="G593" s="1"/>
      <c r="H593" s="1"/>
      <c r="I593" s="1"/>
      <c r="J593" s="1"/>
      <c r="K593" s="1"/>
      <c r="L593" s="1"/>
      <c r="M593" s="1"/>
      <c r="N593" s="1"/>
      <c r="O593" s="1"/>
      <c r="P593" s="1"/>
      <c r="Q593" s="1"/>
      <c r="R593" s="1"/>
      <c r="S593" s="1"/>
      <c r="T593" s="1"/>
      <c r="U593" s="1"/>
      <c r="V593" s="1"/>
      <c r="W593" s="1"/>
      <c r="X593" s="1"/>
      <c r="Y593" s="3"/>
    </row>
    <row r="594" ht="14.25" customHeight="1">
      <c r="E594" s="29"/>
      <c r="F594" s="1"/>
      <c r="G594" s="1"/>
      <c r="H594" s="1"/>
      <c r="I594" s="1"/>
      <c r="J594" s="1"/>
      <c r="K594" s="1"/>
      <c r="L594" s="1"/>
      <c r="M594" s="1"/>
      <c r="N594" s="1"/>
      <c r="O594" s="1"/>
      <c r="P594" s="1"/>
      <c r="Q594" s="1"/>
      <c r="R594" s="1"/>
      <c r="S594" s="1"/>
      <c r="T594" s="1"/>
      <c r="U594" s="1"/>
      <c r="V594" s="1"/>
      <c r="W594" s="1"/>
      <c r="X594" s="1"/>
      <c r="Y594" s="3"/>
    </row>
    <row r="595" ht="14.25" customHeight="1">
      <c r="E595" s="29"/>
      <c r="F595" s="1"/>
      <c r="G595" s="1"/>
      <c r="H595" s="1"/>
      <c r="I595" s="1"/>
      <c r="J595" s="1"/>
      <c r="K595" s="1"/>
      <c r="L595" s="1"/>
      <c r="M595" s="1"/>
      <c r="N595" s="1"/>
      <c r="O595" s="1"/>
      <c r="P595" s="1"/>
      <c r="Q595" s="1"/>
      <c r="R595" s="1"/>
      <c r="S595" s="1"/>
      <c r="T595" s="1"/>
      <c r="U595" s="1"/>
      <c r="V595" s="1"/>
      <c r="W595" s="1"/>
      <c r="X595" s="1"/>
      <c r="Y595" s="3"/>
    </row>
    <row r="596" ht="14.25" customHeight="1">
      <c r="E596" s="29"/>
      <c r="F596" s="1"/>
      <c r="G596" s="1"/>
      <c r="H596" s="1"/>
      <c r="I596" s="1"/>
      <c r="J596" s="1"/>
      <c r="K596" s="1"/>
      <c r="L596" s="1"/>
      <c r="M596" s="1"/>
      <c r="N596" s="1"/>
      <c r="O596" s="1"/>
      <c r="P596" s="1"/>
      <c r="Q596" s="1"/>
      <c r="R596" s="1"/>
      <c r="S596" s="1"/>
      <c r="T596" s="1"/>
      <c r="U596" s="1"/>
      <c r="V596" s="1"/>
      <c r="W596" s="1"/>
      <c r="X596" s="1"/>
      <c r="Y596" s="3"/>
    </row>
    <row r="597" ht="14.25" customHeight="1">
      <c r="E597" s="29"/>
      <c r="F597" s="1"/>
      <c r="G597" s="1"/>
      <c r="H597" s="1"/>
      <c r="I597" s="1"/>
      <c r="J597" s="1"/>
      <c r="K597" s="1"/>
      <c r="L597" s="1"/>
      <c r="M597" s="1"/>
      <c r="N597" s="1"/>
      <c r="O597" s="1"/>
      <c r="P597" s="1"/>
      <c r="Q597" s="1"/>
      <c r="R597" s="1"/>
      <c r="S597" s="1"/>
      <c r="T597" s="1"/>
      <c r="U597" s="1"/>
      <c r="V597" s="1"/>
      <c r="W597" s="1"/>
      <c r="X597" s="1"/>
      <c r="Y597" s="3"/>
    </row>
    <row r="598" ht="14.25" customHeight="1">
      <c r="E598" s="29"/>
      <c r="F598" s="1"/>
      <c r="G598" s="1"/>
      <c r="H598" s="1"/>
      <c r="I598" s="1"/>
      <c r="J598" s="1"/>
      <c r="K598" s="1"/>
      <c r="L598" s="1"/>
      <c r="M598" s="1"/>
      <c r="N598" s="1"/>
      <c r="O598" s="1"/>
      <c r="P598" s="1"/>
      <c r="Q598" s="1"/>
      <c r="R598" s="1"/>
      <c r="S598" s="1"/>
      <c r="T598" s="1"/>
      <c r="U598" s="1"/>
      <c r="V598" s="1"/>
      <c r="W598" s="1"/>
      <c r="X598" s="1"/>
      <c r="Y598" s="3"/>
    </row>
    <row r="599" ht="14.25" customHeight="1">
      <c r="E599" s="29"/>
      <c r="F599" s="1"/>
      <c r="G599" s="1"/>
      <c r="H599" s="1"/>
      <c r="I599" s="1"/>
      <c r="J599" s="1"/>
      <c r="K599" s="1"/>
      <c r="L599" s="1"/>
      <c r="M599" s="1"/>
      <c r="N599" s="1"/>
      <c r="O599" s="1"/>
      <c r="P599" s="1"/>
      <c r="Q599" s="1"/>
      <c r="R599" s="1"/>
      <c r="S599" s="1"/>
      <c r="T599" s="1"/>
      <c r="U599" s="1"/>
      <c r="V599" s="1"/>
      <c r="W599" s="1"/>
      <c r="X599" s="1"/>
      <c r="Y599" s="3"/>
    </row>
    <row r="600" ht="14.25" customHeight="1">
      <c r="E600" s="29"/>
      <c r="F600" s="1"/>
      <c r="G600" s="1"/>
      <c r="H600" s="1"/>
      <c r="I600" s="1"/>
      <c r="J600" s="1"/>
      <c r="K600" s="1"/>
      <c r="L600" s="1"/>
      <c r="M600" s="1"/>
      <c r="N600" s="1"/>
      <c r="O600" s="1"/>
      <c r="P600" s="1"/>
      <c r="Q600" s="1"/>
      <c r="R600" s="1"/>
      <c r="S600" s="1"/>
      <c r="T600" s="1"/>
      <c r="U600" s="1"/>
      <c r="V600" s="1"/>
      <c r="W600" s="1"/>
      <c r="X600" s="1"/>
      <c r="Y600" s="3"/>
    </row>
    <row r="601" ht="14.25" customHeight="1">
      <c r="E601" s="29"/>
      <c r="F601" s="1"/>
      <c r="G601" s="1"/>
      <c r="H601" s="1"/>
      <c r="I601" s="1"/>
      <c r="J601" s="1"/>
      <c r="K601" s="1"/>
      <c r="L601" s="1"/>
      <c r="M601" s="1"/>
      <c r="N601" s="1"/>
      <c r="O601" s="1"/>
      <c r="P601" s="1"/>
      <c r="Q601" s="1"/>
      <c r="R601" s="1"/>
      <c r="S601" s="1"/>
      <c r="T601" s="1"/>
      <c r="U601" s="1"/>
      <c r="V601" s="1"/>
      <c r="W601" s="1"/>
      <c r="X601" s="1"/>
      <c r="Y601" s="3"/>
    </row>
    <row r="602" ht="14.25" customHeight="1">
      <c r="E602" s="29"/>
      <c r="F602" s="1"/>
      <c r="G602" s="1"/>
      <c r="H602" s="1"/>
      <c r="I602" s="1"/>
      <c r="J602" s="1"/>
      <c r="K602" s="1"/>
      <c r="L602" s="1"/>
      <c r="M602" s="1"/>
      <c r="N602" s="1"/>
      <c r="O602" s="1"/>
      <c r="P602" s="1"/>
      <c r="Q602" s="1"/>
      <c r="R602" s="1"/>
      <c r="S602" s="1"/>
      <c r="T602" s="1"/>
      <c r="U602" s="1"/>
      <c r="V602" s="1"/>
      <c r="W602" s="1"/>
      <c r="X602" s="1"/>
      <c r="Y602" s="3"/>
    </row>
    <row r="603" ht="14.25" customHeight="1">
      <c r="E603" s="29"/>
      <c r="F603" s="1"/>
      <c r="G603" s="1"/>
      <c r="H603" s="1"/>
      <c r="I603" s="1"/>
      <c r="J603" s="1"/>
      <c r="K603" s="1"/>
      <c r="L603" s="1"/>
      <c r="M603" s="1"/>
      <c r="N603" s="1"/>
      <c r="O603" s="1"/>
      <c r="P603" s="1"/>
      <c r="Q603" s="1"/>
      <c r="R603" s="1"/>
      <c r="S603" s="1"/>
      <c r="T603" s="1"/>
      <c r="U603" s="1"/>
      <c r="V603" s="1"/>
      <c r="W603" s="1"/>
      <c r="X603" s="1"/>
      <c r="Y603" s="3"/>
    </row>
    <row r="604" ht="14.25" customHeight="1">
      <c r="E604" s="29"/>
      <c r="F604" s="1"/>
      <c r="G604" s="1"/>
      <c r="H604" s="1"/>
      <c r="I604" s="1"/>
      <c r="J604" s="1"/>
      <c r="K604" s="1"/>
      <c r="L604" s="1"/>
      <c r="M604" s="1"/>
      <c r="N604" s="1"/>
      <c r="O604" s="1"/>
      <c r="P604" s="1"/>
      <c r="Q604" s="1"/>
      <c r="R604" s="1"/>
      <c r="S604" s="1"/>
      <c r="T604" s="1"/>
      <c r="U604" s="1"/>
      <c r="V604" s="1"/>
      <c r="W604" s="1"/>
      <c r="X604" s="1"/>
      <c r="Y604" s="3"/>
    </row>
    <row r="605" ht="14.25" customHeight="1">
      <c r="E605" s="29"/>
      <c r="F605" s="1"/>
      <c r="G605" s="1"/>
      <c r="H605" s="1"/>
      <c r="I605" s="1"/>
      <c r="J605" s="1"/>
      <c r="K605" s="1"/>
      <c r="L605" s="1"/>
      <c r="M605" s="1"/>
      <c r="N605" s="1"/>
      <c r="O605" s="1"/>
      <c r="P605" s="1"/>
      <c r="Q605" s="1"/>
      <c r="R605" s="1"/>
      <c r="S605" s="1"/>
      <c r="T605" s="1"/>
      <c r="U605" s="1"/>
      <c r="V605" s="1"/>
      <c r="W605" s="1"/>
      <c r="X605" s="1"/>
      <c r="Y605" s="3"/>
    </row>
    <row r="606" ht="14.25" customHeight="1">
      <c r="E606" s="29"/>
      <c r="F606" s="1"/>
      <c r="G606" s="1"/>
      <c r="H606" s="1"/>
      <c r="I606" s="1"/>
      <c r="J606" s="1"/>
      <c r="K606" s="1"/>
      <c r="L606" s="1"/>
      <c r="M606" s="1"/>
      <c r="N606" s="1"/>
      <c r="O606" s="1"/>
      <c r="P606" s="1"/>
      <c r="Q606" s="1"/>
      <c r="R606" s="1"/>
      <c r="S606" s="1"/>
      <c r="T606" s="1"/>
      <c r="U606" s="1"/>
      <c r="V606" s="1"/>
      <c r="W606" s="1"/>
      <c r="X606" s="1"/>
      <c r="Y606" s="3"/>
    </row>
    <row r="607" ht="14.25" customHeight="1">
      <c r="E607" s="29"/>
      <c r="F607" s="1"/>
      <c r="G607" s="1"/>
      <c r="H607" s="1"/>
      <c r="I607" s="1"/>
      <c r="J607" s="1"/>
      <c r="K607" s="1"/>
      <c r="L607" s="1"/>
      <c r="M607" s="1"/>
      <c r="N607" s="1"/>
      <c r="O607" s="1"/>
      <c r="P607" s="1"/>
      <c r="Q607" s="1"/>
      <c r="R607" s="1"/>
      <c r="S607" s="1"/>
      <c r="T607" s="1"/>
      <c r="U607" s="1"/>
      <c r="V607" s="1"/>
      <c r="W607" s="1"/>
      <c r="X607" s="1"/>
      <c r="Y607" s="3"/>
    </row>
    <row r="608" ht="14.25" customHeight="1">
      <c r="E608" s="29"/>
      <c r="F608" s="1"/>
      <c r="G608" s="1"/>
      <c r="H608" s="1"/>
      <c r="I608" s="1"/>
      <c r="J608" s="1"/>
      <c r="K608" s="1"/>
      <c r="L608" s="1"/>
      <c r="M608" s="1"/>
      <c r="N608" s="1"/>
      <c r="O608" s="1"/>
      <c r="P608" s="1"/>
      <c r="Q608" s="1"/>
      <c r="R608" s="1"/>
      <c r="S608" s="1"/>
      <c r="T608" s="1"/>
      <c r="U608" s="1"/>
      <c r="V608" s="1"/>
      <c r="W608" s="1"/>
      <c r="X608" s="1"/>
      <c r="Y608" s="3"/>
    </row>
    <row r="609" ht="14.25" customHeight="1">
      <c r="E609" s="29"/>
      <c r="F609" s="1"/>
      <c r="G609" s="1"/>
      <c r="H609" s="1"/>
      <c r="I609" s="1"/>
      <c r="J609" s="1"/>
      <c r="K609" s="1"/>
      <c r="L609" s="1"/>
      <c r="M609" s="1"/>
      <c r="N609" s="1"/>
      <c r="O609" s="1"/>
      <c r="P609" s="1"/>
      <c r="Q609" s="1"/>
      <c r="R609" s="1"/>
      <c r="S609" s="1"/>
      <c r="T609" s="1"/>
      <c r="U609" s="1"/>
      <c r="V609" s="1"/>
      <c r="W609" s="1"/>
      <c r="X609" s="1"/>
      <c r="Y609" s="3"/>
    </row>
    <row r="610" ht="14.25" customHeight="1">
      <c r="E610" s="29"/>
      <c r="F610" s="1"/>
      <c r="G610" s="1"/>
      <c r="H610" s="1"/>
      <c r="I610" s="1"/>
      <c r="J610" s="1"/>
      <c r="K610" s="1"/>
      <c r="L610" s="1"/>
      <c r="M610" s="1"/>
      <c r="N610" s="1"/>
      <c r="O610" s="1"/>
      <c r="P610" s="1"/>
      <c r="Q610" s="1"/>
      <c r="R610" s="1"/>
      <c r="S610" s="1"/>
      <c r="T610" s="1"/>
      <c r="U610" s="1"/>
      <c r="V610" s="1"/>
      <c r="W610" s="1"/>
      <c r="X610" s="1"/>
      <c r="Y610" s="3"/>
    </row>
    <row r="611" ht="14.25" customHeight="1">
      <c r="E611" s="29"/>
      <c r="F611" s="1"/>
      <c r="G611" s="1"/>
      <c r="H611" s="1"/>
      <c r="I611" s="1"/>
      <c r="J611" s="1"/>
      <c r="K611" s="1"/>
      <c r="L611" s="1"/>
      <c r="M611" s="1"/>
      <c r="N611" s="1"/>
      <c r="O611" s="1"/>
      <c r="P611" s="1"/>
      <c r="Q611" s="1"/>
      <c r="R611" s="1"/>
      <c r="S611" s="1"/>
      <c r="T611" s="1"/>
      <c r="U611" s="1"/>
      <c r="V611" s="1"/>
      <c r="W611" s="1"/>
      <c r="X611" s="1"/>
      <c r="Y611" s="3"/>
    </row>
    <row r="612" ht="14.25" customHeight="1">
      <c r="E612" s="29"/>
      <c r="F612" s="1"/>
      <c r="G612" s="1"/>
      <c r="H612" s="1"/>
      <c r="I612" s="1"/>
      <c r="J612" s="1"/>
      <c r="K612" s="1"/>
      <c r="L612" s="1"/>
      <c r="M612" s="1"/>
      <c r="N612" s="1"/>
      <c r="O612" s="1"/>
      <c r="P612" s="1"/>
      <c r="Q612" s="1"/>
      <c r="R612" s="1"/>
      <c r="S612" s="1"/>
      <c r="T612" s="1"/>
      <c r="U612" s="1"/>
      <c r="V612" s="1"/>
      <c r="W612" s="1"/>
      <c r="X612" s="1"/>
      <c r="Y612" s="3"/>
    </row>
    <row r="613" ht="14.25" customHeight="1">
      <c r="E613" s="29"/>
      <c r="F613" s="1"/>
      <c r="G613" s="1"/>
      <c r="H613" s="1"/>
      <c r="I613" s="1"/>
      <c r="J613" s="1"/>
      <c r="K613" s="1"/>
      <c r="L613" s="1"/>
      <c r="M613" s="1"/>
      <c r="N613" s="1"/>
      <c r="O613" s="1"/>
      <c r="P613" s="1"/>
      <c r="Q613" s="1"/>
      <c r="R613" s="1"/>
      <c r="S613" s="1"/>
      <c r="T613" s="1"/>
      <c r="U613" s="1"/>
      <c r="V613" s="1"/>
      <c r="W613" s="1"/>
      <c r="X613" s="1"/>
      <c r="Y613" s="3"/>
    </row>
    <row r="614" ht="14.25" customHeight="1">
      <c r="E614" s="29"/>
      <c r="F614" s="1"/>
      <c r="G614" s="1"/>
      <c r="H614" s="1"/>
      <c r="I614" s="1"/>
      <c r="J614" s="1"/>
      <c r="K614" s="1"/>
      <c r="L614" s="1"/>
      <c r="M614" s="1"/>
      <c r="N614" s="1"/>
      <c r="O614" s="1"/>
      <c r="P614" s="1"/>
      <c r="Q614" s="1"/>
      <c r="R614" s="1"/>
      <c r="S614" s="1"/>
      <c r="T614" s="1"/>
      <c r="U614" s="1"/>
      <c r="V614" s="1"/>
      <c r="W614" s="1"/>
      <c r="X614" s="1"/>
      <c r="Y614" s="3"/>
    </row>
    <row r="615" ht="14.25" customHeight="1">
      <c r="E615" s="29"/>
      <c r="F615" s="1"/>
      <c r="G615" s="1"/>
      <c r="H615" s="1"/>
      <c r="I615" s="1"/>
      <c r="J615" s="1"/>
      <c r="K615" s="1"/>
      <c r="L615" s="1"/>
      <c r="M615" s="1"/>
      <c r="N615" s="1"/>
      <c r="O615" s="1"/>
      <c r="P615" s="1"/>
      <c r="Q615" s="1"/>
      <c r="R615" s="1"/>
      <c r="S615" s="1"/>
      <c r="T615" s="1"/>
      <c r="U615" s="1"/>
      <c r="V615" s="1"/>
      <c r="W615" s="1"/>
      <c r="X615" s="1"/>
      <c r="Y615" s="3"/>
    </row>
    <row r="616" ht="14.25" customHeight="1">
      <c r="E616" s="29"/>
      <c r="F616" s="1"/>
      <c r="G616" s="1"/>
      <c r="H616" s="1"/>
      <c r="I616" s="1"/>
      <c r="J616" s="1"/>
      <c r="K616" s="1"/>
      <c r="L616" s="1"/>
      <c r="M616" s="1"/>
      <c r="N616" s="1"/>
      <c r="O616" s="1"/>
      <c r="P616" s="1"/>
      <c r="Q616" s="1"/>
      <c r="R616" s="1"/>
      <c r="S616" s="1"/>
      <c r="T616" s="1"/>
      <c r="U616" s="1"/>
      <c r="V616" s="1"/>
      <c r="W616" s="1"/>
      <c r="X616" s="1"/>
      <c r="Y616" s="3"/>
    </row>
    <row r="617" ht="14.25" customHeight="1">
      <c r="E617" s="29"/>
      <c r="F617" s="1"/>
      <c r="G617" s="1"/>
      <c r="H617" s="1"/>
      <c r="I617" s="1"/>
      <c r="J617" s="1"/>
      <c r="K617" s="1"/>
      <c r="L617" s="1"/>
      <c r="M617" s="1"/>
      <c r="N617" s="1"/>
      <c r="O617" s="1"/>
      <c r="P617" s="1"/>
      <c r="Q617" s="1"/>
      <c r="R617" s="1"/>
      <c r="S617" s="1"/>
      <c r="T617" s="1"/>
      <c r="U617" s="1"/>
      <c r="V617" s="1"/>
      <c r="W617" s="1"/>
      <c r="X617" s="1"/>
      <c r="Y617" s="3"/>
    </row>
    <row r="618" ht="14.25" customHeight="1">
      <c r="E618" s="29"/>
      <c r="F618" s="1"/>
      <c r="G618" s="1"/>
      <c r="H618" s="1"/>
      <c r="I618" s="1"/>
      <c r="J618" s="1"/>
      <c r="K618" s="1"/>
      <c r="L618" s="1"/>
      <c r="M618" s="1"/>
      <c r="N618" s="1"/>
      <c r="O618" s="1"/>
      <c r="P618" s="1"/>
      <c r="Q618" s="1"/>
      <c r="R618" s="1"/>
      <c r="S618" s="1"/>
      <c r="T618" s="1"/>
      <c r="U618" s="1"/>
      <c r="V618" s="1"/>
      <c r="W618" s="1"/>
      <c r="X618" s="1"/>
      <c r="Y618" s="3"/>
    </row>
    <row r="619" ht="14.25" customHeight="1">
      <c r="E619" s="29"/>
      <c r="F619" s="1"/>
      <c r="G619" s="1"/>
      <c r="H619" s="1"/>
      <c r="I619" s="1"/>
      <c r="J619" s="1"/>
      <c r="K619" s="1"/>
      <c r="L619" s="1"/>
      <c r="M619" s="1"/>
      <c r="N619" s="1"/>
      <c r="O619" s="1"/>
      <c r="P619" s="1"/>
      <c r="Q619" s="1"/>
      <c r="R619" s="1"/>
      <c r="S619" s="1"/>
      <c r="T619" s="1"/>
      <c r="U619" s="1"/>
      <c r="V619" s="1"/>
      <c r="W619" s="1"/>
      <c r="X619" s="1"/>
      <c r="Y619" s="3"/>
    </row>
    <row r="620" ht="14.25" customHeight="1">
      <c r="E620" s="29"/>
      <c r="F620" s="1"/>
      <c r="G620" s="1"/>
      <c r="H620" s="1"/>
      <c r="I620" s="1"/>
      <c r="J620" s="1"/>
      <c r="K620" s="1"/>
      <c r="L620" s="1"/>
      <c r="M620" s="1"/>
      <c r="N620" s="1"/>
      <c r="O620" s="1"/>
      <c r="P620" s="1"/>
      <c r="Q620" s="1"/>
      <c r="R620" s="1"/>
      <c r="S620" s="1"/>
      <c r="T620" s="1"/>
      <c r="U620" s="1"/>
      <c r="V620" s="1"/>
      <c r="W620" s="1"/>
      <c r="X620" s="1"/>
      <c r="Y620" s="3"/>
    </row>
    <row r="621" ht="14.25" customHeight="1">
      <c r="E621" s="29"/>
      <c r="F621" s="1"/>
      <c r="G621" s="1"/>
      <c r="H621" s="1"/>
      <c r="I621" s="1"/>
      <c r="J621" s="1"/>
      <c r="K621" s="1"/>
      <c r="L621" s="1"/>
      <c r="M621" s="1"/>
      <c r="N621" s="1"/>
      <c r="O621" s="1"/>
      <c r="P621" s="1"/>
      <c r="Q621" s="1"/>
      <c r="R621" s="1"/>
      <c r="S621" s="1"/>
      <c r="T621" s="1"/>
      <c r="U621" s="1"/>
      <c r="V621" s="1"/>
      <c r="W621" s="1"/>
      <c r="X621" s="1"/>
      <c r="Y621" s="3"/>
    </row>
    <row r="622" ht="14.25" customHeight="1">
      <c r="E622" s="29"/>
      <c r="F622" s="1"/>
      <c r="G622" s="1"/>
      <c r="H622" s="1"/>
      <c r="I622" s="1"/>
      <c r="J622" s="1"/>
      <c r="K622" s="1"/>
      <c r="L622" s="1"/>
      <c r="M622" s="1"/>
      <c r="N622" s="1"/>
      <c r="O622" s="1"/>
      <c r="P622" s="1"/>
      <c r="Q622" s="1"/>
      <c r="R622" s="1"/>
      <c r="S622" s="1"/>
      <c r="T622" s="1"/>
      <c r="U622" s="1"/>
      <c r="V622" s="1"/>
      <c r="W622" s="1"/>
      <c r="X622" s="1"/>
      <c r="Y622" s="3"/>
    </row>
    <row r="623" ht="14.25" customHeight="1">
      <c r="E623" s="29"/>
      <c r="F623" s="1"/>
      <c r="G623" s="1"/>
      <c r="H623" s="1"/>
      <c r="I623" s="1"/>
      <c r="J623" s="1"/>
      <c r="K623" s="1"/>
      <c r="L623" s="1"/>
      <c r="M623" s="1"/>
      <c r="N623" s="1"/>
      <c r="O623" s="1"/>
      <c r="P623" s="1"/>
      <c r="Q623" s="1"/>
      <c r="R623" s="1"/>
      <c r="S623" s="1"/>
      <c r="T623" s="1"/>
      <c r="U623" s="1"/>
      <c r="V623" s="1"/>
      <c r="W623" s="1"/>
      <c r="X623" s="1"/>
      <c r="Y623" s="3"/>
    </row>
    <row r="624" ht="14.25" customHeight="1">
      <c r="E624" s="29"/>
      <c r="F624" s="1"/>
      <c r="G624" s="1"/>
      <c r="H624" s="1"/>
      <c r="I624" s="1"/>
      <c r="J624" s="1"/>
      <c r="K624" s="1"/>
      <c r="L624" s="1"/>
      <c r="M624" s="1"/>
      <c r="N624" s="1"/>
      <c r="O624" s="1"/>
      <c r="P624" s="1"/>
      <c r="Q624" s="1"/>
      <c r="R624" s="1"/>
      <c r="S624" s="1"/>
      <c r="T624" s="1"/>
      <c r="U624" s="1"/>
      <c r="V624" s="1"/>
      <c r="W624" s="1"/>
      <c r="X624" s="1"/>
      <c r="Y624" s="3"/>
    </row>
    <row r="625" ht="14.25" customHeight="1">
      <c r="E625" s="29"/>
      <c r="F625" s="1"/>
      <c r="G625" s="1"/>
      <c r="H625" s="1"/>
      <c r="I625" s="1"/>
      <c r="J625" s="1"/>
      <c r="K625" s="1"/>
      <c r="L625" s="1"/>
      <c r="M625" s="1"/>
      <c r="N625" s="1"/>
      <c r="O625" s="1"/>
      <c r="P625" s="1"/>
      <c r="Q625" s="1"/>
      <c r="R625" s="1"/>
      <c r="S625" s="1"/>
      <c r="T625" s="1"/>
      <c r="U625" s="1"/>
      <c r="V625" s="1"/>
      <c r="W625" s="1"/>
      <c r="X625" s="1"/>
      <c r="Y625" s="3"/>
    </row>
    <row r="626" ht="14.25" customHeight="1">
      <c r="E626" s="29"/>
      <c r="F626" s="1"/>
      <c r="G626" s="1"/>
      <c r="H626" s="1"/>
      <c r="I626" s="1"/>
      <c r="J626" s="1"/>
      <c r="K626" s="1"/>
      <c r="L626" s="1"/>
      <c r="M626" s="1"/>
      <c r="N626" s="1"/>
      <c r="O626" s="1"/>
      <c r="P626" s="1"/>
      <c r="Q626" s="1"/>
      <c r="R626" s="1"/>
      <c r="S626" s="1"/>
      <c r="T626" s="1"/>
      <c r="U626" s="1"/>
      <c r="V626" s="1"/>
      <c r="W626" s="1"/>
      <c r="X626" s="1"/>
      <c r="Y626" s="3"/>
    </row>
    <row r="627" ht="14.25" customHeight="1">
      <c r="E627" s="29"/>
      <c r="F627" s="1"/>
      <c r="G627" s="1"/>
      <c r="H627" s="1"/>
      <c r="I627" s="1"/>
      <c r="J627" s="1"/>
      <c r="K627" s="1"/>
      <c r="L627" s="1"/>
      <c r="M627" s="1"/>
      <c r="N627" s="1"/>
      <c r="O627" s="1"/>
      <c r="P627" s="1"/>
      <c r="Q627" s="1"/>
      <c r="R627" s="1"/>
      <c r="S627" s="1"/>
      <c r="T627" s="1"/>
      <c r="U627" s="1"/>
      <c r="V627" s="1"/>
      <c r="W627" s="1"/>
      <c r="X627" s="1"/>
      <c r="Y627" s="3"/>
    </row>
    <row r="628" ht="14.25" customHeight="1">
      <c r="E628" s="29"/>
      <c r="F628" s="1"/>
      <c r="G628" s="1"/>
      <c r="H628" s="1"/>
      <c r="I628" s="1"/>
      <c r="J628" s="1"/>
      <c r="K628" s="1"/>
      <c r="L628" s="1"/>
      <c r="M628" s="1"/>
      <c r="N628" s="1"/>
      <c r="O628" s="1"/>
      <c r="P628" s="1"/>
      <c r="Q628" s="1"/>
      <c r="R628" s="1"/>
      <c r="S628" s="1"/>
      <c r="T628" s="1"/>
      <c r="U628" s="1"/>
      <c r="V628" s="1"/>
      <c r="W628" s="1"/>
      <c r="X628" s="1"/>
      <c r="Y628" s="3"/>
    </row>
    <row r="629" ht="14.25" customHeight="1">
      <c r="E629" s="29"/>
      <c r="F629" s="1"/>
      <c r="G629" s="1"/>
      <c r="H629" s="1"/>
      <c r="I629" s="1"/>
      <c r="J629" s="1"/>
      <c r="K629" s="1"/>
      <c r="L629" s="1"/>
      <c r="M629" s="1"/>
      <c r="N629" s="1"/>
      <c r="O629" s="1"/>
      <c r="P629" s="1"/>
      <c r="Q629" s="1"/>
      <c r="R629" s="1"/>
      <c r="S629" s="1"/>
      <c r="T629" s="1"/>
      <c r="U629" s="1"/>
      <c r="V629" s="1"/>
      <c r="W629" s="1"/>
      <c r="X629" s="1"/>
      <c r="Y629" s="3"/>
    </row>
    <row r="630" ht="14.25" customHeight="1">
      <c r="E630" s="29"/>
      <c r="F630" s="1"/>
      <c r="G630" s="1"/>
      <c r="H630" s="1"/>
      <c r="I630" s="1"/>
      <c r="J630" s="1"/>
      <c r="K630" s="1"/>
      <c r="L630" s="1"/>
      <c r="M630" s="1"/>
      <c r="N630" s="1"/>
      <c r="O630" s="1"/>
      <c r="P630" s="1"/>
      <c r="Q630" s="1"/>
      <c r="R630" s="1"/>
      <c r="S630" s="1"/>
      <c r="T630" s="1"/>
      <c r="U630" s="1"/>
      <c r="V630" s="1"/>
      <c r="W630" s="1"/>
      <c r="X630" s="1"/>
      <c r="Y630" s="3"/>
    </row>
    <row r="631" ht="14.25" customHeight="1">
      <c r="E631" s="29"/>
      <c r="F631" s="1"/>
      <c r="G631" s="1"/>
      <c r="H631" s="1"/>
      <c r="I631" s="1"/>
      <c r="J631" s="1"/>
      <c r="K631" s="1"/>
      <c r="L631" s="1"/>
      <c r="M631" s="1"/>
      <c r="N631" s="1"/>
      <c r="O631" s="1"/>
      <c r="P631" s="1"/>
      <c r="Q631" s="1"/>
      <c r="R631" s="1"/>
      <c r="S631" s="1"/>
      <c r="T631" s="1"/>
      <c r="U631" s="1"/>
      <c r="V631" s="1"/>
      <c r="W631" s="1"/>
      <c r="X631" s="1"/>
      <c r="Y631" s="3"/>
    </row>
    <row r="632" ht="14.25" customHeight="1">
      <c r="E632" s="29"/>
      <c r="F632" s="1"/>
      <c r="G632" s="1"/>
      <c r="H632" s="1"/>
      <c r="I632" s="1"/>
      <c r="J632" s="1"/>
      <c r="K632" s="1"/>
      <c r="L632" s="1"/>
      <c r="M632" s="1"/>
      <c r="N632" s="1"/>
      <c r="O632" s="1"/>
      <c r="P632" s="1"/>
      <c r="Q632" s="1"/>
      <c r="R632" s="1"/>
      <c r="S632" s="1"/>
      <c r="T632" s="1"/>
      <c r="U632" s="1"/>
      <c r="V632" s="1"/>
      <c r="W632" s="1"/>
      <c r="X632" s="1"/>
      <c r="Y632" s="3"/>
    </row>
    <row r="633" ht="14.25" customHeight="1">
      <c r="E633" s="29"/>
      <c r="F633" s="1"/>
      <c r="G633" s="1"/>
      <c r="H633" s="1"/>
      <c r="I633" s="1"/>
      <c r="J633" s="1"/>
      <c r="K633" s="1"/>
      <c r="L633" s="1"/>
      <c r="M633" s="1"/>
      <c r="N633" s="1"/>
      <c r="O633" s="1"/>
      <c r="P633" s="1"/>
      <c r="Q633" s="1"/>
      <c r="R633" s="1"/>
      <c r="S633" s="1"/>
      <c r="T633" s="1"/>
      <c r="U633" s="1"/>
      <c r="V633" s="1"/>
      <c r="W633" s="1"/>
      <c r="X633" s="1"/>
      <c r="Y633" s="3"/>
    </row>
    <row r="634" ht="14.25" customHeight="1">
      <c r="E634" s="29"/>
      <c r="F634" s="1"/>
      <c r="G634" s="1"/>
      <c r="H634" s="1"/>
      <c r="I634" s="1"/>
      <c r="J634" s="1"/>
      <c r="K634" s="1"/>
      <c r="L634" s="1"/>
      <c r="M634" s="1"/>
      <c r="N634" s="1"/>
      <c r="O634" s="1"/>
      <c r="P634" s="1"/>
      <c r="Q634" s="1"/>
      <c r="R634" s="1"/>
      <c r="S634" s="1"/>
      <c r="T634" s="1"/>
      <c r="U634" s="1"/>
      <c r="V634" s="1"/>
      <c r="W634" s="1"/>
      <c r="X634" s="1"/>
      <c r="Y634" s="3"/>
    </row>
    <row r="635" ht="14.25" customHeight="1">
      <c r="E635" s="29"/>
      <c r="F635" s="1"/>
      <c r="G635" s="1"/>
      <c r="H635" s="1"/>
      <c r="I635" s="1"/>
      <c r="J635" s="1"/>
      <c r="K635" s="1"/>
      <c r="L635" s="1"/>
      <c r="M635" s="1"/>
      <c r="N635" s="1"/>
      <c r="O635" s="1"/>
      <c r="P635" s="1"/>
      <c r="Q635" s="1"/>
      <c r="R635" s="1"/>
      <c r="S635" s="1"/>
      <c r="T635" s="1"/>
      <c r="U635" s="1"/>
      <c r="V635" s="1"/>
      <c r="W635" s="1"/>
      <c r="X635" s="1"/>
      <c r="Y635" s="3"/>
    </row>
    <row r="636" ht="14.25" customHeight="1">
      <c r="E636" s="29"/>
      <c r="F636" s="1"/>
      <c r="G636" s="1"/>
      <c r="H636" s="1"/>
      <c r="I636" s="1"/>
      <c r="J636" s="1"/>
      <c r="K636" s="1"/>
      <c r="L636" s="1"/>
      <c r="M636" s="1"/>
      <c r="N636" s="1"/>
      <c r="O636" s="1"/>
      <c r="P636" s="1"/>
      <c r="Q636" s="1"/>
      <c r="R636" s="1"/>
      <c r="S636" s="1"/>
      <c r="T636" s="1"/>
      <c r="U636" s="1"/>
      <c r="V636" s="1"/>
      <c r="W636" s="1"/>
      <c r="X636" s="1"/>
      <c r="Y636" s="3"/>
    </row>
    <row r="637" ht="14.25" customHeight="1">
      <c r="E637" s="29"/>
      <c r="F637" s="1"/>
      <c r="G637" s="1"/>
      <c r="H637" s="1"/>
      <c r="I637" s="1"/>
      <c r="J637" s="1"/>
      <c r="K637" s="1"/>
      <c r="L637" s="1"/>
      <c r="M637" s="1"/>
      <c r="N637" s="1"/>
      <c r="O637" s="1"/>
      <c r="P637" s="1"/>
      <c r="Q637" s="1"/>
      <c r="R637" s="1"/>
      <c r="S637" s="1"/>
      <c r="T637" s="1"/>
      <c r="U637" s="1"/>
      <c r="V637" s="1"/>
      <c r="W637" s="1"/>
      <c r="X637" s="1"/>
      <c r="Y637" s="3"/>
    </row>
    <row r="638" ht="14.25" customHeight="1">
      <c r="E638" s="29"/>
      <c r="F638" s="1"/>
      <c r="G638" s="1"/>
      <c r="H638" s="1"/>
      <c r="I638" s="1"/>
      <c r="J638" s="1"/>
      <c r="K638" s="1"/>
      <c r="L638" s="1"/>
      <c r="M638" s="1"/>
      <c r="N638" s="1"/>
      <c r="O638" s="1"/>
      <c r="P638" s="1"/>
      <c r="Q638" s="1"/>
      <c r="R638" s="1"/>
      <c r="S638" s="1"/>
      <c r="T638" s="1"/>
      <c r="U638" s="1"/>
      <c r="V638" s="1"/>
      <c r="W638" s="1"/>
      <c r="X638" s="1"/>
      <c r="Y638" s="3"/>
    </row>
    <row r="639" ht="14.25" customHeight="1">
      <c r="E639" s="29"/>
      <c r="F639" s="1"/>
      <c r="G639" s="1"/>
      <c r="H639" s="1"/>
      <c r="I639" s="1"/>
      <c r="J639" s="1"/>
      <c r="K639" s="1"/>
      <c r="L639" s="1"/>
      <c r="M639" s="1"/>
      <c r="N639" s="1"/>
      <c r="O639" s="1"/>
      <c r="P639" s="1"/>
      <c r="Q639" s="1"/>
      <c r="R639" s="1"/>
      <c r="S639" s="1"/>
      <c r="T639" s="1"/>
      <c r="U639" s="1"/>
      <c r="V639" s="1"/>
      <c r="W639" s="1"/>
      <c r="X639" s="1"/>
      <c r="Y639" s="3"/>
    </row>
    <row r="640" ht="14.25" customHeight="1">
      <c r="E640" s="29"/>
      <c r="F640" s="1"/>
      <c r="G640" s="1"/>
      <c r="H640" s="1"/>
      <c r="I640" s="1"/>
      <c r="J640" s="1"/>
      <c r="K640" s="1"/>
      <c r="L640" s="1"/>
      <c r="M640" s="1"/>
      <c r="N640" s="1"/>
      <c r="O640" s="1"/>
      <c r="P640" s="1"/>
      <c r="Q640" s="1"/>
      <c r="R640" s="1"/>
      <c r="S640" s="1"/>
      <c r="T640" s="1"/>
      <c r="U640" s="1"/>
      <c r="V640" s="1"/>
      <c r="W640" s="1"/>
      <c r="X640" s="1"/>
      <c r="Y640" s="3"/>
    </row>
    <row r="641" ht="14.25" customHeight="1">
      <c r="E641" s="29"/>
      <c r="F641" s="1"/>
      <c r="G641" s="1"/>
      <c r="H641" s="1"/>
      <c r="I641" s="1"/>
      <c r="J641" s="1"/>
      <c r="K641" s="1"/>
      <c r="L641" s="1"/>
      <c r="M641" s="1"/>
      <c r="N641" s="1"/>
      <c r="O641" s="1"/>
      <c r="P641" s="1"/>
      <c r="Q641" s="1"/>
      <c r="R641" s="1"/>
      <c r="S641" s="1"/>
      <c r="T641" s="1"/>
      <c r="U641" s="1"/>
      <c r="V641" s="1"/>
      <c r="W641" s="1"/>
      <c r="X641" s="1"/>
      <c r="Y641" s="3"/>
    </row>
    <row r="642" ht="14.25" customHeight="1">
      <c r="E642" s="29"/>
      <c r="F642" s="1"/>
      <c r="G642" s="1"/>
      <c r="H642" s="1"/>
      <c r="I642" s="1"/>
      <c r="J642" s="1"/>
      <c r="K642" s="1"/>
      <c r="L642" s="1"/>
      <c r="M642" s="1"/>
      <c r="N642" s="1"/>
      <c r="O642" s="1"/>
      <c r="P642" s="1"/>
      <c r="Q642" s="1"/>
      <c r="R642" s="1"/>
      <c r="S642" s="1"/>
      <c r="T642" s="1"/>
      <c r="U642" s="1"/>
      <c r="V642" s="1"/>
      <c r="W642" s="1"/>
      <c r="X642" s="1"/>
      <c r="Y642" s="3"/>
    </row>
    <row r="643" ht="14.25" customHeight="1">
      <c r="E643" s="29"/>
      <c r="F643" s="1"/>
      <c r="G643" s="1"/>
      <c r="H643" s="1"/>
      <c r="I643" s="1"/>
      <c r="J643" s="1"/>
      <c r="K643" s="1"/>
      <c r="L643" s="1"/>
      <c r="M643" s="1"/>
      <c r="N643" s="1"/>
      <c r="O643" s="1"/>
      <c r="P643" s="1"/>
      <c r="Q643" s="1"/>
      <c r="R643" s="1"/>
      <c r="S643" s="1"/>
      <c r="T643" s="1"/>
      <c r="U643" s="1"/>
      <c r="V643" s="1"/>
      <c r="W643" s="1"/>
      <c r="X643" s="1"/>
      <c r="Y643" s="3"/>
    </row>
    <row r="644" ht="14.25" customHeight="1">
      <c r="E644" s="29"/>
      <c r="F644" s="1"/>
      <c r="G644" s="1"/>
      <c r="H644" s="1"/>
      <c r="I644" s="1"/>
      <c r="J644" s="1"/>
      <c r="K644" s="1"/>
      <c r="L644" s="1"/>
      <c r="M644" s="1"/>
      <c r="N644" s="1"/>
      <c r="O644" s="1"/>
      <c r="P644" s="1"/>
      <c r="Q644" s="1"/>
      <c r="R644" s="1"/>
      <c r="S644" s="1"/>
      <c r="T644" s="1"/>
      <c r="U644" s="1"/>
      <c r="V644" s="1"/>
      <c r="W644" s="1"/>
      <c r="X644" s="1"/>
      <c r="Y644" s="3"/>
    </row>
    <row r="645" ht="14.25" customHeight="1">
      <c r="E645" s="29"/>
      <c r="F645" s="1"/>
      <c r="G645" s="1"/>
      <c r="H645" s="1"/>
      <c r="I645" s="1"/>
      <c r="J645" s="1"/>
      <c r="K645" s="1"/>
      <c r="L645" s="1"/>
      <c r="M645" s="1"/>
      <c r="N645" s="1"/>
      <c r="O645" s="1"/>
      <c r="P645" s="1"/>
      <c r="Q645" s="1"/>
      <c r="R645" s="1"/>
      <c r="S645" s="1"/>
      <c r="T645" s="1"/>
      <c r="U645" s="1"/>
      <c r="V645" s="1"/>
      <c r="W645" s="1"/>
      <c r="X645" s="1"/>
      <c r="Y645" s="3"/>
    </row>
    <row r="646" ht="14.25" customHeight="1">
      <c r="E646" s="29"/>
      <c r="F646" s="1"/>
      <c r="G646" s="1"/>
      <c r="H646" s="1"/>
      <c r="I646" s="1"/>
      <c r="J646" s="1"/>
      <c r="K646" s="1"/>
      <c r="L646" s="1"/>
      <c r="M646" s="1"/>
      <c r="N646" s="1"/>
      <c r="O646" s="1"/>
      <c r="P646" s="1"/>
      <c r="Q646" s="1"/>
      <c r="R646" s="1"/>
      <c r="S646" s="1"/>
      <c r="T646" s="1"/>
      <c r="U646" s="1"/>
      <c r="V646" s="1"/>
      <c r="W646" s="1"/>
      <c r="X646" s="1"/>
      <c r="Y646" s="3"/>
    </row>
    <row r="647" ht="14.25" customHeight="1">
      <c r="E647" s="29"/>
      <c r="F647" s="1"/>
      <c r="G647" s="1"/>
      <c r="H647" s="1"/>
      <c r="I647" s="1"/>
      <c r="J647" s="1"/>
      <c r="K647" s="1"/>
      <c r="L647" s="1"/>
      <c r="M647" s="1"/>
      <c r="N647" s="1"/>
      <c r="O647" s="1"/>
      <c r="P647" s="1"/>
      <c r="Q647" s="1"/>
      <c r="R647" s="1"/>
      <c r="S647" s="1"/>
      <c r="T647" s="1"/>
      <c r="U647" s="1"/>
      <c r="V647" s="1"/>
      <c r="W647" s="1"/>
      <c r="X647" s="1"/>
      <c r="Y647" s="3"/>
    </row>
    <row r="648" ht="14.25" customHeight="1">
      <c r="E648" s="29"/>
      <c r="F648" s="1"/>
      <c r="G648" s="1"/>
      <c r="H648" s="1"/>
      <c r="I648" s="1"/>
      <c r="J648" s="1"/>
      <c r="K648" s="1"/>
      <c r="L648" s="1"/>
      <c r="M648" s="1"/>
      <c r="N648" s="1"/>
      <c r="O648" s="1"/>
      <c r="P648" s="1"/>
      <c r="Q648" s="1"/>
      <c r="R648" s="1"/>
      <c r="S648" s="1"/>
      <c r="T648" s="1"/>
      <c r="U648" s="1"/>
      <c r="V648" s="1"/>
      <c r="W648" s="1"/>
      <c r="X648" s="1"/>
      <c r="Y648" s="3"/>
    </row>
    <row r="649" ht="14.25" customHeight="1">
      <c r="E649" s="29"/>
      <c r="F649" s="1"/>
      <c r="G649" s="1"/>
      <c r="H649" s="1"/>
      <c r="I649" s="1"/>
      <c r="J649" s="1"/>
      <c r="K649" s="1"/>
      <c r="L649" s="1"/>
      <c r="M649" s="1"/>
      <c r="N649" s="1"/>
      <c r="O649" s="1"/>
      <c r="P649" s="1"/>
      <c r="Q649" s="1"/>
      <c r="R649" s="1"/>
      <c r="S649" s="1"/>
      <c r="T649" s="1"/>
      <c r="U649" s="1"/>
      <c r="V649" s="1"/>
      <c r="W649" s="1"/>
      <c r="X649" s="1"/>
      <c r="Y649" s="3"/>
    </row>
    <row r="650" ht="14.25" customHeight="1">
      <c r="E650" s="29"/>
      <c r="F650" s="1"/>
      <c r="G650" s="1"/>
      <c r="H650" s="1"/>
      <c r="I650" s="1"/>
      <c r="J650" s="1"/>
      <c r="K650" s="1"/>
      <c r="L650" s="1"/>
      <c r="M650" s="1"/>
      <c r="N650" s="1"/>
      <c r="O650" s="1"/>
      <c r="P650" s="1"/>
      <c r="Q650" s="1"/>
      <c r="R650" s="1"/>
      <c r="S650" s="1"/>
      <c r="T650" s="1"/>
      <c r="U650" s="1"/>
      <c r="V650" s="1"/>
      <c r="W650" s="1"/>
      <c r="X650" s="1"/>
      <c r="Y650" s="3"/>
    </row>
    <row r="651" ht="14.25" customHeight="1">
      <c r="E651" s="29"/>
      <c r="F651" s="1"/>
      <c r="G651" s="1"/>
      <c r="H651" s="1"/>
      <c r="I651" s="1"/>
      <c r="J651" s="1"/>
      <c r="K651" s="1"/>
      <c r="L651" s="1"/>
      <c r="M651" s="1"/>
      <c r="N651" s="1"/>
      <c r="O651" s="1"/>
      <c r="P651" s="1"/>
      <c r="Q651" s="1"/>
      <c r="R651" s="1"/>
      <c r="S651" s="1"/>
      <c r="T651" s="1"/>
      <c r="U651" s="1"/>
      <c r="V651" s="1"/>
      <c r="W651" s="1"/>
      <c r="X651" s="1"/>
      <c r="Y651" s="3"/>
    </row>
    <row r="652" ht="14.25" customHeight="1">
      <c r="E652" s="29"/>
      <c r="F652" s="1"/>
      <c r="G652" s="1"/>
      <c r="H652" s="1"/>
      <c r="I652" s="1"/>
      <c r="J652" s="1"/>
      <c r="K652" s="1"/>
      <c r="L652" s="1"/>
      <c r="M652" s="1"/>
      <c r="N652" s="1"/>
      <c r="O652" s="1"/>
      <c r="P652" s="1"/>
      <c r="Q652" s="1"/>
      <c r="R652" s="1"/>
      <c r="S652" s="1"/>
      <c r="T652" s="1"/>
      <c r="U652" s="1"/>
      <c r="V652" s="1"/>
      <c r="W652" s="1"/>
      <c r="X652" s="1"/>
      <c r="Y652" s="3"/>
    </row>
    <row r="653" ht="14.25" customHeight="1">
      <c r="E653" s="29"/>
      <c r="F653" s="1"/>
      <c r="G653" s="1"/>
      <c r="H653" s="1"/>
      <c r="I653" s="1"/>
      <c r="J653" s="1"/>
      <c r="K653" s="1"/>
      <c r="L653" s="1"/>
      <c r="M653" s="1"/>
      <c r="N653" s="1"/>
      <c r="O653" s="1"/>
      <c r="P653" s="1"/>
      <c r="Q653" s="1"/>
      <c r="R653" s="1"/>
      <c r="S653" s="1"/>
      <c r="T653" s="1"/>
      <c r="U653" s="1"/>
      <c r="V653" s="1"/>
      <c r="W653" s="1"/>
      <c r="X653" s="1"/>
      <c r="Y653" s="3"/>
    </row>
    <row r="654" ht="14.25" customHeight="1">
      <c r="E654" s="29"/>
      <c r="F654" s="1"/>
      <c r="G654" s="1"/>
      <c r="H654" s="1"/>
      <c r="I654" s="1"/>
      <c r="J654" s="1"/>
      <c r="K654" s="1"/>
      <c r="L654" s="1"/>
      <c r="M654" s="1"/>
      <c r="N654" s="1"/>
      <c r="O654" s="1"/>
      <c r="P654" s="1"/>
      <c r="Q654" s="1"/>
      <c r="R654" s="1"/>
      <c r="S654" s="1"/>
      <c r="T654" s="1"/>
      <c r="U654" s="1"/>
      <c r="V654" s="1"/>
      <c r="W654" s="1"/>
      <c r="X654" s="1"/>
      <c r="Y654" s="3"/>
    </row>
    <row r="655" ht="14.25" customHeight="1">
      <c r="E655" s="29"/>
      <c r="F655" s="1"/>
      <c r="G655" s="1"/>
      <c r="H655" s="1"/>
      <c r="I655" s="1"/>
      <c r="J655" s="1"/>
      <c r="K655" s="1"/>
      <c r="L655" s="1"/>
      <c r="M655" s="1"/>
      <c r="N655" s="1"/>
      <c r="O655" s="1"/>
      <c r="P655" s="1"/>
      <c r="Q655" s="1"/>
      <c r="R655" s="1"/>
      <c r="S655" s="1"/>
      <c r="T655" s="1"/>
      <c r="U655" s="1"/>
      <c r="V655" s="1"/>
      <c r="W655" s="1"/>
      <c r="X655" s="1"/>
      <c r="Y655" s="3"/>
    </row>
    <row r="656" ht="14.25" customHeight="1">
      <c r="E656" s="29"/>
      <c r="F656" s="1"/>
      <c r="G656" s="1"/>
      <c r="H656" s="1"/>
      <c r="I656" s="1"/>
      <c r="J656" s="1"/>
      <c r="K656" s="1"/>
      <c r="L656" s="1"/>
      <c r="M656" s="1"/>
      <c r="N656" s="1"/>
      <c r="O656" s="1"/>
      <c r="P656" s="1"/>
      <c r="Q656" s="1"/>
      <c r="R656" s="1"/>
      <c r="S656" s="1"/>
      <c r="T656" s="1"/>
      <c r="U656" s="1"/>
      <c r="V656" s="1"/>
      <c r="W656" s="1"/>
      <c r="X656" s="1"/>
      <c r="Y656" s="3"/>
    </row>
    <row r="657" ht="14.25" customHeight="1">
      <c r="E657" s="29"/>
      <c r="F657" s="1"/>
      <c r="G657" s="1"/>
      <c r="H657" s="1"/>
      <c r="I657" s="1"/>
      <c r="J657" s="1"/>
      <c r="K657" s="1"/>
      <c r="L657" s="1"/>
      <c r="M657" s="1"/>
      <c r="N657" s="1"/>
      <c r="O657" s="1"/>
      <c r="P657" s="1"/>
      <c r="Q657" s="1"/>
      <c r="R657" s="1"/>
      <c r="S657" s="1"/>
      <c r="T657" s="1"/>
      <c r="U657" s="1"/>
      <c r="V657" s="1"/>
      <c r="W657" s="1"/>
      <c r="X657" s="1"/>
      <c r="Y657" s="3"/>
    </row>
    <row r="658" ht="14.25" customHeight="1">
      <c r="E658" s="29"/>
      <c r="F658" s="1"/>
      <c r="G658" s="1"/>
      <c r="H658" s="1"/>
      <c r="I658" s="1"/>
      <c r="J658" s="1"/>
      <c r="K658" s="1"/>
      <c r="L658" s="1"/>
      <c r="M658" s="1"/>
      <c r="N658" s="1"/>
      <c r="O658" s="1"/>
      <c r="P658" s="1"/>
      <c r="Q658" s="1"/>
      <c r="R658" s="1"/>
      <c r="S658" s="1"/>
      <c r="T658" s="1"/>
      <c r="U658" s="1"/>
      <c r="V658" s="1"/>
      <c r="W658" s="1"/>
      <c r="X658" s="1"/>
      <c r="Y658" s="3"/>
    </row>
    <row r="659" ht="14.25" customHeight="1">
      <c r="E659" s="29"/>
      <c r="F659" s="1"/>
      <c r="G659" s="1"/>
      <c r="H659" s="1"/>
      <c r="I659" s="1"/>
      <c r="J659" s="1"/>
      <c r="K659" s="1"/>
      <c r="L659" s="1"/>
      <c r="M659" s="1"/>
      <c r="N659" s="1"/>
      <c r="O659" s="1"/>
      <c r="P659" s="1"/>
      <c r="Q659" s="1"/>
      <c r="R659" s="1"/>
      <c r="S659" s="1"/>
      <c r="T659" s="1"/>
      <c r="U659" s="1"/>
      <c r="V659" s="1"/>
      <c r="W659" s="1"/>
      <c r="X659" s="1"/>
      <c r="Y659" s="3"/>
    </row>
    <row r="660" ht="14.25" customHeight="1">
      <c r="E660" s="29"/>
      <c r="F660" s="1"/>
      <c r="G660" s="1"/>
      <c r="H660" s="1"/>
      <c r="I660" s="1"/>
      <c r="J660" s="1"/>
      <c r="K660" s="1"/>
      <c r="L660" s="1"/>
      <c r="M660" s="1"/>
      <c r="N660" s="1"/>
      <c r="O660" s="1"/>
      <c r="P660" s="1"/>
      <c r="Q660" s="1"/>
      <c r="R660" s="1"/>
      <c r="S660" s="1"/>
      <c r="T660" s="1"/>
      <c r="U660" s="1"/>
      <c r="V660" s="1"/>
      <c r="W660" s="1"/>
      <c r="X660" s="1"/>
      <c r="Y660" s="3"/>
    </row>
    <row r="661" ht="14.25" customHeight="1">
      <c r="E661" s="29"/>
      <c r="F661" s="1"/>
      <c r="G661" s="1"/>
      <c r="H661" s="1"/>
      <c r="I661" s="1"/>
      <c r="J661" s="1"/>
      <c r="K661" s="1"/>
      <c r="L661" s="1"/>
      <c r="M661" s="1"/>
      <c r="N661" s="1"/>
      <c r="O661" s="1"/>
      <c r="P661" s="1"/>
      <c r="Q661" s="1"/>
      <c r="R661" s="1"/>
      <c r="S661" s="1"/>
      <c r="T661" s="1"/>
      <c r="U661" s="1"/>
      <c r="V661" s="1"/>
      <c r="W661" s="1"/>
      <c r="X661" s="1"/>
      <c r="Y661" s="3"/>
    </row>
    <row r="662" ht="14.25" customHeight="1">
      <c r="E662" s="29"/>
      <c r="F662" s="1"/>
      <c r="G662" s="1"/>
      <c r="H662" s="1"/>
      <c r="I662" s="1"/>
      <c r="J662" s="1"/>
      <c r="K662" s="1"/>
      <c r="L662" s="1"/>
      <c r="M662" s="1"/>
      <c r="N662" s="1"/>
      <c r="O662" s="1"/>
      <c r="P662" s="1"/>
      <c r="Q662" s="1"/>
      <c r="R662" s="1"/>
      <c r="S662" s="1"/>
      <c r="T662" s="1"/>
      <c r="U662" s="1"/>
      <c r="V662" s="1"/>
      <c r="W662" s="1"/>
      <c r="X662" s="1"/>
      <c r="Y662" s="3"/>
    </row>
    <row r="663" ht="14.25" customHeight="1">
      <c r="E663" s="29"/>
      <c r="F663" s="1"/>
      <c r="G663" s="1"/>
      <c r="H663" s="1"/>
      <c r="I663" s="1"/>
      <c r="J663" s="1"/>
      <c r="K663" s="1"/>
      <c r="L663" s="1"/>
      <c r="M663" s="1"/>
      <c r="N663" s="1"/>
      <c r="O663" s="1"/>
      <c r="P663" s="1"/>
      <c r="Q663" s="1"/>
      <c r="R663" s="1"/>
      <c r="S663" s="1"/>
      <c r="T663" s="1"/>
      <c r="U663" s="1"/>
      <c r="V663" s="1"/>
      <c r="W663" s="1"/>
      <c r="X663" s="1"/>
      <c r="Y663" s="3"/>
    </row>
    <row r="664" ht="14.25" customHeight="1">
      <c r="E664" s="29"/>
      <c r="F664" s="1"/>
      <c r="G664" s="1"/>
      <c r="H664" s="1"/>
      <c r="I664" s="1"/>
      <c r="J664" s="1"/>
      <c r="K664" s="1"/>
      <c r="L664" s="1"/>
      <c r="M664" s="1"/>
      <c r="N664" s="1"/>
      <c r="O664" s="1"/>
      <c r="P664" s="1"/>
      <c r="Q664" s="1"/>
      <c r="R664" s="1"/>
      <c r="S664" s="1"/>
      <c r="T664" s="1"/>
      <c r="U664" s="1"/>
      <c r="V664" s="1"/>
      <c r="W664" s="1"/>
      <c r="X664" s="1"/>
      <c r="Y664" s="3"/>
    </row>
    <row r="665" ht="14.25" customHeight="1">
      <c r="E665" s="29"/>
      <c r="F665" s="1"/>
      <c r="G665" s="1"/>
      <c r="H665" s="1"/>
      <c r="I665" s="1"/>
      <c r="J665" s="1"/>
      <c r="K665" s="1"/>
      <c r="L665" s="1"/>
      <c r="M665" s="1"/>
      <c r="N665" s="1"/>
      <c r="O665" s="1"/>
      <c r="P665" s="1"/>
      <c r="Q665" s="1"/>
      <c r="R665" s="1"/>
      <c r="S665" s="1"/>
      <c r="T665" s="1"/>
      <c r="U665" s="1"/>
      <c r="V665" s="1"/>
      <c r="W665" s="1"/>
      <c r="X665" s="1"/>
      <c r="Y665" s="3"/>
    </row>
    <row r="666" ht="14.25" customHeight="1">
      <c r="E666" s="29"/>
      <c r="F666" s="1"/>
      <c r="G666" s="1"/>
      <c r="H666" s="1"/>
      <c r="I666" s="1"/>
      <c r="J666" s="1"/>
      <c r="K666" s="1"/>
      <c r="L666" s="1"/>
      <c r="M666" s="1"/>
      <c r="N666" s="1"/>
      <c r="O666" s="1"/>
      <c r="P666" s="1"/>
      <c r="Q666" s="1"/>
      <c r="R666" s="1"/>
      <c r="S666" s="1"/>
      <c r="T666" s="1"/>
      <c r="U666" s="1"/>
      <c r="V666" s="1"/>
      <c r="W666" s="1"/>
      <c r="X666" s="1"/>
      <c r="Y666" s="3"/>
    </row>
    <row r="667" ht="14.25" customHeight="1">
      <c r="E667" s="29"/>
      <c r="F667" s="1"/>
      <c r="G667" s="1"/>
      <c r="H667" s="1"/>
      <c r="I667" s="1"/>
      <c r="J667" s="1"/>
      <c r="K667" s="1"/>
      <c r="L667" s="1"/>
      <c r="M667" s="1"/>
      <c r="N667" s="1"/>
      <c r="O667" s="1"/>
      <c r="P667" s="1"/>
      <c r="Q667" s="1"/>
      <c r="R667" s="1"/>
      <c r="S667" s="1"/>
      <c r="T667" s="1"/>
      <c r="U667" s="1"/>
      <c r="V667" s="1"/>
      <c r="W667" s="1"/>
      <c r="X667" s="1"/>
      <c r="Y667" s="3"/>
    </row>
    <row r="668" ht="14.25" customHeight="1">
      <c r="E668" s="29"/>
      <c r="F668" s="1"/>
      <c r="G668" s="1"/>
      <c r="H668" s="1"/>
      <c r="I668" s="1"/>
      <c r="J668" s="1"/>
      <c r="K668" s="1"/>
      <c r="L668" s="1"/>
      <c r="M668" s="1"/>
      <c r="N668" s="1"/>
      <c r="O668" s="1"/>
      <c r="P668" s="1"/>
      <c r="Q668" s="1"/>
      <c r="R668" s="1"/>
      <c r="S668" s="1"/>
      <c r="T668" s="1"/>
      <c r="U668" s="1"/>
      <c r="V668" s="1"/>
      <c r="W668" s="1"/>
      <c r="X668" s="1"/>
      <c r="Y668" s="3"/>
    </row>
    <row r="669" ht="14.25" customHeight="1">
      <c r="E669" s="29"/>
      <c r="F669" s="1"/>
      <c r="G669" s="1"/>
      <c r="H669" s="1"/>
      <c r="I669" s="1"/>
      <c r="J669" s="1"/>
      <c r="K669" s="1"/>
      <c r="L669" s="1"/>
      <c r="M669" s="1"/>
      <c r="N669" s="1"/>
      <c r="O669" s="1"/>
      <c r="P669" s="1"/>
      <c r="Q669" s="1"/>
      <c r="R669" s="1"/>
      <c r="S669" s="1"/>
      <c r="T669" s="1"/>
      <c r="U669" s="1"/>
      <c r="V669" s="1"/>
      <c r="W669" s="1"/>
      <c r="X669" s="1"/>
      <c r="Y669" s="3"/>
    </row>
    <row r="670" ht="14.25" customHeight="1">
      <c r="E670" s="29"/>
      <c r="F670" s="1"/>
      <c r="G670" s="1"/>
      <c r="H670" s="1"/>
      <c r="I670" s="1"/>
      <c r="J670" s="1"/>
      <c r="K670" s="1"/>
      <c r="L670" s="1"/>
      <c r="M670" s="1"/>
      <c r="N670" s="1"/>
      <c r="O670" s="1"/>
      <c r="P670" s="1"/>
      <c r="Q670" s="1"/>
      <c r="R670" s="1"/>
      <c r="S670" s="1"/>
      <c r="T670" s="1"/>
      <c r="U670" s="1"/>
      <c r="V670" s="1"/>
      <c r="W670" s="1"/>
      <c r="X670" s="1"/>
      <c r="Y670" s="3"/>
    </row>
    <row r="671" ht="14.25" customHeight="1">
      <c r="E671" s="29"/>
      <c r="F671" s="1"/>
      <c r="G671" s="1"/>
      <c r="H671" s="1"/>
      <c r="I671" s="1"/>
      <c r="J671" s="1"/>
      <c r="K671" s="1"/>
      <c r="L671" s="1"/>
      <c r="M671" s="1"/>
      <c r="N671" s="1"/>
      <c r="O671" s="1"/>
      <c r="P671" s="1"/>
      <c r="Q671" s="1"/>
      <c r="R671" s="1"/>
      <c r="S671" s="1"/>
      <c r="T671" s="1"/>
      <c r="U671" s="1"/>
      <c r="V671" s="1"/>
      <c r="W671" s="1"/>
      <c r="X671" s="1"/>
      <c r="Y671" s="3"/>
    </row>
    <row r="672" ht="14.25" customHeight="1">
      <c r="E672" s="29"/>
      <c r="F672" s="1"/>
      <c r="G672" s="1"/>
      <c r="H672" s="1"/>
      <c r="I672" s="1"/>
      <c r="J672" s="1"/>
      <c r="K672" s="1"/>
      <c r="L672" s="1"/>
      <c r="M672" s="1"/>
      <c r="N672" s="1"/>
      <c r="O672" s="1"/>
      <c r="P672" s="1"/>
      <c r="Q672" s="1"/>
      <c r="R672" s="1"/>
      <c r="S672" s="1"/>
      <c r="T672" s="1"/>
      <c r="U672" s="1"/>
      <c r="V672" s="1"/>
      <c r="W672" s="1"/>
      <c r="X672" s="1"/>
      <c r="Y672" s="3"/>
    </row>
    <row r="673" ht="14.25" customHeight="1">
      <c r="E673" s="29"/>
      <c r="F673" s="1"/>
      <c r="G673" s="1"/>
      <c r="H673" s="1"/>
      <c r="I673" s="1"/>
      <c r="J673" s="1"/>
      <c r="K673" s="1"/>
      <c r="L673" s="1"/>
      <c r="M673" s="1"/>
      <c r="N673" s="1"/>
      <c r="O673" s="1"/>
      <c r="P673" s="1"/>
      <c r="Q673" s="1"/>
      <c r="R673" s="1"/>
      <c r="S673" s="1"/>
      <c r="T673" s="1"/>
      <c r="U673" s="1"/>
      <c r="V673" s="1"/>
      <c r="W673" s="1"/>
      <c r="X673" s="1"/>
      <c r="Y673" s="3"/>
    </row>
    <row r="674" ht="14.25" customHeight="1">
      <c r="E674" s="29"/>
      <c r="F674" s="1"/>
      <c r="G674" s="1"/>
      <c r="H674" s="1"/>
      <c r="I674" s="1"/>
      <c r="J674" s="1"/>
      <c r="K674" s="1"/>
      <c r="L674" s="1"/>
      <c r="M674" s="1"/>
      <c r="N674" s="1"/>
      <c r="O674" s="1"/>
      <c r="P674" s="1"/>
      <c r="Q674" s="1"/>
      <c r="R674" s="1"/>
      <c r="S674" s="1"/>
      <c r="T674" s="1"/>
      <c r="U674" s="1"/>
      <c r="V674" s="1"/>
      <c r="W674" s="1"/>
      <c r="X674" s="1"/>
      <c r="Y674" s="3"/>
    </row>
    <row r="675" ht="14.25" customHeight="1">
      <c r="E675" s="29"/>
      <c r="F675" s="1"/>
      <c r="G675" s="1"/>
      <c r="H675" s="1"/>
      <c r="I675" s="1"/>
      <c r="J675" s="1"/>
      <c r="K675" s="1"/>
      <c r="L675" s="1"/>
      <c r="M675" s="1"/>
      <c r="N675" s="1"/>
      <c r="O675" s="1"/>
      <c r="P675" s="1"/>
      <c r="Q675" s="1"/>
      <c r="R675" s="1"/>
      <c r="S675" s="1"/>
      <c r="T675" s="1"/>
      <c r="U675" s="1"/>
      <c r="V675" s="1"/>
      <c r="W675" s="1"/>
      <c r="X675" s="1"/>
      <c r="Y675" s="3"/>
    </row>
    <row r="676" ht="14.25" customHeight="1">
      <c r="E676" s="29"/>
      <c r="F676" s="1"/>
      <c r="G676" s="1"/>
      <c r="H676" s="1"/>
      <c r="I676" s="1"/>
      <c r="J676" s="1"/>
      <c r="K676" s="1"/>
      <c r="L676" s="1"/>
      <c r="M676" s="1"/>
      <c r="N676" s="1"/>
      <c r="O676" s="1"/>
      <c r="P676" s="1"/>
      <c r="Q676" s="1"/>
      <c r="R676" s="1"/>
      <c r="S676" s="1"/>
      <c r="T676" s="1"/>
      <c r="U676" s="1"/>
      <c r="V676" s="1"/>
      <c r="W676" s="1"/>
      <c r="X676" s="1"/>
      <c r="Y676" s="3"/>
    </row>
    <row r="677" ht="14.25" customHeight="1">
      <c r="E677" s="29"/>
      <c r="F677" s="1"/>
      <c r="G677" s="1"/>
      <c r="H677" s="1"/>
      <c r="I677" s="1"/>
      <c r="J677" s="1"/>
      <c r="K677" s="1"/>
      <c r="L677" s="1"/>
      <c r="M677" s="1"/>
      <c r="N677" s="1"/>
      <c r="O677" s="1"/>
      <c r="P677" s="1"/>
      <c r="Q677" s="1"/>
      <c r="R677" s="1"/>
      <c r="S677" s="1"/>
      <c r="T677" s="1"/>
      <c r="U677" s="1"/>
      <c r="V677" s="1"/>
      <c r="W677" s="1"/>
      <c r="X677" s="1"/>
      <c r="Y677" s="3"/>
    </row>
    <row r="678" ht="14.25" customHeight="1">
      <c r="E678" s="29"/>
      <c r="F678" s="1"/>
      <c r="G678" s="1"/>
      <c r="H678" s="1"/>
      <c r="I678" s="1"/>
      <c r="J678" s="1"/>
      <c r="K678" s="1"/>
      <c r="L678" s="1"/>
      <c r="M678" s="1"/>
      <c r="N678" s="1"/>
      <c r="O678" s="1"/>
      <c r="P678" s="1"/>
      <c r="Q678" s="1"/>
      <c r="R678" s="1"/>
      <c r="S678" s="1"/>
      <c r="T678" s="1"/>
      <c r="U678" s="1"/>
      <c r="V678" s="1"/>
      <c r="W678" s="1"/>
      <c r="X678" s="1"/>
      <c r="Y678" s="3"/>
    </row>
    <row r="679" ht="14.25" customHeight="1">
      <c r="E679" s="29"/>
      <c r="F679" s="1"/>
      <c r="G679" s="1"/>
      <c r="H679" s="1"/>
      <c r="I679" s="1"/>
      <c r="J679" s="1"/>
      <c r="K679" s="1"/>
      <c r="L679" s="1"/>
      <c r="M679" s="1"/>
      <c r="N679" s="1"/>
      <c r="O679" s="1"/>
      <c r="P679" s="1"/>
      <c r="Q679" s="1"/>
      <c r="R679" s="1"/>
      <c r="S679" s="1"/>
      <c r="T679" s="1"/>
      <c r="U679" s="1"/>
      <c r="V679" s="1"/>
      <c r="W679" s="1"/>
      <c r="X679" s="1"/>
      <c r="Y679" s="3"/>
    </row>
    <row r="680" ht="14.25" customHeight="1">
      <c r="E680" s="29"/>
      <c r="F680" s="1"/>
      <c r="G680" s="1"/>
      <c r="H680" s="1"/>
      <c r="I680" s="1"/>
      <c r="J680" s="1"/>
      <c r="K680" s="1"/>
      <c r="L680" s="1"/>
      <c r="M680" s="1"/>
      <c r="N680" s="1"/>
      <c r="O680" s="1"/>
      <c r="P680" s="1"/>
      <c r="Q680" s="1"/>
      <c r="R680" s="1"/>
      <c r="S680" s="1"/>
      <c r="T680" s="1"/>
      <c r="U680" s="1"/>
      <c r="V680" s="1"/>
      <c r="W680" s="1"/>
      <c r="X680" s="1"/>
      <c r="Y680" s="3"/>
    </row>
    <row r="681" ht="14.25" customHeight="1">
      <c r="E681" s="29"/>
      <c r="F681" s="1"/>
      <c r="G681" s="1"/>
      <c r="H681" s="1"/>
      <c r="I681" s="1"/>
      <c r="J681" s="1"/>
      <c r="K681" s="1"/>
      <c r="L681" s="1"/>
      <c r="M681" s="1"/>
      <c r="N681" s="1"/>
      <c r="O681" s="1"/>
      <c r="P681" s="1"/>
      <c r="Q681" s="1"/>
      <c r="R681" s="1"/>
      <c r="S681" s="1"/>
      <c r="T681" s="1"/>
      <c r="U681" s="1"/>
      <c r="V681" s="1"/>
      <c r="W681" s="1"/>
      <c r="X681" s="1"/>
      <c r="Y681" s="3"/>
    </row>
    <row r="682" ht="14.25" customHeight="1">
      <c r="E682" s="29"/>
      <c r="F682" s="1"/>
      <c r="G682" s="1"/>
      <c r="H682" s="1"/>
      <c r="I682" s="1"/>
      <c r="J682" s="1"/>
      <c r="K682" s="1"/>
      <c r="L682" s="1"/>
      <c r="M682" s="1"/>
      <c r="N682" s="1"/>
      <c r="O682" s="1"/>
      <c r="P682" s="1"/>
      <c r="Q682" s="1"/>
      <c r="R682" s="1"/>
      <c r="S682" s="1"/>
      <c r="T682" s="1"/>
      <c r="U682" s="1"/>
      <c r="V682" s="1"/>
      <c r="W682" s="1"/>
      <c r="X682" s="1"/>
      <c r="Y682" s="3"/>
    </row>
    <row r="683" ht="14.25" customHeight="1">
      <c r="E683" s="29"/>
      <c r="F683" s="1"/>
      <c r="G683" s="1"/>
      <c r="H683" s="1"/>
      <c r="I683" s="1"/>
      <c r="J683" s="1"/>
      <c r="K683" s="1"/>
      <c r="L683" s="1"/>
      <c r="M683" s="1"/>
      <c r="N683" s="1"/>
      <c r="O683" s="1"/>
      <c r="P683" s="1"/>
      <c r="Q683" s="1"/>
      <c r="R683" s="1"/>
      <c r="S683" s="1"/>
      <c r="T683" s="1"/>
      <c r="U683" s="1"/>
      <c r="V683" s="1"/>
      <c r="W683" s="1"/>
      <c r="X683" s="1"/>
      <c r="Y683" s="3"/>
    </row>
    <row r="684" ht="14.25" customHeight="1">
      <c r="E684" s="29"/>
      <c r="F684" s="1"/>
      <c r="G684" s="1"/>
      <c r="H684" s="1"/>
      <c r="I684" s="1"/>
      <c r="J684" s="1"/>
      <c r="K684" s="1"/>
      <c r="L684" s="1"/>
      <c r="M684" s="1"/>
      <c r="N684" s="1"/>
      <c r="O684" s="1"/>
      <c r="P684" s="1"/>
      <c r="Q684" s="1"/>
      <c r="R684" s="1"/>
      <c r="S684" s="1"/>
      <c r="T684" s="1"/>
      <c r="U684" s="1"/>
      <c r="V684" s="1"/>
      <c r="W684" s="1"/>
      <c r="X684" s="1"/>
      <c r="Y684" s="3"/>
    </row>
    <row r="685" ht="14.25" customHeight="1">
      <c r="E685" s="29"/>
      <c r="F685" s="1"/>
      <c r="G685" s="1"/>
      <c r="H685" s="1"/>
      <c r="I685" s="1"/>
      <c r="J685" s="1"/>
      <c r="K685" s="1"/>
      <c r="L685" s="1"/>
      <c r="M685" s="1"/>
      <c r="N685" s="1"/>
      <c r="O685" s="1"/>
      <c r="P685" s="1"/>
      <c r="Q685" s="1"/>
      <c r="R685" s="1"/>
      <c r="S685" s="1"/>
      <c r="T685" s="1"/>
      <c r="U685" s="1"/>
      <c r="V685" s="1"/>
      <c r="W685" s="1"/>
      <c r="X685" s="1"/>
      <c r="Y685" s="3"/>
    </row>
    <row r="686" ht="14.25" customHeight="1">
      <c r="E686" s="29"/>
      <c r="F686" s="1"/>
      <c r="G686" s="1"/>
      <c r="H686" s="1"/>
      <c r="I686" s="1"/>
      <c r="J686" s="1"/>
      <c r="K686" s="1"/>
      <c r="L686" s="1"/>
      <c r="M686" s="1"/>
      <c r="N686" s="1"/>
      <c r="O686" s="1"/>
      <c r="P686" s="1"/>
      <c r="Q686" s="1"/>
      <c r="R686" s="1"/>
      <c r="S686" s="1"/>
      <c r="T686" s="1"/>
      <c r="U686" s="1"/>
      <c r="V686" s="1"/>
      <c r="W686" s="1"/>
      <c r="X686" s="1"/>
      <c r="Y686" s="3"/>
    </row>
    <row r="687" ht="14.25" customHeight="1">
      <c r="E687" s="29"/>
      <c r="F687" s="1"/>
      <c r="G687" s="1"/>
      <c r="H687" s="1"/>
      <c r="I687" s="1"/>
      <c r="J687" s="1"/>
      <c r="K687" s="1"/>
      <c r="L687" s="1"/>
      <c r="M687" s="1"/>
      <c r="N687" s="1"/>
      <c r="O687" s="1"/>
      <c r="P687" s="1"/>
      <c r="Q687" s="1"/>
      <c r="R687" s="1"/>
      <c r="S687" s="1"/>
      <c r="T687" s="1"/>
      <c r="U687" s="1"/>
      <c r="V687" s="1"/>
      <c r="W687" s="1"/>
      <c r="X687" s="1"/>
      <c r="Y687" s="3"/>
    </row>
    <row r="688" ht="14.25" customHeight="1">
      <c r="E688" s="29"/>
      <c r="F688" s="1"/>
      <c r="G688" s="1"/>
      <c r="H688" s="1"/>
      <c r="I688" s="1"/>
      <c r="J688" s="1"/>
      <c r="K688" s="1"/>
      <c r="L688" s="1"/>
      <c r="M688" s="1"/>
      <c r="N688" s="1"/>
      <c r="O688" s="1"/>
      <c r="P688" s="1"/>
      <c r="Q688" s="1"/>
      <c r="R688" s="1"/>
      <c r="S688" s="1"/>
      <c r="T688" s="1"/>
      <c r="U688" s="1"/>
      <c r="V688" s="1"/>
      <c r="W688" s="1"/>
      <c r="X688" s="1"/>
      <c r="Y688" s="3"/>
    </row>
    <row r="689" ht="14.25" customHeight="1">
      <c r="E689" s="29"/>
      <c r="F689" s="1"/>
      <c r="G689" s="1"/>
      <c r="H689" s="1"/>
      <c r="I689" s="1"/>
      <c r="J689" s="1"/>
      <c r="K689" s="1"/>
      <c r="L689" s="1"/>
      <c r="M689" s="1"/>
      <c r="N689" s="1"/>
      <c r="O689" s="1"/>
      <c r="P689" s="1"/>
      <c r="Q689" s="1"/>
      <c r="R689" s="1"/>
      <c r="S689" s="1"/>
      <c r="T689" s="1"/>
      <c r="U689" s="1"/>
      <c r="V689" s="1"/>
      <c r="W689" s="1"/>
      <c r="X689" s="1"/>
      <c r="Y689" s="3"/>
    </row>
    <row r="690" ht="14.25" customHeight="1">
      <c r="E690" s="29"/>
      <c r="F690" s="1"/>
      <c r="G690" s="1"/>
      <c r="H690" s="1"/>
      <c r="I690" s="1"/>
      <c r="J690" s="1"/>
      <c r="K690" s="1"/>
      <c r="L690" s="1"/>
      <c r="M690" s="1"/>
      <c r="N690" s="1"/>
      <c r="O690" s="1"/>
      <c r="P690" s="1"/>
      <c r="Q690" s="1"/>
      <c r="R690" s="1"/>
      <c r="S690" s="1"/>
      <c r="T690" s="1"/>
      <c r="U690" s="1"/>
      <c r="V690" s="1"/>
      <c r="W690" s="1"/>
      <c r="X690" s="1"/>
      <c r="Y690" s="3"/>
    </row>
    <row r="691" ht="14.25" customHeight="1">
      <c r="E691" s="29"/>
      <c r="F691" s="1"/>
      <c r="G691" s="1"/>
      <c r="H691" s="1"/>
      <c r="I691" s="1"/>
      <c r="J691" s="1"/>
      <c r="K691" s="1"/>
      <c r="L691" s="1"/>
      <c r="M691" s="1"/>
      <c r="N691" s="1"/>
      <c r="O691" s="1"/>
      <c r="P691" s="1"/>
      <c r="Q691" s="1"/>
      <c r="R691" s="1"/>
      <c r="S691" s="1"/>
      <c r="T691" s="1"/>
      <c r="U691" s="1"/>
      <c r="V691" s="1"/>
      <c r="W691" s="1"/>
      <c r="X691" s="1"/>
      <c r="Y691" s="3"/>
    </row>
    <row r="692" ht="14.25" customHeight="1">
      <c r="E692" s="29"/>
      <c r="F692" s="1"/>
      <c r="G692" s="1"/>
      <c r="H692" s="1"/>
      <c r="I692" s="1"/>
      <c r="J692" s="1"/>
      <c r="K692" s="1"/>
      <c r="L692" s="1"/>
      <c r="M692" s="1"/>
      <c r="N692" s="1"/>
      <c r="O692" s="1"/>
      <c r="P692" s="1"/>
      <c r="Q692" s="1"/>
      <c r="R692" s="1"/>
      <c r="S692" s="1"/>
      <c r="T692" s="1"/>
      <c r="U692" s="1"/>
      <c r="V692" s="1"/>
      <c r="W692" s="1"/>
      <c r="X692" s="1"/>
      <c r="Y692" s="3"/>
    </row>
    <row r="693" ht="14.25" customHeight="1">
      <c r="E693" s="29"/>
      <c r="F693" s="1"/>
      <c r="G693" s="1"/>
      <c r="H693" s="1"/>
      <c r="I693" s="1"/>
      <c r="J693" s="1"/>
      <c r="K693" s="1"/>
      <c r="L693" s="1"/>
      <c r="M693" s="1"/>
      <c r="N693" s="1"/>
      <c r="O693" s="1"/>
      <c r="P693" s="1"/>
      <c r="Q693" s="1"/>
      <c r="R693" s="1"/>
      <c r="S693" s="1"/>
      <c r="T693" s="1"/>
      <c r="U693" s="1"/>
      <c r="V693" s="1"/>
      <c r="W693" s="1"/>
      <c r="X693" s="1"/>
      <c r="Y693" s="3"/>
    </row>
    <row r="694" ht="14.25" customHeight="1">
      <c r="E694" s="29"/>
      <c r="F694" s="1"/>
      <c r="G694" s="1"/>
      <c r="H694" s="1"/>
      <c r="I694" s="1"/>
      <c r="J694" s="1"/>
      <c r="K694" s="1"/>
      <c r="L694" s="1"/>
      <c r="M694" s="1"/>
      <c r="N694" s="1"/>
      <c r="O694" s="1"/>
      <c r="P694" s="1"/>
      <c r="Q694" s="1"/>
      <c r="R694" s="1"/>
      <c r="S694" s="1"/>
      <c r="T694" s="1"/>
      <c r="U694" s="1"/>
      <c r="V694" s="1"/>
      <c r="W694" s="1"/>
      <c r="X694" s="1"/>
      <c r="Y694" s="3"/>
    </row>
    <row r="695" ht="14.25" customHeight="1">
      <c r="E695" s="29"/>
      <c r="F695" s="1"/>
      <c r="G695" s="1"/>
      <c r="H695" s="1"/>
      <c r="I695" s="1"/>
      <c r="J695" s="1"/>
      <c r="K695" s="1"/>
      <c r="L695" s="1"/>
      <c r="M695" s="1"/>
      <c r="N695" s="1"/>
      <c r="O695" s="1"/>
      <c r="P695" s="1"/>
      <c r="Q695" s="1"/>
      <c r="R695" s="1"/>
      <c r="S695" s="1"/>
      <c r="T695" s="1"/>
      <c r="U695" s="1"/>
      <c r="V695" s="1"/>
      <c r="W695" s="1"/>
      <c r="X695" s="1"/>
      <c r="Y695" s="3"/>
    </row>
    <row r="696" ht="14.25" customHeight="1">
      <c r="E696" s="29"/>
      <c r="F696" s="1"/>
      <c r="G696" s="1"/>
      <c r="H696" s="1"/>
      <c r="I696" s="1"/>
      <c r="J696" s="1"/>
      <c r="K696" s="1"/>
      <c r="L696" s="1"/>
      <c r="M696" s="1"/>
      <c r="N696" s="1"/>
      <c r="O696" s="1"/>
      <c r="P696" s="1"/>
      <c r="Q696" s="1"/>
      <c r="R696" s="1"/>
      <c r="S696" s="1"/>
      <c r="T696" s="1"/>
      <c r="U696" s="1"/>
      <c r="V696" s="1"/>
      <c r="W696" s="1"/>
      <c r="X696" s="1"/>
      <c r="Y696" s="3"/>
    </row>
    <row r="697" ht="14.25" customHeight="1">
      <c r="E697" s="29"/>
      <c r="F697" s="1"/>
      <c r="G697" s="1"/>
      <c r="H697" s="1"/>
      <c r="I697" s="1"/>
      <c r="J697" s="1"/>
      <c r="K697" s="1"/>
      <c r="L697" s="1"/>
      <c r="M697" s="1"/>
      <c r="N697" s="1"/>
      <c r="O697" s="1"/>
      <c r="P697" s="1"/>
      <c r="Q697" s="1"/>
      <c r="R697" s="1"/>
      <c r="S697" s="1"/>
      <c r="T697" s="1"/>
      <c r="U697" s="1"/>
      <c r="V697" s="1"/>
      <c r="W697" s="1"/>
      <c r="X697" s="1"/>
      <c r="Y697" s="3"/>
    </row>
    <row r="698" ht="14.25" customHeight="1">
      <c r="E698" s="29"/>
      <c r="F698" s="1"/>
      <c r="G698" s="1"/>
      <c r="H698" s="1"/>
      <c r="I698" s="1"/>
      <c r="J698" s="1"/>
      <c r="K698" s="1"/>
      <c r="L698" s="1"/>
      <c r="M698" s="1"/>
      <c r="N698" s="1"/>
      <c r="O698" s="1"/>
      <c r="P698" s="1"/>
      <c r="Q698" s="1"/>
      <c r="R698" s="1"/>
      <c r="S698" s="1"/>
      <c r="T698" s="1"/>
      <c r="U698" s="1"/>
      <c r="V698" s="1"/>
      <c r="W698" s="1"/>
      <c r="X698" s="1"/>
      <c r="Y698" s="3"/>
    </row>
    <row r="699" ht="14.25" customHeight="1">
      <c r="E699" s="29"/>
      <c r="F699" s="1"/>
      <c r="G699" s="1"/>
      <c r="H699" s="1"/>
      <c r="I699" s="1"/>
      <c r="J699" s="1"/>
      <c r="K699" s="1"/>
      <c r="L699" s="1"/>
      <c r="M699" s="1"/>
      <c r="N699" s="1"/>
      <c r="O699" s="1"/>
      <c r="P699" s="1"/>
      <c r="Q699" s="1"/>
      <c r="R699" s="1"/>
      <c r="S699" s="1"/>
      <c r="T699" s="1"/>
      <c r="U699" s="1"/>
      <c r="V699" s="1"/>
      <c r="W699" s="1"/>
      <c r="X699" s="1"/>
      <c r="Y699" s="3"/>
    </row>
    <row r="700" ht="14.25" customHeight="1">
      <c r="E700" s="29"/>
      <c r="F700" s="1"/>
      <c r="G700" s="1"/>
      <c r="H700" s="1"/>
      <c r="I700" s="1"/>
      <c r="J700" s="1"/>
      <c r="K700" s="1"/>
      <c r="L700" s="1"/>
      <c r="M700" s="1"/>
      <c r="N700" s="1"/>
      <c r="O700" s="1"/>
      <c r="P700" s="1"/>
      <c r="Q700" s="1"/>
      <c r="R700" s="1"/>
      <c r="S700" s="1"/>
      <c r="T700" s="1"/>
      <c r="U700" s="1"/>
      <c r="V700" s="1"/>
      <c r="W700" s="1"/>
      <c r="X700" s="1"/>
      <c r="Y700" s="3"/>
    </row>
    <row r="701" ht="14.25" customHeight="1">
      <c r="E701" s="29"/>
      <c r="F701" s="1"/>
      <c r="G701" s="1"/>
      <c r="H701" s="1"/>
      <c r="I701" s="1"/>
      <c r="J701" s="1"/>
      <c r="K701" s="1"/>
      <c r="L701" s="1"/>
      <c r="M701" s="1"/>
      <c r="N701" s="1"/>
      <c r="O701" s="1"/>
      <c r="P701" s="1"/>
      <c r="Q701" s="1"/>
      <c r="R701" s="1"/>
      <c r="S701" s="1"/>
      <c r="T701" s="1"/>
      <c r="U701" s="1"/>
      <c r="V701" s="1"/>
      <c r="W701" s="1"/>
      <c r="X701" s="1"/>
      <c r="Y701" s="3"/>
    </row>
    <row r="702" ht="14.25" customHeight="1">
      <c r="E702" s="29"/>
      <c r="F702" s="1"/>
      <c r="G702" s="1"/>
      <c r="H702" s="1"/>
      <c r="I702" s="1"/>
      <c r="J702" s="1"/>
      <c r="K702" s="1"/>
      <c r="L702" s="1"/>
      <c r="M702" s="1"/>
      <c r="N702" s="1"/>
      <c r="O702" s="1"/>
      <c r="P702" s="1"/>
      <c r="Q702" s="1"/>
      <c r="R702" s="1"/>
      <c r="S702" s="1"/>
      <c r="T702" s="1"/>
      <c r="U702" s="1"/>
      <c r="V702" s="1"/>
      <c r="W702" s="1"/>
      <c r="X702" s="1"/>
      <c r="Y702" s="3"/>
    </row>
    <row r="703" ht="14.25" customHeight="1">
      <c r="E703" s="29"/>
      <c r="F703" s="1"/>
      <c r="G703" s="1"/>
      <c r="H703" s="1"/>
      <c r="I703" s="1"/>
      <c r="J703" s="1"/>
      <c r="K703" s="1"/>
      <c r="L703" s="1"/>
      <c r="M703" s="1"/>
      <c r="N703" s="1"/>
      <c r="O703" s="1"/>
      <c r="P703" s="1"/>
      <c r="Q703" s="1"/>
      <c r="R703" s="1"/>
      <c r="S703" s="1"/>
      <c r="T703" s="1"/>
      <c r="U703" s="1"/>
      <c r="V703" s="1"/>
      <c r="W703" s="1"/>
      <c r="X703" s="1"/>
      <c r="Y703" s="3"/>
    </row>
    <row r="704" ht="14.25" customHeight="1">
      <c r="E704" s="29"/>
      <c r="F704" s="1"/>
      <c r="G704" s="1"/>
      <c r="H704" s="1"/>
      <c r="I704" s="1"/>
      <c r="J704" s="1"/>
      <c r="K704" s="1"/>
      <c r="L704" s="1"/>
      <c r="M704" s="1"/>
      <c r="N704" s="1"/>
      <c r="O704" s="1"/>
      <c r="P704" s="1"/>
      <c r="Q704" s="1"/>
      <c r="R704" s="1"/>
      <c r="S704" s="1"/>
      <c r="T704" s="1"/>
      <c r="U704" s="1"/>
      <c r="V704" s="1"/>
      <c r="W704" s="1"/>
      <c r="X704" s="1"/>
      <c r="Y704" s="3"/>
    </row>
    <row r="705" ht="14.25" customHeight="1">
      <c r="E705" s="29"/>
      <c r="F705" s="1"/>
      <c r="G705" s="1"/>
      <c r="H705" s="1"/>
      <c r="I705" s="1"/>
      <c r="J705" s="1"/>
      <c r="K705" s="1"/>
      <c r="L705" s="1"/>
      <c r="M705" s="1"/>
      <c r="N705" s="1"/>
      <c r="O705" s="1"/>
      <c r="P705" s="1"/>
      <c r="Q705" s="1"/>
      <c r="R705" s="1"/>
      <c r="S705" s="1"/>
      <c r="T705" s="1"/>
      <c r="U705" s="1"/>
      <c r="V705" s="1"/>
      <c r="W705" s="1"/>
      <c r="X705" s="1"/>
      <c r="Y705" s="3"/>
    </row>
    <row r="706" ht="14.25" customHeight="1">
      <c r="E706" s="29"/>
      <c r="F706" s="1"/>
      <c r="G706" s="1"/>
      <c r="H706" s="1"/>
      <c r="I706" s="1"/>
      <c r="J706" s="1"/>
      <c r="K706" s="1"/>
      <c r="L706" s="1"/>
      <c r="M706" s="1"/>
      <c r="N706" s="1"/>
      <c r="O706" s="1"/>
      <c r="P706" s="1"/>
      <c r="Q706" s="1"/>
      <c r="R706" s="1"/>
      <c r="S706" s="1"/>
      <c r="T706" s="1"/>
      <c r="U706" s="1"/>
      <c r="V706" s="1"/>
      <c r="W706" s="1"/>
      <c r="X706" s="1"/>
      <c r="Y706" s="3"/>
    </row>
    <row r="707" ht="14.25" customHeight="1">
      <c r="E707" s="29"/>
      <c r="F707" s="1"/>
      <c r="G707" s="1"/>
      <c r="H707" s="1"/>
      <c r="I707" s="1"/>
      <c r="J707" s="1"/>
      <c r="K707" s="1"/>
      <c r="L707" s="1"/>
      <c r="M707" s="1"/>
      <c r="N707" s="1"/>
      <c r="O707" s="1"/>
      <c r="P707" s="1"/>
      <c r="Q707" s="1"/>
      <c r="R707" s="1"/>
      <c r="S707" s="1"/>
      <c r="T707" s="1"/>
      <c r="U707" s="1"/>
      <c r="V707" s="1"/>
      <c r="W707" s="1"/>
      <c r="X707" s="1"/>
      <c r="Y707" s="3"/>
    </row>
    <row r="708" ht="14.25" customHeight="1">
      <c r="E708" s="29"/>
      <c r="F708" s="1"/>
      <c r="G708" s="1"/>
      <c r="H708" s="1"/>
      <c r="I708" s="1"/>
      <c r="J708" s="1"/>
      <c r="K708" s="1"/>
      <c r="L708" s="1"/>
      <c r="M708" s="1"/>
      <c r="N708" s="1"/>
      <c r="O708" s="1"/>
      <c r="P708" s="1"/>
      <c r="Q708" s="1"/>
      <c r="R708" s="1"/>
      <c r="S708" s="1"/>
      <c r="T708" s="1"/>
      <c r="U708" s="1"/>
      <c r="V708" s="1"/>
      <c r="W708" s="1"/>
      <c r="X708" s="1"/>
      <c r="Y708" s="3"/>
    </row>
    <row r="709" ht="14.25" customHeight="1">
      <c r="E709" s="29"/>
      <c r="F709" s="1"/>
      <c r="G709" s="1"/>
      <c r="H709" s="1"/>
      <c r="I709" s="1"/>
      <c r="J709" s="1"/>
      <c r="K709" s="1"/>
      <c r="L709" s="1"/>
      <c r="M709" s="1"/>
      <c r="N709" s="1"/>
      <c r="O709" s="1"/>
      <c r="P709" s="1"/>
      <c r="Q709" s="1"/>
      <c r="R709" s="1"/>
      <c r="S709" s="1"/>
      <c r="T709" s="1"/>
      <c r="U709" s="1"/>
      <c r="V709" s="1"/>
      <c r="W709" s="1"/>
      <c r="X709" s="1"/>
      <c r="Y709" s="3"/>
    </row>
    <row r="710" ht="14.25" customHeight="1">
      <c r="E710" s="29"/>
      <c r="F710" s="1"/>
      <c r="G710" s="1"/>
      <c r="H710" s="1"/>
      <c r="I710" s="1"/>
      <c r="J710" s="1"/>
      <c r="K710" s="1"/>
      <c r="L710" s="1"/>
      <c r="M710" s="1"/>
      <c r="N710" s="1"/>
      <c r="O710" s="1"/>
      <c r="P710" s="1"/>
      <c r="Q710" s="1"/>
      <c r="R710" s="1"/>
      <c r="S710" s="1"/>
      <c r="T710" s="1"/>
      <c r="U710" s="1"/>
      <c r="V710" s="1"/>
      <c r="W710" s="1"/>
      <c r="X710" s="1"/>
      <c r="Y710" s="3"/>
    </row>
    <row r="711" ht="14.25" customHeight="1">
      <c r="E711" s="29"/>
      <c r="F711" s="1"/>
      <c r="G711" s="1"/>
      <c r="H711" s="1"/>
      <c r="I711" s="1"/>
      <c r="J711" s="1"/>
      <c r="K711" s="1"/>
      <c r="L711" s="1"/>
      <c r="M711" s="1"/>
      <c r="N711" s="1"/>
      <c r="O711" s="1"/>
      <c r="P711" s="1"/>
      <c r="Q711" s="1"/>
      <c r="R711" s="1"/>
      <c r="S711" s="1"/>
      <c r="T711" s="1"/>
      <c r="U711" s="1"/>
      <c r="V711" s="1"/>
      <c r="W711" s="1"/>
      <c r="X711" s="1"/>
      <c r="Y711" s="3"/>
    </row>
    <row r="712" ht="14.25" customHeight="1">
      <c r="E712" s="29"/>
      <c r="F712" s="1"/>
      <c r="G712" s="1"/>
      <c r="H712" s="1"/>
      <c r="I712" s="1"/>
      <c r="J712" s="1"/>
      <c r="K712" s="1"/>
      <c r="L712" s="1"/>
      <c r="M712" s="1"/>
      <c r="N712" s="1"/>
      <c r="O712" s="1"/>
      <c r="P712" s="1"/>
      <c r="Q712" s="1"/>
      <c r="R712" s="1"/>
      <c r="S712" s="1"/>
      <c r="T712" s="1"/>
      <c r="U712" s="1"/>
      <c r="V712" s="1"/>
      <c r="W712" s="1"/>
      <c r="X712" s="1"/>
      <c r="Y712" s="3"/>
    </row>
    <row r="713" ht="14.25" customHeight="1">
      <c r="E713" s="29"/>
      <c r="F713" s="1"/>
      <c r="G713" s="1"/>
      <c r="H713" s="1"/>
      <c r="I713" s="1"/>
      <c r="J713" s="1"/>
      <c r="K713" s="1"/>
      <c r="L713" s="1"/>
      <c r="M713" s="1"/>
      <c r="N713" s="1"/>
      <c r="O713" s="1"/>
      <c r="P713" s="1"/>
      <c r="Q713" s="1"/>
      <c r="R713" s="1"/>
      <c r="S713" s="1"/>
      <c r="T713" s="1"/>
      <c r="U713" s="1"/>
      <c r="V713" s="1"/>
      <c r="W713" s="1"/>
      <c r="X713" s="1"/>
      <c r="Y713" s="3"/>
    </row>
    <row r="714" ht="14.25" customHeight="1">
      <c r="E714" s="29"/>
      <c r="F714" s="1"/>
      <c r="G714" s="1"/>
      <c r="H714" s="1"/>
      <c r="I714" s="1"/>
      <c r="J714" s="1"/>
      <c r="K714" s="1"/>
      <c r="L714" s="1"/>
      <c r="M714" s="1"/>
      <c r="N714" s="1"/>
      <c r="O714" s="1"/>
      <c r="P714" s="1"/>
      <c r="Q714" s="1"/>
      <c r="R714" s="1"/>
      <c r="S714" s="1"/>
      <c r="T714" s="1"/>
      <c r="U714" s="1"/>
      <c r="V714" s="1"/>
      <c r="W714" s="1"/>
      <c r="X714" s="1"/>
      <c r="Y714" s="3"/>
    </row>
    <row r="715" ht="14.25" customHeight="1">
      <c r="E715" s="29"/>
      <c r="F715" s="1"/>
      <c r="G715" s="1"/>
      <c r="H715" s="1"/>
      <c r="I715" s="1"/>
      <c r="J715" s="1"/>
      <c r="K715" s="1"/>
      <c r="L715" s="1"/>
      <c r="M715" s="1"/>
      <c r="N715" s="1"/>
      <c r="O715" s="1"/>
      <c r="P715" s="1"/>
      <c r="Q715" s="1"/>
      <c r="R715" s="1"/>
      <c r="S715" s="1"/>
      <c r="T715" s="1"/>
      <c r="U715" s="1"/>
      <c r="V715" s="1"/>
      <c r="W715" s="1"/>
      <c r="X715" s="1"/>
      <c r="Y715" s="3"/>
    </row>
    <row r="716" ht="14.25" customHeight="1">
      <c r="E716" s="29"/>
      <c r="F716" s="1"/>
      <c r="G716" s="1"/>
      <c r="H716" s="1"/>
      <c r="I716" s="1"/>
      <c r="J716" s="1"/>
      <c r="K716" s="1"/>
      <c r="L716" s="1"/>
      <c r="M716" s="1"/>
      <c r="N716" s="1"/>
      <c r="O716" s="1"/>
      <c r="P716" s="1"/>
      <c r="Q716" s="1"/>
      <c r="R716" s="1"/>
      <c r="S716" s="1"/>
      <c r="T716" s="1"/>
      <c r="U716" s="1"/>
      <c r="V716" s="1"/>
      <c r="W716" s="1"/>
      <c r="X716" s="1"/>
      <c r="Y716" s="3"/>
    </row>
    <row r="717" ht="14.25" customHeight="1">
      <c r="E717" s="29"/>
      <c r="F717" s="1"/>
      <c r="G717" s="1"/>
      <c r="H717" s="1"/>
      <c r="I717" s="1"/>
      <c r="J717" s="1"/>
      <c r="K717" s="1"/>
      <c r="L717" s="1"/>
      <c r="M717" s="1"/>
      <c r="N717" s="1"/>
      <c r="O717" s="1"/>
      <c r="P717" s="1"/>
      <c r="Q717" s="1"/>
      <c r="R717" s="1"/>
      <c r="S717" s="1"/>
      <c r="T717" s="1"/>
      <c r="U717" s="1"/>
      <c r="V717" s="1"/>
      <c r="W717" s="1"/>
      <c r="X717" s="1"/>
      <c r="Y717" s="3"/>
    </row>
    <row r="718" ht="14.25" customHeight="1">
      <c r="E718" s="29"/>
      <c r="F718" s="1"/>
      <c r="G718" s="1"/>
      <c r="H718" s="1"/>
      <c r="I718" s="1"/>
      <c r="J718" s="1"/>
      <c r="K718" s="1"/>
      <c r="L718" s="1"/>
      <c r="M718" s="1"/>
      <c r="N718" s="1"/>
      <c r="O718" s="1"/>
      <c r="P718" s="1"/>
      <c r="Q718" s="1"/>
      <c r="R718" s="1"/>
      <c r="S718" s="1"/>
      <c r="T718" s="1"/>
      <c r="U718" s="1"/>
      <c r="V718" s="1"/>
      <c r="W718" s="1"/>
      <c r="X718" s="1"/>
      <c r="Y718" s="3"/>
    </row>
    <row r="719" ht="14.25" customHeight="1">
      <c r="E719" s="29"/>
      <c r="F719" s="1"/>
      <c r="G719" s="1"/>
      <c r="H719" s="1"/>
      <c r="I719" s="1"/>
      <c r="J719" s="1"/>
      <c r="K719" s="1"/>
      <c r="L719" s="1"/>
      <c r="M719" s="1"/>
      <c r="N719" s="1"/>
      <c r="O719" s="1"/>
      <c r="P719" s="1"/>
      <c r="Q719" s="1"/>
      <c r="R719" s="1"/>
      <c r="S719" s="1"/>
      <c r="T719" s="1"/>
      <c r="U719" s="1"/>
      <c r="V719" s="1"/>
      <c r="W719" s="1"/>
      <c r="X719" s="1"/>
      <c r="Y719" s="3"/>
    </row>
    <row r="720" ht="14.25" customHeight="1">
      <c r="E720" s="29"/>
      <c r="F720" s="1"/>
      <c r="G720" s="1"/>
      <c r="H720" s="1"/>
      <c r="I720" s="1"/>
      <c r="J720" s="1"/>
      <c r="K720" s="1"/>
      <c r="L720" s="1"/>
      <c r="M720" s="1"/>
      <c r="N720" s="1"/>
      <c r="O720" s="1"/>
      <c r="P720" s="1"/>
      <c r="Q720" s="1"/>
      <c r="R720" s="1"/>
      <c r="S720" s="1"/>
      <c r="T720" s="1"/>
      <c r="U720" s="1"/>
      <c r="V720" s="1"/>
      <c r="W720" s="1"/>
      <c r="X720" s="1"/>
      <c r="Y720" s="3"/>
    </row>
    <row r="721" ht="14.25" customHeight="1">
      <c r="E721" s="29"/>
      <c r="F721" s="1"/>
      <c r="G721" s="1"/>
      <c r="H721" s="1"/>
      <c r="I721" s="1"/>
      <c r="J721" s="1"/>
      <c r="K721" s="1"/>
      <c r="L721" s="1"/>
      <c r="M721" s="1"/>
      <c r="N721" s="1"/>
      <c r="O721" s="1"/>
      <c r="P721" s="1"/>
      <c r="Q721" s="1"/>
      <c r="R721" s="1"/>
      <c r="S721" s="1"/>
      <c r="T721" s="1"/>
      <c r="U721" s="1"/>
      <c r="V721" s="1"/>
      <c r="W721" s="1"/>
      <c r="X721" s="1"/>
      <c r="Y721" s="3"/>
    </row>
    <row r="722" ht="14.25" customHeight="1">
      <c r="E722" s="29"/>
      <c r="F722" s="1"/>
      <c r="G722" s="1"/>
      <c r="H722" s="1"/>
      <c r="I722" s="1"/>
      <c r="J722" s="1"/>
      <c r="K722" s="1"/>
      <c r="L722" s="1"/>
      <c r="M722" s="1"/>
      <c r="N722" s="1"/>
      <c r="O722" s="1"/>
      <c r="P722" s="1"/>
      <c r="Q722" s="1"/>
      <c r="R722" s="1"/>
      <c r="S722" s="1"/>
      <c r="T722" s="1"/>
      <c r="U722" s="1"/>
      <c r="V722" s="1"/>
      <c r="W722" s="1"/>
      <c r="X722" s="1"/>
      <c r="Y722" s="3"/>
    </row>
    <row r="723" ht="14.25" customHeight="1">
      <c r="E723" s="29"/>
      <c r="F723" s="1"/>
      <c r="G723" s="1"/>
      <c r="H723" s="1"/>
      <c r="I723" s="1"/>
      <c r="J723" s="1"/>
      <c r="K723" s="1"/>
      <c r="L723" s="1"/>
      <c r="M723" s="1"/>
      <c r="N723" s="1"/>
      <c r="O723" s="1"/>
      <c r="P723" s="1"/>
      <c r="Q723" s="1"/>
      <c r="R723" s="1"/>
      <c r="S723" s="1"/>
      <c r="T723" s="1"/>
      <c r="U723" s="1"/>
      <c r="V723" s="1"/>
      <c r="W723" s="1"/>
      <c r="X723" s="1"/>
      <c r="Y723" s="3"/>
    </row>
    <row r="724" ht="14.25" customHeight="1">
      <c r="E724" s="29"/>
      <c r="F724" s="1"/>
      <c r="G724" s="1"/>
      <c r="H724" s="1"/>
      <c r="I724" s="1"/>
      <c r="J724" s="1"/>
      <c r="K724" s="1"/>
      <c r="L724" s="1"/>
      <c r="M724" s="1"/>
      <c r="N724" s="1"/>
      <c r="O724" s="1"/>
      <c r="P724" s="1"/>
      <c r="Q724" s="1"/>
      <c r="R724" s="1"/>
      <c r="S724" s="1"/>
      <c r="T724" s="1"/>
      <c r="U724" s="1"/>
      <c r="V724" s="1"/>
      <c r="W724" s="1"/>
      <c r="X724" s="1"/>
      <c r="Y724" s="3"/>
    </row>
    <row r="725" ht="14.25" customHeight="1">
      <c r="E725" s="29"/>
      <c r="F725" s="1"/>
      <c r="G725" s="1"/>
      <c r="H725" s="1"/>
      <c r="I725" s="1"/>
      <c r="J725" s="1"/>
      <c r="K725" s="1"/>
      <c r="L725" s="1"/>
      <c r="M725" s="1"/>
      <c r="N725" s="1"/>
      <c r="O725" s="1"/>
      <c r="P725" s="1"/>
      <c r="Q725" s="1"/>
      <c r="R725" s="1"/>
      <c r="S725" s="1"/>
      <c r="T725" s="1"/>
      <c r="U725" s="1"/>
      <c r="V725" s="1"/>
      <c r="W725" s="1"/>
      <c r="X725" s="1"/>
      <c r="Y725" s="3"/>
    </row>
    <row r="726" ht="14.25" customHeight="1">
      <c r="E726" s="29"/>
      <c r="F726" s="1"/>
      <c r="G726" s="1"/>
      <c r="H726" s="1"/>
      <c r="I726" s="1"/>
      <c r="J726" s="1"/>
      <c r="K726" s="1"/>
      <c r="L726" s="1"/>
      <c r="M726" s="1"/>
      <c r="N726" s="1"/>
      <c r="O726" s="1"/>
      <c r="P726" s="1"/>
      <c r="Q726" s="1"/>
      <c r="R726" s="1"/>
      <c r="S726" s="1"/>
      <c r="T726" s="1"/>
      <c r="U726" s="1"/>
      <c r="V726" s="1"/>
      <c r="W726" s="1"/>
      <c r="X726" s="1"/>
      <c r="Y726" s="3"/>
    </row>
    <row r="727" ht="14.25" customHeight="1">
      <c r="E727" s="29"/>
      <c r="F727" s="1"/>
      <c r="G727" s="1"/>
      <c r="H727" s="1"/>
      <c r="I727" s="1"/>
      <c r="J727" s="1"/>
      <c r="K727" s="1"/>
      <c r="L727" s="1"/>
      <c r="M727" s="1"/>
      <c r="N727" s="1"/>
      <c r="O727" s="1"/>
      <c r="P727" s="1"/>
      <c r="Q727" s="1"/>
      <c r="R727" s="1"/>
      <c r="S727" s="1"/>
      <c r="T727" s="1"/>
      <c r="U727" s="1"/>
      <c r="V727" s="1"/>
      <c r="W727" s="1"/>
      <c r="X727" s="1"/>
      <c r="Y727" s="3"/>
    </row>
    <row r="728" ht="14.25" customHeight="1">
      <c r="E728" s="29"/>
      <c r="F728" s="1"/>
      <c r="G728" s="1"/>
      <c r="H728" s="1"/>
      <c r="I728" s="1"/>
      <c r="J728" s="1"/>
      <c r="K728" s="1"/>
      <c r="L728" s="1"/>
      <c r="M728" s="1"/>
      <c r="N728" s="1"/>
      <c r="O728" s="1"/>
      <c r="P728" s="1"/>
      <c r="Q728" s="1"/>
      <c r="R728" s="1"/>
      <c r="S728" s="1"/>
      <c r="T728" s="1"/>
      <c r="U728" s="1"/>
      <c r="V728" s="1"/>
      <c r="W728" s="1"/>
      <c r="X728" s="1"/>
      <c r="Y728" s="3"/>
    </row>
    <row r="729" ht="14.25" customHeight="1">
      <c r="E729" s="29"/>
      <c r="F729" s="1"/>
      <c r="G729" s="1"/>
      <c r="H729" s="1"/>
      <c r="I729" s="1"/>
      <c r="J729" s="1"/>
      <c r="K729" s="1"/>
      <c r="L729" s="1"/>
      <c r="M729" s="1"/>
      <c r="N729" s="1"/>
      <c r="O729" s="1"/>
      <c r="P729" s="1"/>
      <c r="Q729" s="1"/>
      <c r="R729" s="1"/>
      <c r="S729" s="1"/>
      <c r="T729" s="1"/>
      <c r="U729" s="1"/>
      <c r="V729" s="1"/>
      <c r="W729" s="1"/>
      <c r="X729" s="1"/>
      <c r="Y729" s="3"/>
    </row>
    <row r="730" ht="14.25" customHeight="1">
      <c r="E730" s="29"/>
      <c r="F730" s="1"/>
      <c r="G730" s="1"/>
      <c r="H730" s="1"/>
      <c r="I730" s="1"/>
      <c r="J730" s="1"/>
      <c r="K730" s="1"/>
      <c r="L730" s="1"/>
      <c r="M730" s="1"/>
      <c r="N730" s="1"/>
      <c r="O730" s="1"/>
      <c r="P730" s="1"/>
      <c r="Q730" s="1"/>
      <c r="R730" s="1"/>
      <c r="S730" s="1"/>
      <c r="T730" s="1"/>
      <c r="U730" s="1"/>
      <c r="V730" s="1"/>
      <c r="W730" s="1"/>
      <c r="X730" s="1"/>
      <c r="Y730" s="3"/>
    </row>
    <row r="731" ht="14.25" customHeight="1">
      <c r="E731" s="29"/>
      <c r="F731" s="1"/>
      <c r="G731" s="1"/>
      <c r="H731" s="1"/>
      <c r="I731" s="1"/>
      <c r="J731" s="1"/>
      <c r="K731" s="1"/>
      <c r="L731" s="1"/>
      <c r="M731" s="1"/>
      <c r="N731" s="1"/>
      <c r="O731" s="1"/>
      <c r="P731" s="1"/>
      <c r="Q731" s="1"/>
      <c r="R731" s="1"/>
      <c r="S731" s="1"/>
      <c r="T731" s="1"/>
      <c r="U731" s="1"/>
      <c r="V731" s="1"/>
      <c r="W731" s="1"/>
      <c r="X731" s="1"/>
      <c r="Y731" s="3"/>
    </row>
    <row r="732" ht="14.25" customHeight="1">
      <c r="E732" s="29"/>
      <c r="F732" s="1"/>
      <c r="G732" s="1"/>
      <c r="H732" s="1"/>
      <c r="I732" s="1"/>
      <c r="J732" s="1"/>
      <c r="K732" s="1"/>
      <c r="L732" s="1"/>
      <c r="M732" s="1"/>
      <c r="N732" s="1"/>
      <c r="O732" s="1"/>
      <c r="P732" s="1"/>
      <c r="Q732" s="1"/>
      <c r="R732" s="1"/>
      <c r="S732" s="1"/>
      <c r="T732" s="1"/>
      <c r="U732" s="1"/>
      <c r="V732" s="1"/>
      <c r="W732" s="1"/>
      <c r="X732" s="1"/>
      <c r="Y732" s="3"/>
    </row>
    <row r="733" ht="14.25" customHeight="1">
      <c r="E733" s="29"/>
      <c r="F733" s="1"/>
      <c r="G733" s="1"/>
      <c r="H733" s="1"/>
      <c r="I733" s="1"/>
      <c r="J733" s="1"/>
      <c r="K733" s="1"/>
      <c r="L733" s="1"/>
      <c r="M733" s="1"/>
      <c r="N733" s="1"/>
      <c r="O733" s="1"/>
      <c r="P733" s="1"/>
      <c r="Q733" s="1"/>
      <c r="R733" s="1"/>
      <c r="S733" s="1"/>
      <c r="T733" s="1"/>
      <c r="U733" s="1"/>
      <c r="V733" s="1"/>
      <c r="W733" s="1"/>
      <c r="X733" s="1"/>
      <c r="Y733" s="3"/>
    </row>
    <row r="734" ht="14.25" customHeight="1">
      <c r="E734" s="29"/>
      <c r="F734" s="1"/>
      <c r="G734" s="1"/>
      <c r="H734" s="1"/>
      <c r="I734" s="1"/>
      <c r="J734" s="1"/>
      <c r="K734" s="1"/>
      <c r="L734" s="1"/>
      <c r="M734" s="1"/>
      <c r="N734" s="1"/>
      <c r="O734" s="1"/>
      <c r="P734" s="1"/>
      <c r="Q734" s="1"/>
      <c r="R734" s="1"/>
      <c r="S734" s="1"/>
      <c r="T734" s="1"/>
      <c r="U734" s="1"/>
      <c r="V734" s="1"/>
      <c r="W734" s="1"/>
      <c r="X734" s="1"/>
      <c r="Y734" s="3"/>
    </row>
    <row r="735" ht="14.25" customHeight="1">
      <c r="E735" s="29"/>
      <c r="F735" s="1"/>
      <c r="G735" s="1"/>
      <c r="H735" s="1"/>
      <c r="I735" s="1"/>
      <c r="J735" s="1"/>
      <c r="K735" s="1"/>
      <c r="L735" s="1"/>
      <c r="M735" s="1"/>
      <c r="N735" s="1"/>
      <c r="O735" s="1"/>
      <c r="P735" s="1"/>
      <c r="Q735" s="1"/>
      <c r="R735" s="1"/>
      <c r="S735" s="1"/>
      <c r="T735" s="1"/>
      <c r="U735" s="1"/>
      <c r="V735" s="1"/>
      <c r="W735" s="1"/>
      <c r="X735" s="1"/>
      <c r="Y735" s="3"/>
    </row>
    <row r="736" ht="14.25" customHeight="1">
      <c r="E736" s="29"/>
      <c r="F736" s="1"/>
      <c r="G736" s="1"/>
      <c r="H736" s="1"/>
      <c r="I736" s="1"/>
      <c r="J736" s="1"/>
      <c r="K736" s="1"/>
      <c r="L736" s="1"/>
      <c r="M736" s="1"/>
      <c r="N736" s="1"/>
      <c r="O736" s="1"/>
      <c r="P736" s="1"/>
      <c r="Q736" s="1"/>
      <c r="R736" s="1"/>
      <c r="S736" s="1"/>
      <c r="T736" s="1"/>
      <c r="U736" s="1"/>
      <c r="V736" s="1"/>
      <c r="W736" s="1"/>
      <c r="X736" s="1"/>
      <c r="Y736" s="3"/>
    </row>
    <row r="737" ht="14.25" customHeight="1">
      <c r="E737" s="29"/>
      <c r="F737" s="1"/>
      <c r="G737" s="1"/>
      <c r="H737" s="1"/>
      <c r="I737" s="1"/>
      <c r="J737" s="1"/>
      <c r="K737" s="1"/>
      <c r="L737" s="1"/>
      <c r="M737" s="1"/>
      <c r="N737" s="1"/>
      <c r="O737" s="1"/>
      <c r="P737" s="1"/>
      <c r="Q737" s="1"/>
      <c r="R737" s="1"/>
      <c r="S737" s="1"/>
      <c r="T737" s="1"/>
      <c r="U737" s="1"/>
      <c r="V737" s="1"/>
      <c r="W737" s="1"/>
      <c r="X737" s="1"/>
      <c r="Y737" s="3"/>
    </row>
    <row r="738" ht="14.25" customHeight="1">
      <c r="E738" s="29"/>
      <c r="F738" s="1"/>
      <c r="G738" s="1"/>
      <c r="H738" s="1"/>
      <c r="I738" s="1"/>
      <c r="J738" s="1"/>
      <c r="K738" s="1"/>
      <c r="L738" s="1"/>
      <c r="M738" s="1"/>
      <c r="N738" s="1"/>
      <c r="O738" s="1"/>
      <c r="P738" s="1"/>
      <c r="Q738" s="1"/>
      <c r="R738" s="1"/>
      <c r="S738" s="1"/>
      <c r="T738" s="1"/>
      <c r="U738" s="1"/>
      <c r="V738" s="1"/>
      <c r="W738" s="1"/>
      <c r="X738" s="1"/>
      <c r="Y738" s="3"/>
    </row>
    <row r="739" ht="14.25" customHeight="1">
      <c r="E739" s="29"/>
      <c r="F739" s="1"/>
      <c r="G739" s="1"/>
      <c r="H739" s="1"/>
      <c r="I739" s="1"/>
      <c r="J739" s="1"/>
      <c r="K739" s="1"/>
      <c r="L739" s="1"/>
      <c r="M739" s="1"/>
      <c r="N739" s="1"/>
      <c r="O739" s="1"/>
      <c r="P739" s="1"/>
      <c r="Q739" s="1"/>
      <c r="R739" s="1"/>
      <c r="S739" s="1"/>
      <c r="T739" s="1"/>
      <c r="U739" s="1"/>
      <c r="V739" s="1"/>
      <c r="W739" s="1"/>
      <c r="X739" s="1"/>
      <c r="Y739" s="3"/>
    </row>
    <row r="740" ht="14.25" customHeight="1">
      <c r="E740" s="29"/>
      <c r="F740" s="1"/>
      <c r="G740" s="1"/>
      <c r="H740" s="1"/>
      <c r="I740" s="1"/>
      <c r="J740" s="1"/>
      <c r="K740" s="1"/>
      <c r="L740" s="1"/>
      <c r="M740" s="1"/>
      <c r="N740" s="1"/>
      <c r="O740" s="1"/>
      <c r="P740" s="1"/>
      <c r="Q740" s="1"/>
      <c r="R740" s="1"/>
      <c r="S740" s="1"/>
      <c r="T740" s="1"/>
      <c r="U740" s="1"/>
      <c r="V740" s="1"/>
      <c r="W740" s="1"/>
      <c r="X740" s="1"/>
      <c r="Y740" s="3"/>
    </row>
    <row r="741" ht="14.25" customHeight="1">
      <c r="E741" s="29"/>
      <c r="F741" s="1"/>
      <c r="G741" s="1"/>
      <c r="H741" s="1"/>
      <c r="I741" s="1"/>
      <c r="J741" s="1"/>
      <c r="K741" s="1"/>
      <c r="L741" s="1"/>
      <c r="M741" s="1"/>
      <c r="N741" s="1"/>
      <c r="O741" s="1"/>
      <c r="P741" s="1"/>
      <c r="Q741" s="1"/>
      <c r="R741" s="1"/>
      <c r="S741" s="1"/>
      <c r="T741" s="1"/>
      <c r="U741" s="1"/>
      <c r="V741" s="1"/>
      <c r="W741" s="1"/>
      <c r="X741" s="1"/>
      <c r="Y741" s="3"/>
    </row>
    <row r="742" ht="14.25" customHeight="1">
      <c r="E742" s="29"/>
      <c r="F742" s="1"/>
      <c r="G742" s="1"/>
      <c r="H742" s="1"/>
      <c r="I742" s="1"/>
      <c r="J742" s="1"/>
      <c r="K742" s="1"/>
      <c r="L742" s="1"/>
      <c r="M742" s="1"/>
      <c r="N742" s="1"/>
      <c r="O742" s="1"/>
      <c r="P742" s="1"/>
      <c r="Q742" s="1"/>
      <c r="R742" s="1"/>
      <c r="S742" s="1"/>
      <c r="T742" s="1"/>
      <c r="U742" s="1"/>
      <c r="V742" s="1"/>
      <c r="W742" s="1"/>
      <c r="X742" s="1"/>
      <c r="Y742" s="3"/>
    </row>
    <row r="743" ht="14.25" customHeight="1">
      <c r="E743" s="29"/>
      <c r="F743" s="1"/>
      <c r="G743" s="1"/>
      <c r="H743" s="1"/>
      <c r="I743" s="1"/>
      <c r="J743" s="1"/>
      <c r="K743" s="1"/>
      <c r="L743" s="1"/>
      <c r="M743" s="1"/>
      <c r="N743" s="1"/>
      <c r="O743" s="1"/>
      <c r="P743" s="1"/>
      <c r="Q743" s="1"/>
      <c r="R743" s="1"/>
      <c r="S743" s="1"/>
      <c r="T743" s="1"/>
      <c r="U743" s="1"/>
      <c r="V743" s="1"/>
      <c r="W743" s="1"/>
      <c r="X743" s="1"/>
      <c r="Y743" s="3"/>
    </row>
    <row r="744" ht="14.25" customHeight="1">
      <c r="E744" s="29"/>
      <c r="F744" s="1"/>
      <c r="G744" s="1"/>
      <c r="H744" s="1"/>
      <c r="I744" s="1"/>
      <c r="J744" s="1"/>
      <c r="K744" s="1"/>
      <c r="L744" s="1"/>
      <c r="M744" s="1"/>
      <c r="N744" s="1"/>
      <c r="O744" s="1"/>
      <c r="P744" s="1"/>
      <c r="Q744" s="1"/>
      <c r="R744" s="1"/>
      <c r="S744" s="1"/>
      <c r="T744" s="1"/>
      <c r="U744" s="1"/>
      <c r="V744" s="1"/>
      <c r="W744" s="1"/>
      <c r="X744" s="1"/>
      <c r="Y744" s="3"/>
    </row>
    <row r="745" ht="14.25" customHeight="1">
      <c r="E745" s="29"/>
      <c r="F745" s="1"/>
      <c r="G745" s="1"/>
      <c r="H745" s="1"/>
      <c r="I745" s="1"/>
      <c r="J745" s="1"/>
      <c r="K745" s="1"/>
      <c r="L745" s="1"/>
      <c r="M745" s="1"/>
      <c r="N745" s="1"/>
      <c r="O745" s="1"/>
      <c r="P745" s="1"/>
      <c r="Q745" s="1"/>
      <c r="R745" s="1"/>
      <c r="S745" s="1"/>
      <c r="T745" s="1"/>
      <c r="U745" s="1"/>
      <c r="V745" s="1"/>
      <c r="W745" s="1"/>
      <c r="X745" s="1"/>
      <c r="Y745" s="3"/>
    </row>
    <row r="746" ht="14.25" customHeight="1">
      <c r="E746" s="29"/>
      <c r="F746" s="1"/>
      <c r="G746" s="1"/>
      <c r="H746" s="1"/>
      <c r="I746" s="1"/>
      <c r="J746" s="1"/>
      <c r="K746" s="1"/>
      <c r="L746" s="1"/>
      <c r="M746" s="1"/>
      <c r="N746" s="1"/>
      <c r="O746" s="1"/>
      <c r="P746" s="1"/>
      <c r="Q746" s="1"/>
      <c r="R746" s="1"/>
      <c r="S746" s="1"/>
      <c r="T746" s="1"/>
      <c r="U746" s="1"/>
      <c r="V746" s="1"/>
      <c r="W746" s="1"/>
      <c r="X746" s="1"/>
      <c r="Y746" s="3"/>
    </row>
    <row r="747" ht="14.25" customHeight="1">
      <c r="E747" s="29"/>
      <c r="F747" s="1"/>
      <c r="G747" s="1"/>
      <c r="H747" s="1"/>
      <c r="I747" s="1"/>
      <c r="J747" s="1"/>
      <c r="K747" s="1"/>
      <c r="L747" s="1"/>
      <c r="M747" s="1"/>
      <c r="N747" s="1"/>
      <c r="O747" s="1"/>
      <c r="P747" s="1"/>
      <c r="Q747" s="1"/>
      <c r="R747" s="1"/>
      <c r="S747" s="1"/>
      <c r="T747" s="1"/>
      <c r="U747" s="1"/>
      <c r="V747" s="1"/>
      <c r="W747" s="1"/>
      <c r="X747" s="1"/>
      <c r="Y747" s="3"/>
    </row>
    <row r="748" ht="14.25" customHeight="1">
      <c r="E748" s="29"/>
      <c r="F748" s="1"/>
      <c r="G748" s="1"/>
      <c r="H748" s="1"/>
      <c r="I748" s="1"/>
      <c r="J748" s="1"/>
      <c r="K748" s="1"/>
      <c r="L748" s="1"/>
      <c r="M748" s="1"/>
      <c r="N748" s="1"/>
      <c r="O748" s="1"/>
      <c r="P748" s="1"/>
      <c r="Q748" s="1"/>
      <c r="R748" s="1"/>
      <c r="S748" s="1"/>
      <c r="T748" s="1"/>
      <c r="U748" s="1"/>
      <c r="V748" s="1"/>
      <c r="W748" s="1"/>
      <c r="X748" s="1"/>
      <c r="Y748" s="3"/>
    </row>
    <row r="749" ht="14.25" customHeight="1">
      <c r="E749" s="29"/>
      <c r="F749" s="1"/>
      <c r="G749" s="1"/>
      <c r="H749" s="1"/>
      <c r="I749" s="1"/>
      <c r="J749" s="1"/>
      <c r="K749" s="1"/>
      <c r="L749" s="1"/>
      <c r="M749" s="1"/>
      <c r="N749" s="1"/>
      <c r="O749" s="1"/>
      <c r="P749" s="1"/>
      <c r="Q749" s="1"/>
      <c r="R749" s="1"/>
      <c r="S749" s="1"/>
      <c r="T749" s="1"/>
      <c r="U749" s="1"/>
      <c r="V749" s="1"/>
      <c r="W749" s="1"/>
      <c r="X749" s="1"/>
      <c r="Y749" s="3"/>
    </row>
    <row r="750" ht="14.25" customHeight="1">
      <c r="E750" s="29"/>
      <c r="F750" s="1"/>
      <c r="G750" s="1"/>
      <c r="H750" s="1"/>
      <c r="I750" s="1"/>
      <c r="J750" s="1"/>
      <c r="K750" s="1"/>
      <c r="L750" s="1"/>
      <c r="M750" s="1"/>
      <c r="N750" s="1"/>
      <c r="O750" s="1"/>
      <c r="P750" s="1"/>
      <c r="Q750" s="1"/>
      <c r="R750" s="1"/>
      <c r="S750" s="1"/>
      <c r="T750" s="1"/>
      <c r="U750" s="1"/>
      <c r="V750" s="1"/>
      <c r="W750" s="1"/>
      <c r="X750" s="1"/>
      <c r="Y750" s="3"/>
    </row>
    <row r="751" ht="14.25" customHeight="1">
      <c r="E751" s="29"/>
      <c r="F751" s="1"/>
      <c r="G751" s="1"/>
      <c r="H751" s="1"/>
      <c r="I751" s="1"/>
      <c r="J751" s="1"/>
      <c r="K751" s="1"/>
      <c r="L751" s="1"/>
      <c r="M751" s="1"/>
      <c r="N751" s="1"/>
      <c r="O751" s="1"/>
      <c r="P751" s="1"/>
      <c r="Q751" s="1"/>
      <c r="R751" s="1"/>
      <c r="S751" s="1"/>
      <c r="T751" s="1"/>
      <c r="U751" s="1"/>
      <c r="V751" s="1"/>
      <c r="W751" s="1"/>
      <c r="X751" s="1"/>
      <c r="Y751" s="3"/>
    </row>
    <row r="752" ht="14.25" customHeight="1">
      <c r="E752" s="29"/>
      <c r="F752" s="1"/>
      <c r="G752" s="1"/>
      <c r="H752" s="1"/>
      <c r="I752" s="1"/>
      <c r="J752" s="1"/>
      <c r="K752" s="1"/>
      <c r="L752" s="1"/>
      <c r="M752" s="1"/>
      <c r="N752" s="1"/>
      <c r="O752" s="1"/>
      <c r="P752" s="1"/>
      <c r="Q752" s="1"/>
      <c r="R752" s="1"/>
      <c r="S752" s="1"/>
      <c r="T752" s="1"/>
      <c r="U752" s="1"/>
      <c r="V752" s="1"/>
      <c r="W752" s="1"/>
      <c r="X752" s="1"/>
      <c r="Y752" s="3"/>
    </row>
    <row r="753" ht="14.25" customHeight="1">
      <c r="E753" s="29"/>
      <c r="F753" s="1"/>
      <c r="G753" s="1"/>
      <c r="H753" s="1"/>
      <c r="I753" s="1"/>
      <c r="J753" s="1"/>
      <c r="K753" s="1"/>
      <c r="L753" s="1"/>
      <c r="M753" s="1"/>
      <c r="N753" s="1"/>
      <c r="O753" s="1"/>
      <c r="P753" s="1"/>
      <c r="Q753" s="1"/>
      <c r="R753" s="1"/>
      <c r="S753" s="1"/>
      <c r="T753" s="1"/>
      <c r="U753" s="1"/>
      <c r="V753" s="1"/>
      <c r="W753" s="1"/>
      <c r="X753" s="1"/>
      <c r="Y753" s="3"/>
    </row>
    <row r="754" ht="14.25" customHeight="1">
      <c r="E754" s="29"/>
      <c r="F754" s="1"/>
      <c r="G754" s="1"/>
      <c r="H754" s="1"/>
      <c r="I754" s="1"/>
      <c r="J754" s="1"/>
      <c r="K754" s="1"/>
      <c r="L754" s="1"/>
      <c r="M754" s="1"/>
      <c r="N754" s="1"/>
      <c r="O754" s="1"/>
      <c r="P754" s="1"/>
      <c r="Q754" s="1"/>
      <c r="R754" s="1"/>
      <c r="S754" s="1"/>
      <c r="T754" s="1"/>
      <c r="U754" s="1"/>
      <c r="V754" s="1"/>
      <c r="W754" s="1"/>
      <c r="X754" s="1"/>
      <c r="Y754" s="3"/>
    </row>
    <row r="755" ht="14.25" customHeight="1">
      <c r="E755" s="29"/>
      <c r="F755" s="1"/>
      <c r="G755" s="1"/>
      <c r="H755" s="1"/>
      <c r="I755" s="1"/>
      <c r="J755" s="1"/>
      <c r="K755" s="1"/>
      <c r="L755" s="1"/>
      <c r="M755" s="1"/>
      <c r="N755" s="1"/>
      <c r="O755" s="1"/>
      <c r="P755" s="1"/>
      <c r="Q755" s="1"/>
      <c r="R755" s="1"/>
      <c r="S755" s="1"/>
      <c r="T755" s="1"/>
      <c r="U755" s="1"/>
      <c r="V755" s="1"/>
      <c r="W755" s="1"/>
      <c r="X755" s="1"/>
      <c r="Y755" s="3"/>
    </row>
    <row r="756" ht="14.25" customHeight="1">
      <c r="E756" s="29"/>
      <c r="F756" s="1"/>
      <c r="G756" s="1"/>
      <c r="H756" s="1"/>
      <c r="I756" s="1"/>
      <c r="J756" s="1"/>
      <c r="K756" s="1"/>
      <c r="L756" s="1"/>
      <c r="M756" s="1"/>
      <c r="N756" s="1"/>
      <c r="O756" s="1"/>
      <c r="P756" s="1"/>
      <c r="Q756" s="1"/>
      <c r="R756" s="1"/>
      <c r="S756" s="1"/>
      <c r="T756" s="1"/>
      <c r="U756" s="1"/>
      <c r="V756" s="1"/>
      <c r="W756" s="1"/>
      <c r="X756" s="1"/>
      <c r="Y756" s="3"/>
    </row>
    <row r="757" ht="14.25" customHeight="1">
      <c r="E757" s="29"/>
      <c r="F757" s="1"/>
      <c r="G757" s="1"/>
      <c r="H757" s="1"/>
      <c r="I757" s="1"/>
      <c r="J757" s="1"/>
      <c r="K757" s="1"/>
      <c r="L757" s="1"/>
      <c r="M757" s="1"/>
      <c r="N757" s="1"/>
      <c r="O757" s="1"/>
      <c r="P757" s="1"/>
      <c r="Q757" s="1"/>
      <c r="R757" s="1"/>
      <c r="S757" s="1"/>
      <c r="T757" s="1"/>
      <c r="U757" s="1"/>
      <c r="V757" s="1"/>
      <c r="W757" s="1"/>
      <c r="X757" s="1"/>
      <c r="Y757" s="3"/>
    </row>
    <row r="758" ht="14.25" customHeight="1">
      <c r="E758" s="29"/>
      <c r="F758" s="1"/>
      <c r="G758" s="1"/>
      <c r="H758" s="1"/>
      <c r="I758" s="1"/>
      <c r="J758" s="1"/>
      <c r="K758" s="1"/>
      <c r="L758" s="1"/>
      <c r="M758" s="1"/>
      <c r="N758" s="1"/>
      <c r="O758" s="1"/>
      <c r="P758" s="1"/>
      <c r="Q758" s="1"/>
      <c r="R758" s="1"/>
      <c r="S758" s="1"/>
      <c r="T758" s="1"/>
      <c r="U758" s="1"/>
      <c r="V758" s="1"/>
      <c r="W758" s="1"/>
      <c r="X758" s="1"/>
      <c r="Y758" s="3"/>
    </row>
    <row r="759" ht="14.25" customHeight="1">
      <c r="E759" s="29"/>
      <c r="F759" s="1"/>
      <c r="G759" s="1"/>
      <c r="H759" s="1"/>
      <c r="I759" s="1"/>
      <c r="J759" s="1"/>
      <c r="K759" s="1"/>
      <c r="L759" s="1"/>
      <c r="M759" s="1"/>
      <c r="N759" s="1"/>
      <c r="O759" s="1"/>
      <c r="P759" s="1"/>
      <c r="Q759" s="1"/>
      <c r="R759" s="1"/>
      <c r="S759" s="1"/>
      <c r="T759" s="1"/>
      <c r="U759" s="1"/>
      <c r="V759" s="1"/>
      <c r="W759" s="1"/>
      <c r="X759" s="1"/>
      <c r="Y759" s="3"/>
    </row>
    <row r="760" ht="14.25" customHeight="1">
      <c r="E760" s="29"/>
      <c r="F760" s="1"/>
      <c r="G760" s="1"/>
      <c r="H760" s="1"/>
      <c r="I760" s="1"/>
      <c r="J760" s="1"/>
      <c r="K760" s="1"/>
      <c r="L760" s="1"/>
      <c r="M760" s="1"/>
      <c r="N760" s="1"/>
      <c r="O760" s="1"/>
      <c r="P760" s="1"/>
      <c r="Q760" s="1"/>
      <c r="R760" s="1"/>
      <c r="S760" s="1"/>
      <c r="T760" s="1"/>
      <c r="U760" s="1"/>
      <c r="V760" s="1"/>
      <c r="W760" s="1"/>
      <c r="X760" s="1"/>
      <c r="Y760" s="3"/>
    </row>
    <row r="761" ht="14.25" customHeight="1">
      <c r="E761" s="29"/>
      <c r="F761" s="1"/>
      <c r="G761" s="1"/>
      <c r="H761" s="1"/>
      <c r="I761" s="1"/>
      <c r="J761" s="1"/>
      <c r="K761" s="1"/>
      <c r="L761" s="1"/>
      <c r="M761" s="1"/>
      <c r="N761" s="1"/>
      <c r="O761" s="1"/>
      <c r="P761" s="1"/>
      <c r="Q761" s="1"/>
      <c r="R761" s="1"/>
      <c r="S761" s="1"/>
      <c r="T761" s="1"/>
      <c r="U761" s="1"/>
      <c r="V761" s="1"/>
      <c r="W761" s="1"/>
      <c r="X761" s="1"/>
      <c r="Y761" s="3"/>
    </row>
    <row r="762" ht="14.25" customHeight="1">
      <c r="E762" s="29"/>
      <c r="F762" s="1"/>
      <c r="G762" s="1"/>
      <c r="H762" s="1"/>
      <c r="I762" s="1"/>
      <c r="J762" s="1"/>
      <c r="K762" s="1"/>
      <c r="L762" s="1"/>
      <c r="M762" s="1"/>
      <c r="N762" s="1"/>
      <c r="O762" s="1"/>
      <c r="P762" s="1"/>
      <c r="Q762" s="1"/>
      <c r="R762" s="1"/>
      <c r="S762" s="1"/>
      <c r="T762" s="1"/>
      <c r="U762" s="1"/>
      <c r="V762" s="1"/>
      <c r="W762" s="1"/>
      <c r="X762" s="1"/>
      <c r="Y762" s="3"/>
    </row>
    <row r="763" ht="14.25" customHeight="1">
      <c r="E763" s="29"/>
      <c r="F763" s="1"/>
      <c r="G763" s="1"/>
      <c r="H763" s="1"/>
      <c r="I763" s="1"/>
      <c r="J763" s="1"/>
      <c r="K763" s="1"/>
      <c r="L763" s="1"/>
      <c r="M763" s="1"/>
      <c r="N763" s="1"/>
      <c r="O763" s="1"/>
      <c r="P763" s="1"/>
      <c r="Q763" s="1"/>
      <c r="R763" s="1"/>
      <c r="S763" s="1"/>
      <c r="T763" s="1"/>
      <c r="U763" s="1"/>
      <c r="V763" s="1"/>
      <c r="W763" s="1"/>
      <c r="X763" s="1"/>
      <c r="Y763" s="3"/>
    </row>
    <row r="764" ht="14.25" customHeight="1">
      <c r="E764" s="29"/>
      <c r="F764" s="1"/>
      <c r="G764" s="1"/>
      <c r="H764" s="1"/>
      <c r="I764" s="1"/>
      <c r="J764" s="1"/>
      <c r="K764" s="1"/>
      <c r="L764" s="1"/>
      <c r="M764" s="1"/>
      <c r="N764" s="1"/>
      <c r="O764" s="1"/>
      <c r="P764" s="1"/>
      <c r="Q764" s="1"/>
      <c r="R764" s="1"/>
      <c r="S764" s="1"/>
      <c r="T764" s="1"/>
      <c r="U764" s="1"/>
      <c r="V764" s="1"/>
      <c r="W764" s="1"/>
      <c r="X764" s="1"/>
      <c r="Y764" s="3"/>
    </row>
    <row r="765" ht="14.25" customHeight="1">
      <c r="E765" s="29"/>
      <c r="F765" s="1"/>
      <c r="G765" s="1"/>
      <c r="H765" s="1"/>
      <c r="I765" s="1"/>
      <c r="J765" s="1"/>
      <c r="K765" s="1"/>
      <c r="L765" s="1"/>
      <c r="M765" s="1"/>
      <c r="N765" s="1"/>
      <c r="O765" s="1"/>
      <c r="P765" s="1"/>
      <c r="Q765" s="1"/>
      <c r="R765" s="1"/>
      <c r="S765" s="1"/>
      <c r="T765" s="1"/>
      <c r="U765" s="1"/>
      <c r="V765" s="1"/>
      <c r="W765" s="1"/>
      <c r="X765" s="1"/>
      <c r="Y765" s="3"/>
    </row>
    <row r="766" ht="14.25" customHeight="1">
      <c r="E766" s="29"/>
      <c r="F766" s="1"/>
      <c r="G766" s="1"/>
      <c r="H766" s="1"/>
      <c r="I766" s="1"/>
      <c r="J766" s="1"/>
      <c r="K766" s="1"/>
      <c r="L766" s="1"/>
      <c r="M766" s="1"/>
      <c r="N766" s="1"/>
      <c r="O766" s="1"/>
      <c r="P766" s="1"/>
      <c r="Q766" s="1"/>
      <c r="R766" s="1"/>
      <c r="S766" s="1"/>
      <c r="T766" s="1"/>
      <c r="U766" s="1"/>
      <c r="V766" s="1"/>
      <c r="W766" s="1"/>
      <c r="X766" s="1"/>
      <c r="Y766" s="3"/>
    </row>
    <row r="767" ht="14.25" customHeight="1">
      <c r="E767" s="29"/>
      <c r="F767" s="1"/>
      <c r="G767" s="1"/>
      <c r="H767" s="1"/>
      <c r="I767" s="1"/>
      <c r="J767" s="1"/>
      <c r="K767" s="1"/>
      <c r="L767" s="1"/>
      <c r="M767" s="1"/>
      <c r="N767" s="1"/>
      <c r="O767" s="1"/>
      <c r="P767" s="1"/>
      <c r="Q767" s="1"/>
      <c r="R767" s="1"/>
      <c r="S767" s="1"/>
      <c r="T767" s="1"/>
      <c r="U767" s="1"/>
      <c r="V767" s="1"/>
      <c r="W767" s="1"/>
      <c r="X767" s="1"/>
      <c r="Y767" s="3"/>
    </row>
    <row r="768" ht="14.25" customHeight="1">
      <c r="E768" s="29"/>
      <c r="F768" s="1"/>
      <c r="G768" s="1"/>
      <c r="H768" s="1"/>
      <c r="I768" s="1"/>
      <c r="J768" s="1"/>
      <c r="K768" s="1"/>
      <c r="L768" s="1"/>
      <c r="M768" s="1"/>
      <c r="N768" s="1"/>
      <c r="O768" s="1"/>
      <c r="P768" s="1"/>
      <c r="Q768" s="1"/>
      <c r="R768" s="1"/>
      <c r="S768" s="1"/>
      <c r="T768" s="1"/>
      <c r="U768" s="1"/>
      <c r="V768" s="1"/>
      <c r="W768" s="1"/>
      <c r="X768" s="1"/>
      <c r="Y768" s="3"/>
    </row>
    <row r="769" ht="14.25" customHeight="1">
      <c r="E769" s="29"/>
      <c r="F769" s="1"/>
      <c r="G769" s="1"/>
      <c r="H769" s="1"/>
      <c r="I769" s="1"/>
      <c r="J769" s="1"/>
      <c r="K769" s="1"/>
      <c r="L769" s="1"/>
      <c r="M769" s="1"/>
      <c r="N769" s="1"/>
      <c r="O769" s="1"/>
      <c r="P769" s="1"/>
      <c r="Q769" s="1"/>
      <c r="R769" s="1"/>
      <c r="S769" s="1"/>
      <c r="T769" s="1"/>
      <c r="U769" s="1"/>
      <c r="V769" s="1"/>
      <c r="W769" s="1"/>
      <c r="X769" s="1"/>
      <c r="Y769" s="3"/>
    </row>
    <row r="770" ht="14.25" customHeight="1">
      <c r="E770" s="29"/>
      <c r="F770" s="1"/>
      <c r="G770" s="1"/>
      <c r="H770" s="1"/>
      <c r="I770" s="1"/>
      <c r="J770" s="1"/>
      <c r="K770" s="1"/>
      <c r="L770" s="1"/>
      <c r="M770" s="1"/>
      <c r="N770" s="1"/>
      <c r="O770" s="1"/>
      <c r="P770" s="1"/>
      <c r="Q770" s="1"/>
      <c r="R770" s="1"/>
      <c r="S770" s="1"/>
      <c r="T770" s="1"/>
      <c r="U770" s="1"/>
      <c r="V770" s="1"/>
      <c r="W770" s="1"/>
      <c r="X770" s="1"/>
      <c r="Y770" s="3"/>
    </row>
    <row r="771" ht="14.25" customHeight="1">
      <c r="E771" s="29"/>
      <c r="F771" s="1"/>
      <c r="G771" s="1"/>
      <c r="H771" s="1"/>
      <c r="I771" s="1"/>
      <c r="J771" s="1"/>
      <c r="K771" s="1"/>
      <c r="L771" s="1"/>
      <c r="M771" s="1"/>
      <c r="N771" s="1"/>
      <c r="O771" s="1"/>
      <c r="P771" s="1"/>
      <c r="Q771" s="1"/>
      <c r="R771" s="1"/>
      <c r="S771" s="1"/>
      <c r="T771" s="1"/>
      <c r="U771" s="1"/>
      <c r="V771" s="1"/>
      <c r="W771" s="1"/>
      <c r="X771" s="1"/>
      <c r="Y771" s="3"/>
    </row>
    <row r="772" ht="14.25" customHeight="1">
      <c r="E772" s="29"/>
      <c r="F772" s="1"/>
      <c r="G772" s="1"/>
      <c r="H772" s="1"/>
      <c r="I772" s="1"/>
      <c r="J772" s="1"/>
      <c r="K772" s="1"/>
      <c r="L772" s="1"/>
      <c r="M772" s="1"/>
      <c r="N772" s="1"/>
      <c r="O772" s="1"/>
      <c r="P772" s="1"/>
      <c r="Q772" s="1"/>
      <c r="R772" s="1"/>
      <c r="S772" s="1"/>
      <c r="T772" s="1"/>
      <c r="U772" s="1"/>
      <c r="V772" s="1"/>
      <c r="W772" s="1"/>
      <c r="X772" s="1"/>
      <c r="Y772" s="3"/>
    </row>
    <row r="773" ht="14.25" customHeight="1">
      <c r="E773" s="29"/>
      <c r="F773" s="1"/>
      <c r="G773" s="1"/>
      <c r="H773" s="1"/>
      <c r="I773" s="1"/>
      <c r="J773" s="1"/>
      <c r="K773" s="1"/>
      <c r="L773" s="1"/>
      <c r="M773" s="1"/>
      <c r="N773" s="1"/>
      <c r="O773" s="1"/>
      <c r="P773" s="1"/>
      <c r="Q773" s="1"/>
      <c r="R773" s="1"/>
      <c r="S773" s="1"/>
      <c r="T773" s="1"/>
      <c r="U773" s="1"/>
      <c r="V773" s="1"/>
      <c r="W773" s="1"/>
      <c r="X773" s="1"/>
      <c r="Y773" s="3"/>
    </row>
    <row r="774" ht="14.25" customHeight="1">
      <c r="E774" s="29"/>
      <c r="F774" s="1"/>
      <c r="G774" s="1"/>
      <c r="H774" s="1"/>
      <c r="I774" s="1"/>
      <c r="J774" s="1"/>
      <c r="K774" s="1"/>
      <c r="L774" s="1"/>
      <c r="M774" s="1"/>
      <c r="N774" s="1"/>
      <c r="O774" s="1"/>
      <c r="P774" s="1"/>
      <c r="Q774" s="1"/>
      <c r="R774" s="1"/>
      <c r="S774" s="1"/>
      <c r="T774" s="1"/>
      <c r="U774" s="1"/>
      <c r="V774" s="1"/>
      <c r="W774" s="1"/>
      <c r="X774" s="1"/>
      <c r="Y774" s="3"/>
    </row>
    <row r="775" ht="14.25" customHeight="1">
      <c r="E775" s="29"/>
      <c r="F775" s="1"/>
      <c r="G775" s="1"/>
      <c r="H775" s="1"/>
      <c r="I775" s="1"/>
      <c r="J775" s="1"/>
      <c r="K775" s="1"/>
      <c r="L775" s="1"/>
      <c r="M775" s="1"/>
      <c r="N775" s="1"/>
      <c r="O775" s="1"/>
      <c r="P775" s="1"/>
      <c r="Q775" s="1"/>
      <c r="R775" s="1"/>
      <c r="S775" s="1"/>
      <c r="T775" s="1"/>
      <c r="U775" s="1"/>
      <c r="V775" s="1"/>
      <c r="W775" s="1"/>
      <c r="X775" s="1"/>
      <c r="Y775" s="3"/>
    </row>
    <row r="776" ht="14.25" customHeight="1">
      <c r="E776" s="29"/>
      <c r="F776" s="1"/>
      <c r="G776" s="1"/>
      <c r="H776" s="1"/>
      <c r="I776" s="1"/>
      <c r="J776" s="1"/>
      <c r="K776" s="1"/>
      <c r="L776" s="1"/>
      <c r="M776" s="1"/>
      <c r="N776" s="1"/>
      <c r="O776" s="1"/>
      <c r="P776" s="1"/>
      <c r="Q776" s="1"/>
      <c r="R776" s="1"/>
      <c r="S776" s="1"/>
      <c r="T776" s="1"/>
      <c r="U776" s="1"/>
      <c r="V776" s="1"/>
      <c r="W776" s="1"/>
      <c r="X776" s="1"/>
      <c r="Y776" s="3"/>
    </row>
    <row r="777" ht="14.25" customHeight="1">
      <c r="E777" s="29"/>
      <c r="F777" s="1"/>
      <c r="G777" s="1"/>
      <c r="H777" s="1"/>
      <c r="I777" s="1"/>
      <c r="J777" s="1"/>
      <c r="K777" s="1"/>
      <c r="L777" s="1"/>
      <c r="M777" s="1"/>
      <c r="N777" s="1"/>
      <c r="O777" s="1"/>
      <c r="P777" s="1"/>
      <c r="Q777" s="1"/>
      <c r="R777" s="1"/>
      <c r="S777" s="1"/>
      <c r="T777" s="1"/>
      <c r="U777" s="1"/>
      <c r="V777" s="1"/>
      <c r="W777" s="1"/>
      <c r="X777" s="1"/>
      <c r="Y777" s="3"/>
    </row>
    <row r="778" ht="14.25" customHeight="1">
      <c r="E778" s="29"/>
      <c r="F778" s="1"/>
      <c r="G778" s="1"/>
      <c r="H778" s="1"/>
      <c r="I778" s="1"/>
      <c r="J778" s="1"/>
      <c r="K778" s="1"/>
      <c r="L778" s="1"/>
      <c r="M778" s="1"/>
      <c r="N778" s="1"/>
      <c r="O778" s="1"/>
      <c r="P778" s="1"/>
      <c r="Q778" s="1"/>
      <c r="R778" s="1"/>
      <c r="S778" s="1"/>
      <c r="T778" s="1"/>
      <c r="U778" s="1"/>
      <c r="V778" s="1"/>
      <c r="W778" s="1"/>
      <c r="X778" s="1"/>
      <c r="Y778" s="3"/>
    </row>
    <row r="779" ht="14.25" customHeight="1">
      <c r="E779" s="29"/>
      <c r="F779" s="1"/>
      <c r="G779" s="1"/>
      <c r="H779" s="1"/>
      <c r="I779" s="1"/>
      <c r="J779" s="1"/>
      <c r="K779" s="1"/>
      <c r="L779" s="1"/>
      <c r="M779" s="1"/>
      <c r="N779" s="1"/>
      <c r="O779" s="1"/>
      <c r="P779" s="1"/>
      <c r="Q779" s="1"/>
      <c r="R779" s="1"/>
      <c r="S779" s="1"/>
      <c r="T779" s="1"/>
      <c r="U779" s="1"/>
      <c r="V779" s="1"/>
      <c r="W779" s="1"/>
      <c r="X779" s="1"/>
      <c r="Y779" s="3"/>
    </row>
    <row r="780" ht="14.25" customHeight="1">
      <c r="E780" s="29"/>
      <c r="F780" s="1"/>
      <c r="G780" s="1"/>
      <c r="H780" s="1"/>
      <c r="I780" s="1"/>
      <c r="J780" s="1"/>
      <c r="K780" s="1"/>
      <c r="L780" s="1"/>
      <c r="M780" s="1"/>
      <c r="N780" s="1"/>
      <c r="O780" s="1"/>
      <c r="P780" s="1"/>
      <c r="Q780" s="1"/>
      <c r="R780" s="1"/>
      <c r="S780" s="1"/>
      <c r="T780" s="1"/>
      <c r="U780" s="1"/>
      <c r="V780" s="1"/>
      <c r="W780" s="1"/>
      <c r="X780" s="1"/>
      <c r="Y780" s="3"/>
    </row>
    <row r="781" ht="14.25" customHeight="1">
      <c r="E781" s="29"/>
      <c r="F781" s="1"/>
      <c r="G781" s="1"/>
      <c r="H781" s="1"/>
      <c r="I781" s="1"/>
      <c r="J781" s="1"/>
      <c r="K781" s="1"/>
      <c r="L781" s="1"/>
      <c r="M781" s="1"/>
      <c r="N781" s="1"/>
      <c r="O781" s="1"/>
      <c r="P781" s="1"/>
      <c r="Q781" s="1"/>
      <c r="R781" s="1"/>
      <c r="S781" s="1"/>
      <c r="T781" s="1"/>
      <c r="U781" s="1"/>
      <c r="V781" s="1"/>
      <c r="W781" s="1"/>
      <c r="X781" s="1"/>
      <c r="Y781" s="3"/>
    </row>
    <row r="782" ht="14.25" customHeight="1">
      <c r="E782" s="29"/>
      <c r="F782" s="1"/>
      <c r="G782" s="1"/>
      <c r="H782" s="1"/>
      <c r="I782" s="1"/>
      <c r="J782" s="1"/>
      <c r="K782" s="1"/>
      <c r="L782" s="1"/>
      <c r="M782" s="1"/>
      <c r="N782" s="1"/>
      <c r="O782" s="1"/>
      <c r="P782" s="1"/>
      <c r="Q782" s="1"/>
      <c r="R782" s="1"/>
      <c r="S782" s="1"/>
      <c r="T782" s="1"/>
      <c r="U782" s="1"/>
      <c r="V782" s="1"/>
      <c r="W782" s="1"/>
      <c r="X782" s="1"/>
      <c r="Y782" s="3"/>
    </row>
    <row r="783" ht="14.25" customHeight="1">
      <c r="E783" s="29"/>
      <c r="F783" s="1"/>
      <c r="G783" s="1"/>
      <c r="H783" s="1"/>
      <c r="I783" s="1"/>
      <c r="J783" s="1"/>
      <c r="K783" s="1"/>
      <c r="L783" s="1"/>
      <c r="M783" s="1"/>
      <c r="N783" s="1"/>
      <c r="O783" s="1"/>
      <c r="P783" s="1"/>
      <c r="Q783" s="1"/>
      <c r="R783" s="1"/>
      <c r="S783" s="1"/>
      <c r="T783" s="1"/>
      <c r="U783" s="1"/>
      <c r="V783" s="1"/>
      <c r="W783" s="1"/>
      <c r="X783" s="1"/>
      <c r="Y783" s="3"/>
    </row>
    <row r="784" ht="14.25" customHeight="1">
      <c r="E784" s="29"/>
      <c r="F784" s="1"/>
      <c r="G784" s="1"/>
      <c r="H784" s="1"/>
      <c r="I784" s="1"/>
      <c r="J784" s="1"/>
      <c r="K784" s="1"/>
      <c r="L784" s="1"/>
      <c r="M784" s="1"/>
      <c r="N784" s="1"/>
      <c r="O784" s="1"/>
      <c r="P784" s="1"/>
      <c r="Q784" s="1"/>
      <c r="R784" s="1"/>
      <c r="S784" s="1"/>
      <c r="T784" s="1"/>
      <c r="U784" s="1"/>
      <c r="V784" s="1"/>
      <c r="W784" s="1"/>
      <c r="X784" s="1"/>
      <c r="Y784" s="3"/>
    </row>
    <row r="785" ht="14.25" customHeight="1">
      <c r="E785" s="29"/>
      <c r="F785" s="1"/>
      <c r="G785" s="1"/>
      <c r="H785" s="1"/>
      <c r="I785" s="1"/>
      <c r="J785" s="1"/>
      <c r="K785" s="1"/>
      <c r="L785" s="1"/>
      <c r="M785" s="1"/>
      <c r="N785" s="1"/>
      <c r="O785" s="1"/>
      <c r="P785" s="1"/>
      <c r="Q785" s="1"/>
      <c r="R785" s="1"/>
      <c r="S785" s="1"/>
      <c r="T785" s="1"/>
      <c r="U785" s="1"/>
      <c r="V785" s="1"/>
      <c r="W785" s="1"/>
      <c r="X785" s="1"/>
      <c r="Y785" s="3"/>
    </row>
    <row r="786" ht="14.25" customHeight="1">
      <c r="E786" s="29"/>
      <c r="F786" s="1"/>
      <c r="G786" s="1"/>
      <c r="H786" s="1"/>
      <c r="I786" s="1"/>
      <c r="J786" s="1"/>
      <c r="K786" s="1"/>
      <c r="L786" s="1"/>
      <c r="M786" s="1"/>
      <c r="N786" s="1"/>
      <c r="O786" s="1"/>
      <c r="P786" s="1"/>
      <c r="Q786" s="1"/>
      <c r="R786" s="1"/>
      <c r="S786" s="1"/>
      <c r="T786" s="1"/>
      <c r="U786" s="1"/>
      <c r="V786" s="1"/>
      <c r="W786" s="1"/>
      <c r="X786" s="1"/>
      <c r="Y786" s="3"/>
    </row>
    <row r="787" ht="14.25" customHeight="1">
      <c r="E787" s="29"/>
      <c r="F787" s="1"/>
      <c r="G787" s="1"/>
      <c r="H787" s="1"/>
      <c r="I787" s="1"/>
      <c r="J787" s="1"/>
      <c r="K787" s="1"/>
      <c r="L787" s="1"/>
      <c r="M787" s="1"/>
      <c r="N787" s="1"/>
      <c r="O787" s="1"/>
      <c r="P787" s="1"/>
      <c r="Q787" s="1"/>
      <c r="R787" s="1"/>
      <c r="S787" s="1"/>
      <c r="T787" s="1"/>
      <c r="U787" s="1"/>
      <c r="V787" s="1"/>
      <c r="W787" s="1"/>
      <c r="X787" s="1"/>
      <c r="Y787" s="3"/>
    </row>
    <row r="788" ht="14.25" customHeight="1">
      <c r="E788" s="29"/>
      <c r="F788" s="1"/>
      <c r="G788" s="1"/>
      <c r="H788" s="1"/>
      <c r="I788" s="1"/>
      <c r="J788" s="1"/>
      <c r="K788" s="1"/>
      <c r="L788" s="1"/>
      <c r="M788" s="1"/>
      <c r="N788" s="1"/>
      <c r="O788" s="1"/>
      <c r="P788" s="1"/>
      <c r="Q788" s="1"/>
      <c r="R788" s="1"/>
      <c r="S788" s="1"/>
      <c r="T788" s="1"/>
      <c r="U788" s="1"/>
      <c r="V788" s="1"/>
      <c r="W788" s="1"/>
      <c r="X788" s="1"/>
      <c r="Y788" s="3"/>
    </row>
    <row r="789" ht="14.25" customHeight="1">
      <c r="E789" s="29"/>
      <c r="F789" s="1"/>
      <c r="G789" s="1"/>
      <c r="H789" s="1"/>
      <c r="I789" s="1"/>
      <c r="J789" s="1"/>
      <c r="K789" s="1"/>
      <c r="L789" s="1"/>
      <c r="M789" s="1"/>
      <c r="N789" s="1"/>
      <c r="O789" s="1"/>
      <c r="P789" s="1"/>
      <c r="Q789" s="1"/>
      <c r="R789" s="1"/>
      <c r="S789" s="1"/>
      <c r="T789" s="1"/>
      <c r="U789" s="1"/>
      <c r="V789" s="1"/>
      <c r="W789" s="1"/>
      <c r="X789" s="1"/>
      <c r="Y789" s="3"/>
    </row>
    <row r="790" ht="14.25" customHeight="1">
      <c r="E790" s="29"/>
      <c r="F790" s="1"/>
      <c r="G790" s="1"/>
      <c r="H790" s="1"/>
      <c r="I790" s="1"/>
      <c r="J790" s="1"/>
      <c r="K790" s="1"/>
      <c r="L790" s="1"/>
      <c r="M790" s="1"/>
      <c r="N790" s="1"/>
      <c r="O790" s="1"/>
      <c r="P790" s="1"/>
      <c r="Q790" s="1"/>
      <c r="R790" s="1"/>
      <c r="S790" s="1"/>
      <c r="T790" s="1"/>
      <c r="U790" s="1"/>
      <c r="V790" s="1"/>
      <c r="W790" s="1"/>
      <c r="X790" s="1"/>
      <c r="Y790" s="3"/>
    </row>
    <row r="791" ht="14.25" customHeight="1">
      <c r="E791" s="29"/>
      <c r="F791" s="1"/>
      <c r="G791" s="1"/>
      <c r="H791" s="1"/>
      <c r="I791" s="1"/>
      <c r="J791" s="1"/>
      <c r="K791" s="1"/>
      <c r="L791" s="1"/>
      <c r="M791" s="1"/>
      <c r="N791" s="1"/>
      <c r="O791" s="1"/>
      <c r="P791" s="1"/>
      <c r="Q791" s="1"/>
      <c r="R791" s="1"/>
      <c r="S791" s="1"/>
      <c r="T791" s="1"/>
      <c r="U791" s="1"/>
      <c r="V791" s="1"/>
      <c r="W791" s="1"/>
      <c r="X791" s="1"/>
      <c r="Y791" s="3"/>
    </row>
    <row r="792" ht="14.25" customHeight="1">
      <c r="E792" s="29"/>
      <c r="F792" s="1"/>
      <c r="G792" s="1"/>
      <c r="H792" s="1"/>
      <c r="I792" s="1"/>
      <c r="J792" s="1"/>
      <c r="K792" s="1"/>
      <c r="L792" s="1"/>
      <c r="M792" s="1"/>
      <c r="N792" s="1"/>
      <c r="O792" s="1"/>
      <c r="P792" s="1"/>
      <c r="Q792" s="1"/>
      <c r="R792" s="1"/>
      <c r="S792" s="1"/>
      <c r="T792" s="1"/>
      <c r="U792" s="1"/>
      <c r="V792" s="1"/>
      <c r="W792" s="1"/>
      <c r="X792" s="1"/>
      <c r="Y792" s="3"/>
    </row>
    <row r="793" ht="14.25" customHeight="1">
      <c r="E793" s="29"/>
      <c r="F793" s="1"/>
      <c r="G793" s="1"/>
      <c r="H793" s="1"/>
      <c r="I793" s="1"/>
      <c r="J793" s="1"/>
      <c r="K793" s="1"/>
      <c r="L793" s="1"/>
      <c r="M793" s="1"/>
      <c r="N793" s="1"/>
      <c r="O793" s="1"/>
      <c r="P793" s="1"/>
      <c r="Q793" s="1"/>
      <c r="R793" s="1"/>
      <c r="S793" s="1"/>
      <c r="T793" s="1"/>
      <c r="U793" s="1"/>
      <c r="V793" s="1"/>
      <c r="W793" s="1"/>
      <c r="X793" s="1"/>
      <c r="Y793" s="3"/>
    </row>
    <row r="794" ht="14.25" customHeight="1">
      <c r="E794" s="29"/>
      <c r="F794" s="1"/>
      <c r="G794" s="1"/>
      <c r="H794" s="1"/>
      <c r="I794" s="1"/>
      <c r="J794" s="1"/>
      <c r="K794" s="1"/>
      <c r="L794" s="1"/>
      <c r="M794" s="1"/>
      <c r="N794" s="1"/>
      <c r="O794" s="1"/>
      <c r="P794" s="1"/>
      <c r="Q794" s="1"/>
      <c r="R794" s="1"/>
      <c r="S794" s="1"/>
      <c r="T794" s="1"/>
      <c r="U794" s="1"/>
      <c r="V794" s="1"/>
      <c r="W794" s="1"/>
      <c r="X794" s="1"/>
      <c r="Y794" s="3"/>
    </row>
    <row r="795" ht="14.25" customHeight="1">
      <c r="E795" s="29"/>
      <c r="F795" s="1"/>
      <c r="G795" s="1"/>
      <c r="H795" s="1"/>
      <c r="I795" s="1"/>
      <c r="J795" s="1"/>
      <c r="K795" s="1"/>
      <c r="L795" s="1"/>
      <c r="M795" s="1"/>
      <c r="N795" s="1"/>
      <c r="O795" s="1"/>
      <c r="P795" s="1"/>
      <c r="Q795" s="1"/>
      <c r="R795" s="1"/>
      <c r="S795" s="1"/>
      <c r="T795" s="1"/>
      <c r="U795" s="1"/>
      <c r="V795" s="1"/>
      <c r="W795" s="1"/>
      <c r="X795" s="1"/>
      <c r="Y795" s="3"/>
    </row>
    <row r="796" ht="14.25" customHeight="1">
      <c r="E796" s="29"/>
      <c r="F796" s="1"/>
      <c r="G796" s="1"/>
      <c r="H796" s="1"/>
      <c r="I796" s="1"/>
      <c r="J796" s="1"/>
      <c r="K796" s="1"/>
      <c r="L796" s="1"/>
      <c r="M796" s="1"/>
      <c r="N796" s="1"/>
      <c r="O796" s="1"/>
      <c r="P796" s="1"/>
      <c r="Q796" s="1"/>
      <c r="R796" s="1"/>
      <c r="S796" s="1"/>
      <c r="T796" s="1"/>
      <c r="U796" s="1"/>
      <c r="V796" s="1"/>
      <c r="W796" s="1"/>
      <c r="X796" s="1"/>
      <c r="Y796" s="3"/>
    </row>
    <row r="797" ht="14.25" customHeight="1">
      <c r="E797" s="29"/>
      <c r="F797" s="1"/>
      <c r="G797" s="1"/>
      <c r="H797" s="1"/>
      <c r="I797" s="1"/>
      <c r="J797" s="1"/>
      <c r="K797" s="1"/>
      <c r="L797" s="1"/>
      <c r="M797" s="1"/>
      <c r="N797" s="1"/>
      <c r="O797" s="1"/>
      <c r="P797" s="1"/>
      <c r="Q797" s="1"/>
      <c r="R797" s="1"/>
      <c r="S797" s="1"/>
      <c r="T797" s="1"/>
      <c r="U797" s="1"/>
      <c r="V797" s="1"/>
      <c r="W797" s="1"/>
      <c r="X797" s="1"/>
      <c r="Y797" s="3"/>
    </row>
    <row r="798" ht="14.25" customHeight="1">
      <c r="E798" s="29"/>
      <c r="F798" s="1"/>
      <c r="G798" s="1"/>
      <c r="H798" s="1"/>
      <c r="I798" s="1"/>
      <c r="J798" s="1"/>
      <c r="K798" s="1"/>
      <c r="L798" s="1"/>
      <c r="M798" s="1"/>
      <c r="N798" s="1"/>
      <c r="O798" s="1"/>
      <c r="P798" s="1"/>
      <c r="Q798" s="1"/>
      <c r="R798" s="1"/>
      <c r="S798" s="1"/>
      <c r="T798" s="1"/>
      <c r="U798" s="1"/>
      <c r="V798" s="1"/>
      <c r="W798" s="1"/>
      <c r="X798" s="1"/>
      <c r="Y798" s="3"/>
    </row>
    <row r="799" ht="14.25" customHeight="1">
      <c r="E799" s="29"/>
      <c r="F799" s="1"/>
      <c r="G799" s="1"/>
      <c r="H799" s="1"/>
      <c r="I799" s="1"/>
      <c r="J799" s="1"/>
      <c r="K799" s="1"/>
      <c r="L799" s="1"/>
      <c r="M799" s="1"/>
      <c r="N799" s="1"/>
      <c r="O799" s="1"/>
      <c r="P799" s="1"/>
      <c r="Q799" s="1"/>
      <c r="R799" s="1"/>
      <c r="S799" s="1"/>
      <c r="T799" s="1"/>
      <c r="U799" s="1"/>
      <c r="V799" s="1"/>
      <c r="W799" s="1"/>
      <c r="X799" s="1"/>
      <c r="Y799" s="3"/>
    </row>
    <row r="800" ht="14.25" customHeight="1">
      <c r="E800" s="29"/>
      <c r="F800" s="1"/>
      <c r="G800" s="1"/>
      <c r="H800" s="1"/>
      <c r="I800" s="1"/>
      <c r="J800" s="1"/>
      <c r="K800" s="1"/>
      <c r="L800" s="1"/>
      <c r="M800" s="1"/>
      <c r="N800" s="1"/>
      <c r="O800" s="1"/>
      <c r="P800" s="1"/>
      <c r="Q800" s="1"/>
      <c r="R800" s="1"/>
      <c r="S800" s="1"/>
      <c r="T800" s="1"/>
      <c r="U800" s="1"/>
      <c r="V800" s="1"/>
      <c r="W800" s="1"/>
      <c r="X800" s="1"/>
      <c r="Y800" s="3"/>
    </row>
    <row r="801" ht="14.25" customHeight="1">
      <c r="E801" s="29"/>
      <c r="F801" s="1"/>
      <c r="G801" s="1"/>
      <c r="H801" s="1"/>
      <c r="I801" s="1"/>
      <c r="J801" s="1"/>
      <c r="K801" s="1"/>
      <c r="L801" s="1"/>
      <c r="M801" s="1"/>
      <c r="N801" s="1"/>
      <c r="O801" s="1"/>
      <c r="P801" s="1"/>
      <c r="Q801" s="1"/>
      <c r="R801" s="1"/>
      <c r="S801" s="1"/>
      <c r="T801" s="1"/>
      <c r="U801" s="1"/>
      <c r="V801" s="1"/>
      <c r="W801" s="1"/>
      <c r="X801" s="1"/>
      <c r="Y801" s="3"/>
    </row>
    <row r="802" ht="14.25" customHeight="1">
      <c r="E802" s="29"/>
      <c r="F802" s="1"/>
      <c r="G802" s="1"/>
      <c r="H802" s="1"/>
      <c r="I802" s="1"/>
      <c r="J802" s="1"/>
      <c r="K802" s="1"/>
      <c r="L802" s="1"/>
      <c r="M802" s="1"/>
      <c r="N802" s="1"/>
      <c r="O802" s="1"/>
      <c r="P802" s="1"/>
      <c r="Q802" s="1"/>
      <c r="R802" s="1"/>
      <c r="S802" s="1"/>
      <c r="T802" s="1"/>
      <c r="U802" s="1"/>
      <c r="V802" s="1"/>
      <c r="W802" s="1"/>
      <c r="X802" s="1"/>
      <c r="Y802" s="3"/>
    </row>
    <row r="803" ht="14.25" customHeight="1">
      <c r="E803" s="29"/>
      <c r="F803" s="1"/>
      <c r="G803" s="1"/>
      <c r="H803" s="1"/>
      <c r="I803" s="1"/>
      <c r="J803" s="1"/>
      <c r="K803" s="1"/>
      <c r="L803" s="1"/>
      <c r="M803" s="1"/>
      <c r="N803" s="1"/>
      <c r="O803" s="1"/>
      <c r="P803" s="1"/>
      <c r="Q803" s="1"/>
      <c r="R803" s="1"/>
      <c r="S803" s="1"/>
      <c r="T803" s="1"/>
      <c r="U803" s="1"/>
      <c r="V803" s="1"/>
      <c r="W803" s="1"/>
      <c r="X803" s="1"/>
      <c r="Y803" s="3"/>
    </row>
    <row r="804" ht="14.25" customHeight="1">
      <c r="E804" s="29"/>
      <c r="F804" s="1"/>
      <c r="G804" s="1"/>
      <c r="H804" s="1"/>
      <c r="I804" s="1"/>
      <c r="J804" s="1"/>
      <c r="K804" s="1"/>
      <c r="L804" s="1"/>
      <c r="M804" s="1"/>
      <c r="N804" s="1"/>
      <c r="O804" s="1"/>
      <c r="P804" s="1"/>
      <c r="Q804" s="1"/>
      <c r="R804" s="1"/>
      <c r="S804" s="1"/>
      <c r="T804" s="1"/>
      <c r="U804" s="1"/>
      <c r="V804" s="1"/>
      <c r="W804" s="1"/>
      <c r="X804" s="1"/>
      <c r="Y804" s="3"/>
    </row>
    <row r="805" ht="14.25" customHeight="1">
      <c r="E805" s="29"/>
      <c r="F805" s="1"/>
      <c r="G805" s="1"/>
      <c r="H805" s="1"/>
      <c r="I805" s="1"/>
      <c r="J805" s="1"/>
      <c r="K805" s="1"/>
      <c r="L805" s="1"/>
      <c r="M805" s="1"/>
      <c r="N805" s="1"/>
      <c r="O805" s="1"/>
      <c r="P805" s="1"/>
      <c r="Q805" s="1"/>
      <c r="R805" s="1"/>
      <c r="S805" s="1"/>
      <c r="T805" s="1"/>
      <c r="U805" s="1"/>
      <c r="V805" s="1"/>
      <c r="W805" s="1"/>
      <c r="X805" s="1"/>
      <c r="Y805" s="3"/>
    </row>
    <row r="806" ht="14.25" customHeight="1">
      <c r="E806" s="29"/>
      <c r="F806" s="1"/>
      <c r="G806" s="1"/>
      <c r="H806" s="1"/>
      <c r="I806" s="1"/>
      <c r="J806" s="1"/>
      <c r="K806" s="1"/>
      <c r="L806" s="1"/>
      <c r="M806" s="1"/>
      <c r="N806" s="1"/>
      <c r="O806" s="1"/>
      <c r="P806" s="1"/>
      <c r="Q806" s="1"/>
      <c r="R806" s="1"/>
      <c r="S806" s="1"/>
      <c r="T806" s="1"/>
      <c r="U806" s="1"/>
      <c r="V806" s="1"/>
      <c r="W806" s="1"/>
      <c r="X806" s="1"/>
      <c r="Y806" s="3"/>
    </row>
    <row r="807" ht="14.25" customHeight="1">
      <c r="E807" s="29"/>
      <c r="F807" s="1"/>
      <c r="G807" s="1"/>
      <c r="H807" s="1"/>
      <c r="I807" s="1"/>
      <c r="J807" s="1"/>
      <c r="K807" s="1"/>
      <c r="L807" s="1"/>
      <c r="M807" s="1"/>
      <c r="N807" s="1"/>
      <c r="O807" s="1"/>
      <c r="P807" s="1"/>
      <c r="Q807" s="1"/>
      <c r="R807" s="1"/>
      <c r="S807" s="1"/>
      <c r="T807" s="1"/>
      <c r="U807" s="1"/>
      <c r="V807" s="1"/>
      <c r="W807" s="1"/>
      <c r="X807" s="1"/>
      <c r="Y807" s="3"/>
    </row>
    <row r="808" ht="14.25" customHeight="1">
      <c r="E808" s="29"/>
      <c r="F808" s="1"/>
      <c r="G808" s="1"/>
      <c r="H808" s="1"/>
      <c r="I808" s="1"/>
      <c r="J808" s="1"/>
      <c r="K808" s="1"/>
      <c r="L808" s="1"/>
      <c r="M808" s="1"/>
      <c r="N808" s="1"/>
      <c r="O808" s="1"/>
      <c r="P808" s="1"/>
      <c r="Q808" s="1"/>
      <c r="R808" s="1"/>
      <c r="S808" s="1"/>
      <c r="T808" s="1"/>
      <c r="U808" s="1"/>
      <c r="V808" s="1"/>
      <c r="W808" s="1"/>
      <c r="X808" s="1"/>
      <c r="Y808" s="3"/>
    </row>
    <row r="809" ht="14.25" customHeight="1">
      <c r="E809" s="29"/>
      <c r="F809" s="1"/>
      <c r="G809" s="1"/>
      <c r="H809" s="1"/>
      <c r="I809" s="1"/>
      <c r="J809" s="1"/>
      <c r="K809" s="1"/>
      <c r="L809" s="1"/>
      <c r="M809" s="1"/>
      <c r="N809" s="1"/>
      <c r="O809" s="1"/>
      <c r="P809" s="1"/>
      <c r="Q809" s="1"/>
      <c r="R809" s="1"/>
      <c r="S809" s="1"/>
      <c r="T809" s="1"/>
      <c r="U809" s="1"/>
      <c r="V809" s="1"/>
      <c r="W809" s="1"/>
      <c r="X809" s="1"/>
      <c r="Y809" s="3"/>
    </row>
    <row r="810" ht="14.25" customHeight="1">
      <c r="E810" s="29"/>
      <c r="F810" s="1"/>
      <c r="G810" s="1"/>
      <c r="H810" s="1"/>
      <c r="I810" s="1"/>
      <c r="J810" s="1"/>
      <c r="K810" s="1"/>
      <c r="L810" s="1"/>
      <c r="M810" s="1"/>
      <c r="N810" s="1"/>
      <c r="O810" s="1"/>
      <c r="P810" s="1"/>
      <c r="Q810" s="1"/>
      <c r="R810" s="1"/>
      <c r="S810" s="1"/>
      <c r="T810" s="1"/>
      <c r="U810" s="1"/>
      <c r="V810" s="1"/>
      <c r="W810" s="1"/>
      <c r="X810" s="1"/>
      <c r="Y810" s="3"/>
    </row>
    <row r="811" ht="14.25" customHeight="1">
      <c r="E811" s="29"/>
      <c r="F811" s="1"/>
      <c r="G811" s="1"/>
      <c r="H811" s="1"/>
      <c r="I811" s="1"/>
      <c r="J811" s="1"/>
      <c r="K811" s="1"/>
      <c r="L811" s="1"/>
      <c r="M811" s="1"/>
      <c r="N811" s="1"/>
      <c r="O811" s="1"/>
      <c r="P811" s="1"/>
      <c r="Q811" s="1"/>
      <c r="R811" s="1"/>
      <c r="S811" s="1"/>
      <c r="T811" s="1"/>
      <c r="U811" s="1"/>
      <c r="V811" s="1"/>
      <c r="W811" s="1"/>
      <c r="X811" s="1"/>
      <c r="Y811" s="3"/>
    </row>
    <row r="812" ht="14.25" customHeight="1">
      <c r="E812" s="29"/>
      <c r="F812" s="1"/>
      <c r="G812" s="1"/>
      <c r="H812" s="1"/>
      <c r="I812" s="1"/>
      <c r="J812" s="1"/>
      <c r="K812" s="1"/>
      <c r="L812" s="1"/>
      <c r="M812" s="1"/>
      <c r="N812" s="1"/>
      <c r="O812" s="1"/>
      <c r="P812" s="1"/>
      <c r="Q812" s="1"/>
      <c r="R812" s="1"/>
      <c r="S812" s="1"/>
      <c r="T812" s="1"/>
      <c r="U812" s="1"/>
      <c r="V812" s="1"/>
      <c r="W812" s="1"/>
      <c r="X812" s="1"/>
      <c r="Y812" s="3"/>
    </row>
    <row r="813" ht="14.25" customHeight="1">
      <c r="E813" s="29"/>
      <c r="F813" s="1"/>
      <c r="G813" s="1"/>
      <c r="H813" s="1"/>
      <c r="I813" s="1"/>
      <c r="J813" s="1"/>
      <c r="K813" s="1"/>
      <c r="L813" s="1"/>
      <c r="M813" s="1"/>
      <c r="N813" s="1"/>
      <c r="O813" s="1"/>
      <c r="P813" s="1"/>
      <c r="Q813" s="1"/>
      <c r="R813" s="1"/>
      <c r="S813" s="1"/>
      <c r="T813" s="1"/>
      <c r="U813" s="1"/>
      <c r="V813" s="1"/>
      <c r="W813" s="1"/>
      <c r="X813" s="1"/>
      <c r="Y813" s="3"/>
    </row>
    <row r="814" ht="14.25" customHeight="1">
      <c r="E814" s="29"/>
      <c r="F814" s="1"/>
      <c r="G814" s="1"/>
      <c r="H814" s="1"/>
      <c r="I814" s="1"/>
      <c r="J814" s="1"/>
      <c r="K814" s="1"/>
      <c r="L814" s="1"/>
      <c r="M814" s="1"/>
      <c r="N814" s="1"/>
      <c r="O814" s="1"/>
      <c r="P814" s="1"/>
      <c r="Q814" s="1"/>
      <c r="R814" s="1"/>
      <c r="S814" s="1"/>
      <c r="T814" s="1"/>
      <c r="U814" s="1"/>
      <c r="V814" s="1"/>
      <c r="W814" s="1"/>
      <c r="X814" s="1"/>
      <c r="Y814" s="3"/>
    </row>
    <row r="815" ht="14.25" customHeight="1">
      <c r="E815" s="29"/>
      <c r="F815" s="1"/>
      <c r="G815" s="1"/>
      <c r="H815" s="1"/>
      <c r="I815" s="1"/>
      <c r="J815" s="1"/>
      <c r="K815" s="1"/>
      <c r="L815" s="1"/>
      <c r="M815" s="1"/>
      <c r="N815" s="1"/>
      <c r="O815" s="1"/>
      <c r="P815" s="1"/>
      <c r="Q815" s="1"/>
      <c r="R815" s="1"/>
      <c r="S815" s="1"/>
      <c r="T815" s="1"/>
      <c r="U815" s="1"/>
      <c r="V815" s="1"/>
      <c r="W815" s="1"/>
      <c r="X815" s="1"/>
      <c r="Y815" s="3"/>
    </row>
    <row r="816" ht="14.25" customHeight="1">
      <c r="E816" s="29"/>
      <c r="F816" s="1"/>
      <c r="G816" s="1"/>
      <c r="H816" s="1"/>
      <c r="I816" s="1"/>
      <c r="J816" s="1"/>
      <c r="K816" s="1"/>
      <c r="L816" s="1"/>
      <c r="M816" s="1"/>
      <c r="N816" s="1"/>
      <c r="O816" s="1"/>
      <c r="P816" s="1"/>
      <c r="Q816" s="1"/>
      <c r="R816" s="1"/>
      <c r="S816" s="1"/>
      <c r="T816" s="1"/>
      <c r="U816" s="1"/>
      <c r="V816" s="1"/>
      <c r="W816" s="1"/>
      <c r="X816" s="1"/>
      <c r="Y816" s="3"/>
    </row>
    <row r="817" ht="14.25" customHeight="1">
      <c r="E817" s="29"/>
      <c r="F817" s="1"/>
      <c r="G817" s="1"/>
      <c r="H817" s="1"/>
      <c r="I817" s="1"/>
      <c r="J817" s="1"/>
      <c r="K817" s="1"/>
      <c r="L817" s="1"/>
      <c r="M817" s="1"/>
      <c r="N817" s="1"/>
      <c r="O817" s="1"/>
      <c r="P817" s="1"/>
      <c r="Q817" s="1"/>
      <c r="R817" s="1"/>
      <c r="S817" s="1"/>
      <c r="T817" s="1"/>
      <c r="U817" s="1"/>
      <c r="V817" s="1"/>
      <c r="W817" s="1"/>
      <c r="X817" s="1"/>
      <c r="Y817" s="3"/>
    </row>
    <row r="818" ht="14.25" customHeight="1">
      <c r="E818" s="29"/>
      <c r="F818" s="1"/>
      <c r="G818" s="1"/>
      <c r="H818" s="1"/>
      <c r="I818" s="1"/>
      <c r="J818" s="1"/>
      <c r="K818" s="1"/>
      <c r="L818" s="1"/>
      <c r="M818" s="1"/>
      <c r="N818" s="1"/>
      <c r="O818" s="1"/>
      <c r="P818" s="1"/>
      <c r="Q818" s="1"/>
      <c r="R818" s="1"/>
      <c r="S818" s="1"/>
      <c r="T818" s="1"/>
      <c r="U818" s="1"/>
      <c r="V818" s="1"/>
      <c r="W818" s="1"/>
      <c r="X818" s="1"/>
      <c r="Y818" s="3"/>
    </row>
    <row r="819" ht="14.25" customHeight="1">
      <c r="E819" s="29"/>
      <c r="F819" s="1"/>
      <c r="G819" s="1"/>
      <c r="H819" s="1"/>
      <c r="I819" s="1"/>
      <c r="J819" s="1"/>
      <c r="K819" s="1"/>
      <c r="L819" s="1"/>
      <c r="M819" s="1"/>
      <c r="N819" s="1"/>
      <c r="O819" s="1"/>
      <c r="P819" s="1"/>
      <c r="Q819" s="1"/>
      <c r="R819" s="1"/>
      <c r="S819" s="1"/>
      <c r="T819" s="1"/>
      <c r="U819" s="1"/>
      <c r="V819" s="1"/>
      <c r="W819" s="1"/>
      <c r="X819" s="1"/>
      <c r="Y819" s="3"/>
    </row>
    <row r="820" ht="14.25" customHeight="1">
      <c r="E820" s="29"/>
      <c r="F820" s="1"/>
      <c r="G820" s="1"/>
      <c r="H820" s="1"/>
      <c r="I820" s="1"/>
      <c r="J820" s="1"/>
      <c r="K820" s="1"/>
      <c r="L820" s="1"/>
      <c r="M820" s="1"/>
      <c r="N820" s="1"/>
      <c r="O820" s="1"/>
      <c r="P820" s="1"/>
      <c r="Q820" s="1"/>
      <c r="R820" s="1"/>
      <c r="S820" s="1"/>
      <c r="T820" s="1"/>
      <c r="U820" s="1"/>
      <c r="V820" s="1"/>
      <c r="W820" s="1"/>
      <c r="X820" s="1"/>
      <c r="Y820" s="3"/>
    </row>
    <row r="821" ht="14.25" customHeight="1">
      <c r="E821" s="29"/>
      <c r="F821" s="1"/>
      <c r="G821" s="1"/>
      <c r="H821" s="1"/>
      <c r="I821" s="1"/>
      <c r="J821" s="1"/>
      <c r="K821" s="1"/>
      <c r="L821" s="1"/>
      <c r="M821" s="1"/>
      <c r="N821" s="1"/>
      <c r="O821" s="1"/>
      <c r="P821" s="1"/>
      <c r="Q821" s="1"/>
      <c r="R821" s="1"/>
      <c r="S821" s="1"/>
      <c r="T821" s="1"/>
      <c r="U821" s="1"/>
      <c r="V821" s="1"/>
      <c r="W821" s="1"/>
      <c r="X821" s="1"/>
      <c r="Y821" s="3"/>
    </row>
    <row r="822" ht="14.25" customHeight="1">
      <c r="E822" s="29"/>
      <c r="F822" s="1"/>
      <c r="G822" s="1"/>
      <c r="H822" s="1"/>
      <c r="I822" s="1"/>
      <c r="J822" s="1"/>
      <c r="K822" s="1"/>
      <c r="L822" s="1"/>
      <c r="M822" s="1"/>
      <c r="N822" s="1"/>
      <c r="O822" s="1"/>
      <c r="P822" s="1"/>
      <c r="Q822" s="1"/>
      <c r="R822" s="1"/>
      <c r="S822" s="1"/>
      <c r="T822" s="1"/>
      <c r="U822" s="1"/>
      <c r="V822" s="1"/>
      <c r="W822" s="1"/>
      <c r="X822" s="1"/>
      <c r="Y822" s="3"/>
    </row>
    <row r="823" ht="14.25" customHeight="1">
      <c r="E823" s="29"/>
      <c r="F823" s="1"/>
      <c r="G823" s="1"/>
      <c r="H823" s="1"/>
      <c r="I823" s="1"/>
      <c r="J823" s="1"/>
      <c r="K823" s="1"/>
      <c r="L823" s="1"/>
      <c r="M823" s="1"/>
      <c r="N823" s="1"/>
      <c r="O823" s="1"/>
      <c r="P823" s="1"/>
      <c r="Q823" s="1"/>
      <c r="R823" s="1"/>
      <c r="S823" s="1"/>
      <c r="T823" s="1"/>
      <c r="U823" s="1"/>
      <c r="V823" s="1"/>
      <c r="W823" s="1"/>
      <c r="X823" s="1"/>
      <c r="Y823" s="3"/>
    </row>
    <row r="824" ht="14.25" customHeight="1">
      <c r="E824" s="29"/>
      <c r="F824" s="1"/>
      <c r="G824" s="1"/>
      <c r="H824" s="1"/>
      <c r="I824" s="1"/>
      <c r="J824" s="1"/>
      <c r="K824" s="1"/>
      <c r="L824" s="1"/>
      <c r="M824" s="1"/>
      <c r="N824" s="1"/>
      <c r="O824" s="1"/>
      <c r="P824" s="1"/>
      <c r="Q824" s="1"/>
      <c r="R824" s="1"/>
      <c r="S824" s="1"/>
      <c r="T824" s="1"/>
      <c r="U824" s="1"/>
      <c r="V824" s="1"/>
      <c r="W824" s="1"/>
      <c r="X824" s="1"/>
      <c r="Y824" s="3"/>
    </row>
    <row r="825" ht="14.25" customHeight="1">
      <c r="E825" s="29"/>
      <c r="F825" s="1"/>
      <c r="G825" s="1"/>
      <c r="H825" s="1"/>
      <c r="I825" s="1"/>
      <c r="J825" s="1"/>
      <c r="K825" s="1"/>
      <c r="L825" s="1"/>
      <c r="M825" s="1"/>
      <c r="N825" s="1"/>
      <c r="O825" s="1"/>
      <c r="P825" s="1"/>
      <c r="Q825" s="1"/>
      <c r="R825" s="1"/>
      <c r="S825" s="1"/>
      <c r="T825" s="1"/>
      <c r="U825" s="1"/>
      <c r="V825" s="1"/>
      <c r="W825" s="1"/>
      <c r="X825" s="1"/>
      <c r="Y825" s="3"/>
    </row>
    <row r="826" ht="14.25" customHeight="1">
      <c r="E826" s="29"/>
      <c r="F826" s="1"/>
      <c r="G826" s="1"/>
      <c r="H826" s="1"/>
      <c r="I826" s="1"/>
      <c r="J826" s="1"/>
      <c r="K826" s="1"/>
      <c r="L826" s="1"/>
      <c r="M826" s="1"/>
      <c r="N826" s="1"/>
      <c r="O826" s="1"/>
      <c r="P826" s="1"/>
      <c r="Q826" s="1"/>
      <c r="R826" s="1"/>
      <c r="S826" s="1"/>
      <c r="T826" s="1"/>
      <c r="U826" s="1"/>
      <c r="V826" s="1"/>
      <c r="W826" s="1"/>
      <c r="X826" s="1"/>
      <c r="Y826" s="3"/>
    </row>
    <row r="827" ht="14.25" customHeight="1">
      <c r="E827" s="29"/>
      <c r="F827" s="1"/>
      <c r="G827" s="1"/>
      <c r="H827" s="1"/>
      <c r="I827" s="1"/>
      <c r="J827" s="1"/>
      <c r="K827" s="1"/>
      <c r="L827" s="1"/>
      <c r="M827" s="1"/>
      <c r="N827" s="1"/>
      <c r="O827" s="1"/>
      <c r="P827" s="1"/>
      <c r="Q827" s="1"/>
      <c r="R827" s="1"/>
      <c r="S827" s="1"/>
      <c r="T827" s="1"/>
      <c r="U827" s="1"/>
      <c r="V827" s="1"/>
      <c r="W827" s="1"/>
      <c r="X827" s="1"/>
      <c r="Y827" s="3"/>
    </row>
    <row r="828" ht="14.25" customHeight="1">
      <c r="E828" s="29"/>
      <c r="F828" s="1"/>
      <c r="G828" s="1"/>
      <c r="H828" s="1"/>
      <c r="I828" s="1"/>
      <c r="J828" s="1"/>
      <c r="K828" s="1"/>
      <c r="L828" s="1"/>
      <c r="M828" s="1"/>
      <c r="N828" s="1"/>
      <c r="O828" s="1"/>
      <c r="P828" s="1"/>
      <c r="Q828" s="1"/>
      <c r="R828" s="1"/>
      <c r="S828" s="1"/>
      <c r="T828" s="1"/>
      <c r="U828" s="1"/>
      <c r="V828" s="1"/>
      <c r="W828" s="1"/>
      <c r="X828" s="1"/>
      <c r="Y828" s="3"/>
    </row>
    <row r="829" ht="14.25" customHeight="1">
      <c r="E829" s="29"/>
      <c r="F829" s="1"/>
      <c r="G829" s="1"/>
      <c r="H829" s="1"/>
      <c r="I829" s="1"/>
      <c r="J829" s="1"/>
      <c r="K829" s="1"/>
      <c r="L829" s="1"/>
      <c r="M829" s="1"/>
      <c r="N829" s="1"/>
      <c r="O829" s="1"/>
      <c r="P829" s="1"/>
      <c r="Q829" s="1"/>
      <c r="R829" s="1"/>
      <c r="S829" s="1"/>
      <c r="T829" s="1"/>
      <c r="U829" s="1"/>
      <c r="V829" s="1"/>
      <c r="W829" s="1"/>
      <c r="X829" s="1"/>
      <c r="Y829" s="3"/>
    </row>
    <row r="830" ht="14.25" customHeight="1">
      <c r="E830" s="29"/>
      <c r="F830" s="1"/>
      <c r="G830" s="1"/>
      <c r="H830" s="1"/>
      <c r="I830" s="1"/>
      <c r="J830" s="1"/>
      <c r="K830" s="1"/>
      <c r="L830" s="1"/>
      <c r="M830" s="1"/>
      <c r="N830" s="1"/>
      <c r="O830" s="1"/>
      <c r="P830" s="1"/>
      <c r="Q830" s="1"/>
      <c r="R830" s="1"/>
      <c r="S830" s="1"/>
      <c r="T830" s="1"/>
      <c r="U830" s="1"/>
      <c r="V830" s="1"/>
      <c r="W830" s="1"/>
      <c r="X830" s="1"/>
      <c r="Y830" s="3"/>
    </row>
    <row r="831" ht="14.25" customHeight="1">
      <c r="E831" s="29"/>
      <c r="F831" s="1"/>
      <c r="G831" s="1"/>
      <c r="H831" s="1"/>
      <c r="I831" s="1"/>
      <c r="J831" s="1"/>
      <c r="K831" s="1"/>
      <c r="L831" s="1"/>
      <c r="M831" s="1"/>
      <c r="N831" s="1"/>
      <c r="O831" s="1"/>
      <c r="P831" s="1"/>
      <c r="Q831" s="1"/>
      <c r="R831" s="1"/>
      <c r="S831" s="1"/>
      <c r="T831" s="1"/>
      <c r="U831" s="1"/>
      <c r="V831" s="1"/>
      <c r="W831" s="1"/>
      <c r="X831" s="1"/>
      <c r="Y831" s="3"/>
    </row>
    <row r="832" ht="14.25" customHeight="1">
      <c r="E832" s="29"/>
      <c r="F832" s="1"/>
      <c r="G832" s="1"/>
      <c r="H832" s="1"/>
      <c r="I832" s="1"/>
      <c r="J832" s="1"/>
      <c r="K832" s="1"/>
      <c r="L832" s="1"/>
      <c r="M832" s="1"/>
      <c r="N832" s="1"/>
      <c r="O832" s="1"/>
      <c r="P832" s="1"/>
      <c r="Q832" s="1"/>
      <c r="R832" s="1"/>
      <c r="S832" s="1"/>
      <c r="T832" s="1"/>
      <c r="U832" s="1"/>
      <c r="V832" s="1"/>
      <c r="W832" s="1"/>
      <c r="X832" s="1"/>
      <c r="Y832" s="3"/>
    </row>
    <row r="833" ht="14.25" customHeight="1">
      <c r="E833" s="29"/>
      <c r="F833" s="1"/>
      <c r="G833" s="1"/>
      <c r="H833" s="1"/>
      <c r="I833" s="1"/>
      <c r="J833" s="1"/>
      <c r="K833" s="1"/>
      <c r="L833" s="1"/>
      <c r="M833" s="1"/>
      <c r="N833" s="1"/>
      <c r="O833" s="1"/>
      <c r="P833" s="1"/>
      <c r="Q833" s="1"/>
      <c r="R833" s="1"/>
      <c r="S833" s="1"/>
      <c r="T833" s="1"/>
      <c r="U833" s="1"/>
      <c r="V833" s="1"/>
      <c r="W833" s="1"/>
      <c r="X833" s="1"/>
      <c r="Y833" s="3"/>
    </row>
    <row r="834" ht="14.25" customHeight="1">
      <c r="E834" s="29"/>
      <c r="F834" s="1"/>
      <c r="G834" s="1"/>
      <c r="H834" s="1"/>
      <c r="I834" s="1"/>
      <c r="J834" s="1"/>
      <c r="K834" s="1"/>
      <c r="L834" s="1"/>
      <c r="M834" s="1"/>
      <c r="N834" s="1"/>
      <c r="O834" s="1"/>
      <c r="P834" s="1"/>
      <c r="Q834" s="1"/>
      <c r="R834" s="1"/>
      <c r="S834" s="1"/>
      <c r="T834" s="1"/>
      <c r="U834" s="1"/>
      <c r="V834" s="1"/>
      <c r="W834" s="1"/>
      <c r="X834" s="1"/>
      <c r="Y834" s="3"/>
    </row>
    <row r="835" ht="14.25" customHeight="1">
      <c r="E835" s="29"/>
      <c r="F835" s="1"/>
      <c r="G835" s="1"/>
      <c r="H835" s="1"/>
      <c r="I835" s="1"/>
      <c r="J835" s="1"/>
      <c r="K835" s="1"/>
      <c r="L835" s="1"/>
      <c r="M835" s="1"/>
      <c r="N835" s="1"/>
      <c r="O835" s="1"/>
      <c r="P835" s="1"/>
      <c r="Q835" s="1"/>
      <c r="R835" s="1"/>
      <c r="S835" s="1"/>
      <c r="T835" s="1"/>
      <c r="U835" s="1"/>
      <c r="V835" s="1"/>
      <c r="W835" s="1"/>
      <c r="X835" s="1"/>
      <c r="Y835" s="3"/>
    </row>
    <row r="836" ht="14.25" customHeight="1">
      <c r="E836" s="29"/>
      <c r="F836" s="1"/>
      <c r="G836" s="1"/>
      <c r="H836" s="1"/>
      <c r="I836" s="1"/>
      <c r="J836" s="1"/>
      <c r="K836" s="1"/>
      <c r="L836" s="1"/>
      <c r="M836" s="1"/>
      <c r="N836" s="1"/>
      <c r="O836" s="1"/>
      <c r="P836" s="1"/>
      <c r="Q836" s="1"/>
      <c r="R836" s="1"/>
      <c r="S836" s="1"/>
      <c r="T836" s="1"/>
      <c r="U836" s="1"/>
      <c r="V836" s="1"/>
      <c r="W836" s="1"/>
      <c r="X836" s="1"/>
      <c r="Y836" s="3"/>
    </row>
    <row r="837" ht="14.25" customHeight="1">
      <c r="E837" s="29"/>
      <c r="F837" s="1"/>
      <c r="G837" s="1"/>
      <c r="H837" s="1"/>
      <c r="I837" s="1"/>
      <c r="J837" s="1"/>
      <c r="K837" s="1"/>
      <c r="L837" s="1"/>
      <c r="M837" s="1"/>
      <c r="N837" s="1"/>
      <c r="O837" s="1"/>
      <c r="P837" s="1"/>
      <c r="Q837" s="1"/>
      <c r="R837" s="1"/>
      <c r="S837" s="1"/>
      <c r="T837" s="1"/>
      <c r="U837" s="1"/>
      <c r="V837" s="1"/>
      <c r="W837" s="1"/>
      <c r="X837" s="1"/>
      <c r="Y837" s="3"/>
    </row>
    <row r="838" ht="14.25" customHeight="1">
      <c r="E838" s="29"/>
      <c r="F838" s="1"/>
      <c r="G838" s="1"/>
      <c r="H838" s="1"/>
      <c r="I838" s="1"/>
      <c r="J838" s="1"/>
      <c r="K838" s="1"/>
      <c r="L838" s="1"/>
      <c r="M838" s="1"/>
      <c r="N838" s="1"/>
      <c r="O838" s="1"/>
      <c r="P838" s="1"/>
      <c r="Q838" s="1"/>
      <c r="R838" s="1"/>
      <c r="S838" s="1"/>
      <c r="T838" s="1"/>
      <c r="U838" s="1"/>
      <c r="V838" s="1"/>
      <c r="W838" s="1"/>
      <c r="X838" s="1"/>
      <c r="Y838" s="3"/>
    </row>
    <row r="839" ht="14.25" customHeight="1">
      <c r="E839" s="29"/>
      <c r="F839" s="1"/>
      <c r="G839" s="1"/>
      <c r="H839" s="1"/>
      <c r="I839" s="1"/>
      <c r="J839" s="1"/>
      <c r="K839" s="1"/>
      <c r="L839" s="1"/>
      <c r="M839" s="1"/>
      <c r="N839" s="1"/>
      <c r="O839" s="1"/>
      <c r="P839" s="1"/>
      <c r="Q839" s="1"/>
      <c r="R839" s="1"/>
      <c r="S839" s="1"/>
      <c r="T839" s="1"/>
      <c r="U839" s="1"/>
      <c r="V839" s="1"/>
      <c r="W839" s="1"/>
      <c r="X839" s="1"/>
      <c r="Y839" s="3"/>
    </row>
    <row r="840" ht="14.25" customHeight="1">
      <c r="E840" s="29"/>
      <c r="F840" s="1"/>
      <c r="G840" s="1"/>
      <c r="H840" s="1"/>
      <c r="I840" s="1"/>
      <c r="J840" s="1"/>
      <c r="K840" s="1"/>
      <c r="L840" s="1"/>
      <c r="M840" s="1"/>
      <c r="N840" s="1"/>
      <c r="O840" s="1"/>
      <c r="P840" s="1"/>
      <c r="Q840" s="1"/>
      <c r="R840" s="1"/>
      <c r="S840" s="1"/>
      <c r="T840" s="1"/>
      <c r="U840" s="1"/>
      <c r="V840" s="1"/>
      <c r="W840" s="1"/>
      <c r="X840" s="1"/>
      <c r="Y840" s="3"/>
    </row>
    <row r="841" ht="14.25" customHeight="1">
      <c r="E841" s="29"/>
      <c r="F841" s="1"/>
      <c r="G841" s="1"/>
      <c r="H841" s="1"/>
      <c r="I841" s="1"/>
      <c r="J841" s="1"/>
      <c r="K841" s="1"/>
      <c r="L841" s="1"/>
      <c r="M841" s="1"/>
      <c r="N841" s="1"/>
      <c r="O841" s="1"/>
      <c r="P841" s="1"/>
      <c r="Q841" s="1"/>
      <c r="R841" s="1"/>
      <c r="S841" s="1"/>
      <c r="T841" s="1"/>
      <c r="U841" s="1"/>
      <c r="V841" s="1"/>
      <c r="W841" s="1"/>
      <c r="X841" s="1"/>
      <c r="Y841" s="3"/>
    </row>
    <row r="842" ht="14.25" customHeight="1">
      <c r="E842" s="29"/>
      <c r="F842" s="1"/>
      <c r="G842" s="1"/>
      <c r="H842" s="1"/>
      <c r="I842" s="1"/>
      <c r="J842" s="1"/>
      <c r="K842" s="1"/>
      <c r="L842" s="1"/>
      <c r="M842" s="1"/>
      <c r="N842" s="1"/>
      <c r="O842" s="1"/>
      <c r="P842" s="1"/>
      <c r="Q842" s="1"/>
      <c r="R842" s="1"/>
      <c r="S842" s="1"/>
      <c r="T842" s="1"/>
      <c r="U842" s="1"/>
      <c r="V842" s="1"/>
      <c r="W842" s="1"/>
      <c r="X842" s="1"/>
      <c r="Y842" s="3"/>
    </row>
    <row r="843" ht="14.25" customHeight="1">
      <c r="E843" s="29"/>
      <c r="F843" s="1"/>
      <c r="G843" s="1"/>
      <c r="H843" s="1"/>
      <c r="I843" s="1"/>
      <c r="J843" s="1"/>
      <c r="K843" s="1"/>
      <c r="L843" s="1"/>
      <c r="M843" s="1"/>
      <c r="N843" s="1"/>
      <c r="O843" s="1"/>
      <c r="P843" s="1"/>
      <c r="Q843" s="1"/>
      <c r="R843" s="1"/>
      <c r="S843" s="1"/>
      <c r="T843" s="1"/>
      <c r="U843" s="1"/>
      <c r="V843" s="1"/>
      <c r="W843" s="1"/>
      <c r="X843" s="1"/>
      <c r="Y843" s="3"/>
    </row>
    <row r="844" ht="14.25" customHeight="1">
      <c r="E844" s="29"/>
      <c r="F844" s="1"/>
      <c r="G844" s="1"/>
      <c r="H844" s="1"/>
      <c r="I844" s="1"/>
      <c r="J844" s="1"/>
      <c r="K844" s="1"/>
      <c r="L844" s="1"/>
      <c r="M844" s="1"/>
      <c r="N844" s="1"/>
      <c r="O844" s="1"/>
      <c r="P844" s="1"/>
      <c r="Q844" s="1"/>
      <c r="R844" s="1"/>
      <c r="S844" s="1"/>
      <c r="T844" s="1"/>
      <c r="U844" s="1"/>
      <c r="V844" s="1"/>
      <c r="W844" s="1"/>
      <c r="X844" s="1"/>
      <c r="Y844" s="3"/>
    </row>
    <row r="845" ht="14.25" customHeight="1">
      <c r="E845" s="29"/>
      <c r="F845" s="1"/>
      <c r="G845" s="1"/>
      <c r="H845" s="1"/>
      <c r="I845" s="1"/>
      <c r="J845" s="1"/>
      <c r="K845" s="1"/>
      <c r="L845" s="1"/>
      <c r="M845" s="1"/>
      <c r="N845" s="1"/>
      <c r="O845" s="1"/>
      <c r="P845" s="1"/>
      <c r="Q845" s="1"/>
      <c r="R845" s="1"/>
      <c r="S845" s="1"/>
      <c r="T845" s="1"/>
      <c r="U845" s="1"/>
      <c r="V845" s="1"/>
      <c r="W845" s="1"/>
      <c r="X845" s="1"/>
      <c r="Y845" s="3"/>
    </row>
    <row r="846" ht="14.25" customHeight="1">
      <c r="E846" s="29"/>
      <c r="F846" s="1"/>
      <c r="G846" s="1"/>
      <c r="H846" s="1"/>
      <c r="I846" s="1"/>
      <c r="J846" s="1"/>
      <c r="K846" s="1"/>
      <c r="L846" s="1"/>
      <c r="M846" s="1"/>
      <c r="N846" s="1"/>
      <c r="O846" s="1"/>
      <c r="P846" s="1"/>
      <c r="Q846" s="1"/>
      <c r="R846" s="1"/>
      <c r="S846" s="1"/>
      <c r="T846" s="1"/>
      <c r="U846" s="1"/>
      <c r="V846" s="1"/>
      <c r="W846" s="1"/>
      <c r="X846" s="1"/>
      <c r="Y846" s="3"/>
    </row>
    <row r="847" ht="14.25" customHeight="1">
      <c r="E847" s="29"/>
      <c r="F847" s="1"/>
      <c r="G847" s="1"/>
      <c r="H847" s="1"/>
      <c r="I847" s="1"/>
      <c r="J847" s="1"/>
      <c r="K847" s="1"/>
      <c r="L847" s="1"/>
      <c r="M847" s="1"/>
      <c r="N847" s="1"/>
      <c r="O847" s="1"/>
      <c r="P847" s="1"/>
      <c r="Q847" s="1"/>
      <c r="R847" s="1"/>
      <c r="S847" s="1"/>
      <c r="T847" s="1"/>
      <c r="U847" s="1"/>
      <c r="V847" s="1"/>
      <c r="W847" s="1"/>
      <c r="X847" s="1"/>
      <c r="Y847" s="3"/>
    </row>
    <row r="848" ht="14.25" customHeight="1">
      <c r="E848" s="29"/>
      <c r="F848" s="1"/>
      <c r="G848" s="1"/>
      <c r="H848" s="1"/>
      <c r="I848" s="1"/>
      <c r="J848" s="1"/>
      <c r="K848" s="1"/>
      <c r="L848" s="1"/>
      <c r="M848" s="1"/>
      <c r="N848" s="1"/>
      <c r="O848" s="1"/>
      <c r="P848" s="1"/>
      <c r="Q848" s="1"/>
      <c r="R848" s="1"/>
      <c r="S848" s="1"/>
      <c r="T848" s="1"/>
      <c r="U848" s="1"/>
      <c r="V848" s="1"/>
      <c r="W848" s="1"/>
      <c r="X848" s="1"/>
      <c r="Y848" s="3"/>
    </row>
    <row r="849" ht="14.25" customHeight="1">
      <c r="E849" s="29"/>
      <c r="F849" s="1"/>
      <c r="G849" s="1"/>
      <c r="H849" s="1"/>
      <c r="I849" s="1"/>
      <c r="J849" s="1"/>
      <c r="K849" s="1"/>
      <c r="L849" s="1"/>
      <c r="M849" s="1"/>
      <c r="N849" s="1"/>
      <c r="O849" s="1"/>
      <c r="P849" s="1"/>
      <c r="Q849" s="1"/>
      <c r="R849" s="1"/>
      <c r="S849" s="1"/>
      <c r="T849" s="1"/>
      <c r="U849" s="1"/>
      <c r="V849" s="1"/>
      <c r="W849" s="1"/>
      <c r="X849" s="1"/>
      <c r="Y849" s="3"/>
    </row>
    <row r="850" ht="14.25" customHeight="1">
      <c r="E850" s="29"/>
      <c r="F850" s="1"/>
      <c r="G850" s="1"/>
      <c r="H850" s="1"/>
      <c r="I850" s="1"/>
      <c r="J850" s="1"/>
      <c r="K850" s="1"/>
      <c r="L850" s="1"/>
      <c r="M850" s="1"/>
      <c r="N850" s="1"/>
      <c r="O850" s="1"/>
      <c r="P850" s="1"/>
      <c r="Q850" s="1"/>
      <c r="R850" s="1"/>
      <c r="S850" s="1"/>
      <c r="T850" s="1"/>
      <c r="U850" s="1"/>
      <c r="V850" s="1"/>
      <c r="W850" s="1"/>
      <c r="X850" s="1"/>
      <c r="Y850" s="3"/>
    </row>
    <row r="851" ht="14.25" customHeight="1">
      <c r="E851" s="29"/>
      <c r="F851" s="1"/>
      <c r="G851" s="1"/>
      <c r="H851" s="1"/>
      <c r="I851" s="1"/>
      <c r="J851" s="1"/>
      <c r="K851" s="1"/>
      <c r="L851" s="1"/>
      <c r="M851" s="1"/>
      <c r="N851" s="1"/>
      <c r="O851" s="1"/>
      <c r="P851" s="1"/>
      <c r="Q851" s="1"/>
      <c r="R851" s="1"/>
      <c r="S851" s="1"/>
      <c r="T851" s="1"/>
      <c r="U851" s="1"/>
      <c r="V851" s="1"/>
      <c r="W851" s="1"/>
      <c r="X851" s="1"/>
      <c r="Y851" s="3"/>
    </row>
    <row r="852" ht="14.25" customHeight="1">
      <c r="E852" s="29"/>
      <c r="F852" s="1"/>
      <c r="G852" s="1"/>
      <c r="H852" s="1"/>
      <c r="I852" s="1"/>
      <c r="J852" s="1"/>
      <c r="K852" s="1"/>
      <c r="L852" s="1"/>
      <c r="M852" s="1"/>
      <c r="N852" s="1"/>
      <c r="O852" s="1"/>
      <c r="P852" s="1"/>
      <c r="Q852" s="1"/>
      <c r="R852" s="1"/>
      <c r="S852" s="1"/>
      <c r="T852" s="1"/>
      <c r="U852" s="1"/>
      <c r="V852" s="1"/>
      <c r="W852" s="1"/>
      <c r="X852" s="1"/>
      <c r="Y852" s="3"/>
    </row>
    <row r="853" ht="14.25" customHeight="1">
      <c r="E853" s="29"/>
      <c r="F853" s="1"/>
      <c r="G853" s="1"/>
      <c r="H853" s="1"/>
      <c r="I853" s="1"/>
      <c r="J853" s="1"/>
      <c r="K853" s="1"/>
      <c r="L853" s="1"/>
      <c r="M853" s="1"/>
      <c r="N853" s="1"/>
      <c r="O853" s="1"/>
      <c r="P853" s="1"/>
      <c r="Q853" s="1"/>
      <c r="R853" s="1"/>
      <c r="S853" s="1"/>
      <c r="T853" s="1"/>
      <c r="U853" s="1"/>
      <c r="V853" s="1"/>
      <c r="W853" s="1"/>
      <c r="X853" s="1"/>
      <c r="Y853" s="3"/>
    </row>
    <row r="854" ht="14.25" customHeight="1">
      <c r="E854" s="29"/>
      <c r="F854" s="1"/>
      <c r="G854" s="1"/>
      <c r="H854" s="1"/>
      <c r="I854" s="1"/>
      <c r="J854" s="1"/>
      <c r="K854" s="1"/>
      <c r="L854" s="1"/>
      <c r="M854" s="1"/>
      <c r="N854" s="1"/>
      <c r="O854" s="1"/>
      <c r="P854" s="1"/>
      <c r="Q854" s="1"/>
      <c r="R854" s="1"/>
      <c r="S854" s="1"/>
      <c r="T854" s="1"/>
      <c r="U854" s="1"/>
      <c r="V854" s="1"/>
      <c r="W854" s="1"/>
      <c r="X854" s="1"/>
      <c r="Y854" s="3"/>
    </row>
    <row r="855" ht="14.25" customHeight="1">
      <c r="E855" s="29"/>
      <c r="F855" s="1"/>
      <c r="G855" s="1"/>
      <c r="H855" s="1"/>
      <c r="I855" s="1"/>
      <c r="J855" s="1"/>
      <c r="K855" s="1"/>
      <c r="L855" s="1"/>
      <c r="M855" s="1"/>
      <c r="N855" s="1"/>
      <c r="O855" s="1"/>
      <c r="P855" s="1"/>
      <c r="Q855" s="1"/>
      <c r="R855" s="1"/>
      <c r="S855" s="1"/>
      <c r="T855" s="1"/>
      <c r="U855" s="1"/>
      <c r="V855" s="1"/>
      <c r="W855" s="1"/>
      <c r="X855" s="1"/>
      <c r="Y855" s="3"/>
    </row>
    <row r="856" ht="14.25" customHeight="1">
      <c r="E856" s="29"/>
      <c r="F856" s="1"/>
      <c r="G856" s="1"/>
      <c r="H856" s="1"/>
      <c r="I856" s="1"/>
      <c r="J856" s="1"/>
      <c r="K856" s="1"/>
      <c r="L856" s="1"/>
      <c r="M856" s="1"/>
      <c r="N856" s="1"/>
      <c r="O856" s="1"/>
      <c r="P856" s="1"/>
      <c r="Q856" s="1"/>
      <c r="R856" s="1"/>
      <c r="S856" s="1"/>
      <c r="T856" s="1"/>
      <c r="U856" s="1"/>
      <c r="V856" s="1"/>
      <c r="W856" s="1"/>
      <c r="X856" s="1"/>
      <c r="Y856" s="3"/>
    </row>
    <row r="857" ht="14.25" customHeight="1">
      <c r="E857" s="29"/>
      <c r="F857" s="1"/>
      <c r="G857" s="1"/>
      <c r="H857" s="1"/>
      <c r="I857" s="1"/>
      <c r="J857" s="1"/>
      <c r="K857" s="1"/>
      <c r="L857" s="1"/>
      <c r="M857" s="1"/>
      <c r="N857" s="1"/>
      <c r="O857" s="1"/>
      <c r="P857" s="1"/>
      <c r="Q857" s="1"/>
      <c r="R857" s="1"/>
      <c r="S857" s="1"/>
      <c r="T857" s="1"/>
      <c r="U857" s="1"/>
      <c r="V857" s="1"/>
      <c r="W857" s="1"/>
      <c r="X857" s="1"/>
      <c r="Y857" s="3"/>
    </row>
    <row r="858" ht="14.25" customHeight="1">
      <c r="E858" s="29"/>
      <c r="F858" s="1"/>
      <c r="G858" s="1"/>
      <c r="H858" s="1"/>
      <c r="I858" s="1"/>
      <c r="J858" s="1"/>
      <c r="K858" s="1"/>
      <c r="L858" s="1"/>
      <c r="M858" s="1"/>
      <c r="N858" s="1"/>
      <c r="O858" s="1"/>
      <c r="P858" s="1"/>
      <c r="Q858" s="1"/>
      <c r="R858" s="1"/>
      <c r="S858" s="1"/>
      <c r="T858" s="1"/>
      <c r="U858" s="1"/>
      <c r="V858" s="1"/>
      <c r="W858" s="1"/>
      <c r="X858" s="1"/>
      <c r="Y858" s="3"/>
    </row>
    <row r="859" ht="14.25" customHeight="1">
      <c r="E859" s="29"/>
      <c r="F859" s="1"/>
      <c r="G859" s="1"/>
      <c r="H859" s="1"/>
      <c r="I859" s="1"/>
      <c r="J859" s="1"/>
      <c r="K859" s="1"/>
      <c r="L859" s="1"/>
      <c r="M859" s="1"/>
      <c r="N859" s="1"/>
      <c r="O859" s="1"/>
      <c r="P859" s="1"/>
      <c r="Q859" s="1"/>
      <c r="R859" s="1"/>
      <c r="S859" s="1"/>
      <c r="T859" s="1"/>
      <c r="U859" s="1"/>
      <c r="V859" s="1"/>
      <c r="W859" s="1"/>
      <c r="X859" s="1"/>
      <c r="Y859" s="3"/>
    </row>
    <row r="860" ht="14.25" customHeight="1">
      <c r="E860" s="29"/>
      <c r="F860" s="1"/>
      <c r="G860" s="1"/>
      <c r="H860" s="1"/>
      <c r="I860" s="1"/>
      <c r="J860" s="1"/>
      <c r="K860" s="1"/>
      <c r="L860" s="1"/>
      <c r="M860" s="1"/>
      <c r="N860" s="1"/>
      <c r="O860" s="1"/>
      <c r="P860" s="1"/>
      <c r="Q860" s="1"/>
      <c r="R860" s="1"/>
      <c r="S860" s="1"/>
      <c r="T860" s="1"/>
      <c r="U860" s="1"/>
      <c r="V860" s="1"/>
      <c r="W860" s="1"/>
      <c r="X860" s="1"/>
      <c r="Y860" s="3"/>
    </row>
    <row r="861" ht="14.25" customHeight="1">
      <c r="E861" s="29"/>
      <c r="F861" s="1"/>
      <c r="G861" s="1"/>
      <c r="H861" s="1"/>
      <c r="I861" s="1"/>
      <c r="J861" s="1"/>
      <c r="K861" s="1"/>
      <c r="L861" s="1"/>
      <c r="M861" s="1"/>
      <c r="N861" s="1"/>
      <c r="O861" s="1"/>
      <c r="P861" s="1"/>
      <c r="Q861" s="1"/>
      <c r="R861" s="1"/>
      <c r="S861" s="1"/>
      <c r="T861" s="1"/>
      <c r="U861" s="1"/>
      <c r="V861" s="1"/>
      <c r="W861" s="1"/>
      <c r="X861" s="1"/>
      <c r="Y861" s="3"/>
    </row>
    <row r="862" ht="14.25" customHeight="1">
      <c r="E862" s="29"/>
      <c r="F862" s="1"/>
      <c r="G862" s="1"/>
      <c r="H862" s="1"/>
      <c r="I862" s="1"/>
      <c r="J862" s="1"/>
      <c r="K862" s="1"/>
      <c r="L862" s="1"/>
      <c r="M862" s="1"/>
      <c r="N862" s="1"/>
      <c r="O862" s="1"/>
      <c r="P862" s="1"/>
      <c r="Q862" s="1"/>
      <c r="R862" s="1"/>
      <c r="S862" s="1"/>
      <c r="T862" s="1"/>
      <c r="U862" s="1"/>
      <c r="V862" s="1"/>
      <c r="W862" s="1"/>
      <c r="X862" s="1"/>
      <c r="Y862" s="3"/>
    </row>
    <row r="863" ht="14.25" customHeight="1">
      <c r="E863" s="29"/>
      <c r="F863" s="1"/>
      <c r="G863" s="1"/>
      <c r="H863" s="1"/>
      <c r="I863" s="1"/>
      <c r="J863" s="1"/>
      <c r="K863" s="1"/>
      <c r="L863" s="1"/>
      <c r="M863" s="1"/>
      <c r="N863" s="1"/>
      <c r="O863" s="1"/>
      <c r="P863" s="1"/>
      <c r="Q863" s="1"/>
      <c r="R863" s="1"/>
      <c r="S863" s="1"/>
      <c r="T863" s="1"/>
      <c r="U863" s="1"/>
      <c r="V863" s="1"/>
      <c r="W863" s="1"/>
      <c r="X863" s="1"/>
      <c r="Y863" s="3"/>
    </row>
    <row r="864" ht="14.25" customHeight="1">
      <c r="E864" s="29"/>
      <c r="F864" s="1"/>
      <c r="G864" s="1"/>
      <c r="H864" s="1"/>
      <c r="I864" s="1"/>
      <c r="J864" s="1"/>
      <c r="K864" s="1"/>
      <c r="L864" s="1"/>
      <c r="M864" s="1"/>
      <c r="N864" s="1"/>
      <c r="O864" s="1"/>
      <c r="P864" s="1"/>
      <c r="Q864" s="1"/>
      <c r="R864" s="1"/>
      <c r="S864" s="1"/>
      <c r="T864" s="1"/>
      <c r="U864" s="1"/>
      <c r="V864" s="1"/>
      <c r="W864" s="1"/>
      <c r="X864" s="1"/>
      <c r="Y864" s="3"/>
    </row>
    <row r="865" ht="14.25" customHeight="1">
      <c r="E865" s="29"/>
      <c r="F865" s="1"/>
      <c r="G865" s="1"/>
      <c r="H865" s="1"/>
      <c r="I865" s="1"/>
      <c r="J865" s="1"/>
      <c r="K865" s="1"/>
      <c r="L865" s="1"/>
      <c r="M865" s="1"/>
      <c r="N865" s="1"/>
      <c r="O865" s="1"/>
      <c r="P865" s="1"/>
      <c r="Q865" s="1"/>
      <c r="R865" s="1"/>
      <c r="S865" s="1"/>
      <c r="T865" s="1"/>
      <c r="U865" s="1"/>
      <c r="V865" s="1"/>
      <c r="W865" s="1"/>
      <c r="X865" s="1"/>
      <c r="Y865" s="3"/>
    </row>
    <row r="866" ht="14.25" customHeight="1">
      <c r="E866" s="29"/>
      <c r="F866" s="1"/>
      <c r="G866" s="1"/>
      <c r="H866" s="1"/>
      <c r="I866" s="1"/>
      <c r="J866" s="1"/>
      <c r="K866" s="1"/>
      <c r="L866" s="1"/>
      <c r="M866" s="1"/>
      <c r="N866" s="1"/>
      <c r="O866" s="1"/>
      <c r="P866" s="1"/>
      <c r="Q866" s="1"/>
      <c r="R866" s="1"/>
      <c r="S866" s="1"/>
      <c r="T866" s="1"/>
      <c r="U866" s="1"/>
      <c r="V866" s="1"/>
      <c r="W866" s="1"/>
      <c r="X866" s="1"/>
      <c r="Y866" s="3"/>
    </row>
    <row r="867" ht="14.25" customHeight="1">
      <c r="E867" s="29"/>
      <c r="F867" s="1"/>
      <c r="G867" s="1"/>
      <c r="H867" s="1"/>
      <c r="I867" s="1"/>
      <c r="J867" s="1"/>
      <c r="K867" s="1"/>
      <c r="L867" s="1"/>
      <c r="M867" s="1"/>
      <c r="N867" s="1"/>
      <c r="O867" s="1"/>
      <c r="P867" s="1"/>
      <c r="Q867" s="1"/>
      <c r="R867" s="1"/>
      <c r="S867" s="1"/>
      <c r="T867" s="1"/>
      <c r="U867" s="1"/>
      <c r="V867" s="1"/>
      <c r="W867" s="1"/>
      <c r="X867" s="1"/>
      <c r="Y867" s="3"/>
    </row>
    <row r="868" ht="14.25" customHeight="1">
      <c r="E868" s="29"/>
      <c r="F868" s="1"/>
      <c r="G868" s="1"/>
      <c r="H868" s="1"/>
      <c r="I868" s="1"/>
      <c r="J868" s="1"/>
      <c r="K868" s="1"/>
      <c r="L868" s="1"/>
      <c r="M868" s="1"/>
      <c r="N868" s="1"/>
      <c r="O868" s="1"/>
      <c r="P868" s="1"/>
      <c r="Q868" s="1"/>
      <c r="R868" s="1"/>
      <c r="S868" s="1"/>
      <c r="T868" s="1"/>
      <c r="U868" s="1"/>
      <c r="V868" s="1"/>
      <c r="W868" s="1"/>
      <c r="X868" s="1"/>
      <c r="Y868" s="3"/>
    </row>
    <row r="869" ht="14.25" customHeight="1">
      <c r="E869" s="29"/>
      <c r="F869" s="1"/>
      <c r="G869" s="1"/>
      <c r="H869" s="1"/>
      <c r="I869" s="1"/>
      <c r="J869" s="1"/>
      <c r="K869" s="1"/>
      <c r="L869" s="1"/>
      <c r="M869" s="1"/>
      <c r="N869" s="1"/>
      <c r="O869" s="1"/>
      <c r="P869" s="1"/>
      <c r="Q869" s="1"/>
      <c r="R869" s="1"/>
      <c r="S869" s="1"/>
      <c r="T869" s="1"/>
      <c r="U869" s="1"/>
      <c r="V869" s="1"/>
      <c r="W869" s="1"/>
      <c r="X869" s="1"/>
      <c r="Y869" s="3"/>
    </row>
    <row r="870" ht="14.25" customHeight="1">
      <c r="E870" s="29"/>
      <c r="F870" s="1"/>
      <c r="G870" s="1"/>
      <c r="H870" s="1"/>
      <c r="I870" s="1"/>
      <c r="J870" s="1"/>
      <c r="K870" s="1"/>
      <c r="L870" s="1"/>
      <c r="M870" s="1"/>
      <c r="N870" s="1"/>
      <c r="O870" s="1"/>
      <c r="P870" s="1"/>
      <c r="Q870" s="1"/>
      <c r="R870" s="1"/>
      <c r="S870" s="1"/>
      <c r="T870" s="1"/>
      <c r="U870" s="1"/>
      <c r="V870" s="1"/>
      <c r="W870" s="1"/>
      <c r="X870" s="1"/>
      <c r="Y870" s="3"/>
    </row>
    <row r="871" ht="14.25" customHeight="1">
      <c r="E871" s="29"/>
      <c r="F871" s="1"/>
      <c r="G871" s="1"/>
      <c r="H871" s="1"/>
      <c r="I871" s="1"/>
      <c r="J871" s="1"/>
      <c r="K871" s="1"/>
      <c r="L871" s="1"/>
      <c r="M871" s="1"/>
      <c r="N871" s="1"/>
      <c r="O871" s="1"/>
      <c r="P871" s="1"/>
      <c r="Q871" s="1"/>
      <c r="R871" s="1"/>
      <c r="S871" s="1"/>
      <c r="T871" s="1"/>
      <c r="U871" s="1"/>
      <c r="V871" s="1"/>
      <c r="W871" s="1"/>
      <c r="X871" s="1"/>
      <c r="Y871" s="3"/>
    </row>
    <row r="872" ht="14.25" customHeight="1">
      <c r="E872" s="29"/>
      <c r="F872" s="1"/>
      <c r="G872" s="1"/>
      <c r="H872" s="1"/>
      <c r="I872" s="1"/>
      <c r="J872" s="1"/>
      <c r="K872" s="1"/>
      <c r="L872" s="1"/>
      <c r="M872" s="1"/>
      <c r="N872" s="1"/>
      <c r="O872" s="1"/>
      <c r="P872" s="1"/>
      <c r="Q872" s="1"/>
      <c r="R872" s="1"/>
      <c r="S872" s="1"/>
      <c r="T872" s="1"/>
      <c r="U872" s="1"/>
      <c r="V872" s="1"/>
      <c r="W872" s="1"/>
      <c r="X872" s="1"/>
      <c r="Y872" s="3"/>
    </row>
    <row r="873" ht="14.25" customHeight="1">
      <c r="E873" s="29"/>
      <c r="F873" s="1"/>
      <c r="G873" s="1"/>
      <c r="H873" s="1"/>
      <c r="I873" s="1"/>
      <c r="J873" s="1"/>
      <c r="K873" s="1"/>
      <c r="L873" s="1"/>
      <c r="M873" s="1"/>
      <c r="N873" s="1"/>
      <c r="O873" s="1"/>
      <c r="P873" s="1"/>
      <c r="Q873" s="1"/>
      <c r="R873" s="1"/>
      <c r="S873" s="1"/>
      <c r="T873" s="1"/>
      <c r="U873" s="1"/>
      <c r="V873" s="1"/>
      <c r="W873" s="1"/>
      <c r="X873" s="1"/>
      <c r="Y873" s="3"/>
    </row>
    <row r="874" ht="14.25" customHeight="1">
      <c r="E874" s="29"/>
      <c r="F874" s="1"/>
      <c r="G874" s="1"/>
      <c r="H874" s="1"/>
      <c r="I874" s="1"/>
      <c r="J874" s="1"/>
      <c r="K874" s="1"/>
      <c r="L874" s="1"/>
      <c r="M874" s="1"/>
      <c r="N874" s="1"/>
      <c r="O874" s="1"/>
      <c r="P874" s="1"/>
      <c r="Q874" s="1"/>
      <c r="R874" s="1"/>
      <c r="S874" s="1"/>
      <c r="T874" s="1"/>
      <c r="U874" s="1"/>
      <c r="V874" s="1"/>
      <c r="W874" s="1"/>
      <c r="X874" s="1"/>
      <c r="Y874" s="3"/>
    </row>
    <row r="875" ht="14.25" customHeight="1">
      <c r="E875" s="29"/>
      <c r="F875" s="1"/>
      <c r="G875" s="1"/>
      <c r="H875" s="1"/>
      <c r="I875" s="1"/>
      <c r="J875" s="1"/>
      <c r="K875" s="1"/>
      <c r="L875" s="1"/>
      <c r="M875" s="1"/>
      <c r="N875" s="1"/>
      <c r="O875" s="1"/>
      <c r="P875" s="1"/>
      <c r="Q875" s="1"/>
      <c r="R875" s="1"/>
      <c r="S875" s="1"/>
      <c r="T875" s="1"/>
      <c r="U875" s="1"/>
      <c r="V875" s="1"/>
      <c r="W875" s="1"/>
      <c r="X875" s="1"/>
      <c r="Y875" s="3"/>
    </row>
    <row r="876" ht="14.25" customHeight="1">
      <c r="E876" s="29"/>
      <c r="F876" s="1"/>
      <c r="G876" s="1"/>
      <c r="H876" s="1"/>
      <c r="I876" s="1"/>
      <c r="J876" s="1"/>
      <c r="K876" s="1"/>
      <c r="L876" s="1"/>
      <c r="M876" s="1"/>
      <c r="N876" s="1"/>
      <c r="O876" s="1"/>
      <c r="P876" s="1"/>
      <c r="Q876" s="1"/>
      <c r="R876" s="1"/>
      <c r="S876" s="1"/>
      <c r="T876" s="1"/>
      <c r="U876" s="1"/>
      <c r="V876" s="1"/>
      <c r="W876" s="1"/>
      <c r="X876" s="1"/>
      <c r="Y876" s="3"/>
    </row>
    <row r="877" ht="14.25" customHeight="1">
      <c r="E877" s="29"/>
      <c r="F877" s="1"/>
      <c r="G877" s="1"/>
      <c r="H877" s="1"/>
      <c r="I877" s="1"/>
      <c r="J877" s="1"/>
      <c r="K877" s="1"/>
      <c r="L877" s="1"/>
      <c r="M877" s="1"/>
      <c r="N877" s="1"/>
      <c r="O877" s="1"/>
      <c r="P877" s="1"/>
      <c r="Q877" s="1"/>
      <c r="R877" s="1"/>
      <c r="S877" s="1"/>
      <c r="T877" s="1"/>
      <c r="U877" s="1"/>
      <c r="V877" s="1"/>
      <c r="W877" s="1"/>
      <c r="X877" s="1"/>
      <c r="Y877" s="3"/>
    </row>
    <row r="878" ht="14.25" customHeight="1">
      <c r="E878" s="29"/>
      <c r="F878" s="1"/>
      <c r="G878" s="1"/>
      <c r="H878" s="1"/>
      <c r="I878" s="1"/>
      <c r="J878" s="1"/>
      <c r="K878" s="1"/>
      <c r="L878" s="1"/>
      <c r="M878" s="1"/>
      <c r="N878" s="1"/>
      <c r="O878" s="1"/>
      <c r="P878" s="1"/>
      <c r="Q878" s="1"/>
      <c r="R878" s="1"/>
      <c r="S878" s="1"/>
      <c r="T878" s="1"/>
      <c r="U878" s="1"/>
      <c r="V878" s="1"/>
      <c r="W878" s="1"/>
      <c r="X878" s="1"/>
      <c r="Y878" s="3"/>
    </row>
    <row r="879" ht="14.25" customHeight="1">
      <c r="E879" s="29"/>
      <c r="F879" s="1"/>
      <c r="G879" s="1"/>
      <c r="H879" s="1"/>
      <c r="I879" s="1"/>
      <c r="J879" s="1"/>
      <c r="K879" s="1"/>
      <c r="L879" s="1"/>
      <c r="M879" s="1"/>
      <c r="N879" s="1"/>
      <c r="O879" s="1"/>
      <c r="P879" s="1"/>
      <c r="Q879" s="1"/>
      <c r="R879" s="1"/>
      <c r="S879" s="1"/>
      <c r="T879" s="1"/>
      <c r="U879" s="1"/>
      <c r="V879" s="1"/>
      <c r="W879" s="1"/>
      <c r="X879" s="1"/>
      <c r="Y879" s="3"/>
    </row>
    <row r="880" ht="14.25" customHeight="1">
      <c r="E880" s="29"/>
      <c r="F880" s="1"/>
      <c r="G880" s="1"/>
      <c r="H880" s="1"/>
      <c r="I880" s="1"/>
      <c r="J880" s="1"/>
      <c r="K880" s="1"/>
      <c r="L880" s="1"/>
      <c r="M880" s="1"/>
      <c r="N880" s="1"/>
      <c r="O880" s="1"/>
      <c r="P880" s="1"/>
      <c r="Q880" s="1"/>
      <c r="R880" s="1"/>
      <c r="S880" s="1"/>
      <c r="T880" s="1"/>
      <c r="U880" s="1"/>
      <c r="V880" s="1"/>
      <c r="W880" s="1"/>
      <c r="X880" s="1"/>
      <c r="Y880" s="3"/>
    </row>
    <row r="881" ht="14.25" customHeight="1">
      <c r="E881" s="29"/>
      <c r="F881" s="1"/>
      <c r="G881" s="1"/>
      <c r="H881" s="1"/>
      <c r="I881" s="1"/>
      <c r="J881" s="1"/>
      <c r="K881" s="1"/>
      <c r="L881" s="1"/>
      <c r="M881" s="1"/>
      <c r="N881" s="1"/>
      <c r="O881" s="1"/>
      <c r="P881" s="1"/>
      <c r="Q881" s="1"/>
      <c r="R881" s="1"/>
      <c r="S881" s="1"/>
      <c r="T881" s="1"/>
      <c r="U881" s="1"/>
      <c r="V881" s="1"/>
      <c r="W881" s="1"/>
      <c r="X881" s="1"/>
      <c r="Y881" s="3"/>
    </row>
    <row r="882" ht="14.25" customHeight="1">
      <c r="E882" s="29"/>
      <c r="F882" s="1"/>
      <c r="G882" s="1"/>
      <c r="H882" s="1"/>
      <c r="I882" s="1"/>
      <c r="J882" s="1"/>
      <c r="K882" s="1"/>
      <c r="L882" s="1"/>
      <c r="M882" s="1"/>
      <c r="N882" s="1"/>
      <c r="O882" s="1"/>
      <c r="P882" s="1"/>
      <c r="Q882" s="1"/>
      <c r="R882" s="1"/>
      <c r="S882" s="1"/>
      <c r="T882" s="1"/>
      <c r="U882" s="1"/>
      <c r="V882" s="1"/>
      <c r="W882" s="1"/>
      <c r="X882" s="1"/>
      <c r="Y882" s="3"/>
    </row>
    <row r="883" ht="14.25" customHeight="1">
      <c r="E883" s="29"/>
      <c r="F883" s="1"/>
      <c r="G883" s="1"/>
      <c r="H883" s="1"/>
      <c r="I883" s="1"/>
      <c r="J883" s="1"/>
      <c r="K883" s="1"/>
      <c r="L883" s="1"/>
      <c r="M883" s="1"/>
      <c r="N883" s="1"/>
      <c r="O883" s="1"/>
      <c r="P883" s="1"/>
      <c r="Q883" s="1"/>
      <c r="R883" s="1"/>
      <c r="S883" s="1"/>
      <c r="T883" s="1"/>
      <c r="U883" s="1"/>
      <c r="V883" s="1"/>
      <c r="W883" s="1"/>
      <c r="X883" s="1"/>
      <c r="Y883" s="3"/>
    </row>
    <row r="884" ht="14.25" customHeight="1">
      <c r="E884" s="29"/>
      <c r="F884" s="1"/>
      <c r="G884" s="1"/>
      <c r="H884" s="1"/>
      <c r="I884" s="1"/>
      <c r="J884" s="1"/>
      <c r="K884" s="1"/>
      <c r="L884" s="1"/>
      <c r="M884" s="1"/>
      <c r="N884" s="1"/>
      <c r="O884" s="1"/>
      <c r="P884" s="1"/>
      <c r="Q884" s="1"/>
      <c r="R884" s="1"/>
      <c r="S884" s="1"/>
      <c r="T884" s="1"/>
      <c r="U884" s="1"/>
      <c r="V884" s="1"/>
      <c r="W884" s="1"/>
      <c r="X884" s="1"/>
      <c r="Y884" s="3"/>
    </row>
    <row r="885" ht="14.25" customHeight="1">
      <c r="E885" s="29"/>
      <c r="F885" s="1"/>
      <c r="G885" s="1"/>
      <c r="H885" s="1"/>
      <c r="I885" s="1"/>
      <c r="J885" s="1"/>
      <c r="K885" s="1"/>
      <c r="L885" s="1"/>
      <c r="M885" s="1"/>
      <c r="N885" s="1"/>
      <c r="O885" s="1"/>
      <c r="P885" s="1"/>
      <c r="Q885" s="1"/>
      <c r="R885" s="1"/>
      <c r="S885" s="1"/>
      <c r="T885" s="1"/>
      <c r="U885" s="1"/>
      <c r="V885" s="1"/>
      <c r="W885" s="1"/>
      <c r="X885" s="1"/>
      <c r="Y885" s="3"/>
    </row>
    <row r="886" ht="14.25" customHeight="1">
      <c r="E886" s="29"/>
      <c r="F886" s="1"/>
      <c r="G886" s="1"/>
      <c r="H886" s="1"/>
      <c r="I886" s="1"/>
      <c r="J886" s="1"/>
      <c r="K886" s="1"/>
      <c r="L886" s="1"/>
      <c r="M886" s="1"/>
      <c r="N886" s="1"/>
      <c r="O886" s="1"/>
      <c r="P886" s="1"/>
      <c r="Q886" s="1"/>
      <c r="R886" s="1"/>
      <c r="S886" s="1"/>
      <c r="T886" s="1"/>
      <c r="U886" s="1"/>
      <c r="V886" s="1"/>
      <c r="W886" s="1"/>
      <c r="X886" s="1"/>
      <c r="Y886" s="3"/>
    </row>
    <row r="887" ht="14.25" customHeight="1">
      <c r="E887" s="29"/>
      <c r="F887" s="1"/>
      <c r="G887" s="1"/>
      <c r="H887" s="1"/>
      <c r="I887" s="1"/>
      <c r="J887" s="1"/>
      <c r="K887" s="1"/>
      <c r="L887" s="1"/>
      <c r="M887" s="1"/>
      <c r="N887" s="1"/>
      <c r="O887" s="1"/>
      <c r="P887" s="1"/>
      <c r="Q887" s="1"/>
      <c r="R887" s="1"/>
      <c r="S887" s="1"/>
      <c r="T887" s="1"/>
      <c r="U887" s="1"/>
      <c r="V887" s="1"/>
      <c r="W887" s="1"/>
      <c r="X887" s="1"/>
      <c r="Y887" s="3"/>
    </row>
    <row r="888" ht="14.25" customHeight="1">
      <c r="E888" s="29"/>
      <c r="F888" s="1"/>
      <c r="G888" s="1"/>
      <c r="H888" s="1"/>
      <c r="I888" s="1"/>
      <c r="J888" s="1"/>
      <c r="K888" s="1"/>
      <c r="L888" s="1"/>
      <c r="M888" s="1"/>
      <c r="N888" s="1"/>
      <c r="O888" s="1"/>
      <c r="P888" s="1"/>
      <c r="Q888" s="1"/>
      <c r="R888" s="1"/>
      <c r="S888" s="1"/>
      <c r="T888" s="1"/>
      <c r="U888" s="1"/>
      <c r="V888" s="1"/>
      <c r="W888" s="1"/>
      <c r="X888" s="1"/>
      <c r="Y888" s="3"/>
    </row>
    <row r="889" ht="14.25" customHeight="1">
      <c r="E889" s="29"/>
      <c r="F889" s="1"/>
      <c r="G889" s="1"/>
      <c r="H889" s="1"/>
      <c r="I889" s="1"/>
      <c r="J889" s="1"/>
      <c r="K889" s="1"/>
      <c r="L889" s="1"/>
      <c r="M889" s="1"/>
      <c r="N889" s="1"/>
      <c r="O889" s="1"/>
      <c r="P889" s="1"/>
      <c r="Q889" s="1"/>
      <c r="R889" s="1"/>
      <c r="S889" s="1"/>
      <c r="T889" s="1"/>
      <c r="U889" s="1"/>
      <c r="V889" s="1"/>
      <c r="W889" s="1"/>
      <c r="X889" s="1"/>
      <c r="Y889" s="3"/>
    </row>
    <row r="890" ht="14.25" customHeight="1">
      <c r="E890" s="29"/>
      <c r="F890" s="1"/>
      <c r="G890" s="1"/>
      <c r="H890" s="1"/>
      <c r="I890" s="1"/>
      <c r="J890" s="1"/>
      <c r="K890" s="1"/>
      <c r="L890" s="1"/>
      <c r="M890" s="1"/>
      <c r="N890" s="1"/>
      <c r="O890" s="1"/>
      <c r="P890" s="1"/>
      <c r="Q890" s="1"/>
      <c r="R890" s="1"/>
      <c r="S890" s="1"/>
      <c r="T890" s="1"/>
      <c r="U890" s="1"/>
      <c r="V890" s="1"/>
      <c r="W890" s="1"/>
      <c r="X890" s="1"/>
      <c r="Y890" s="3"/>
    </row>
    <row r="891" ht="14.25" customHeight="1">
      <c r="E891" s="29"/>
      <c r="F891" s="1"/>
      <c r="G891" s="1"/>
      <c r="H891" s="1"/>
      <c r="I891" s="1"/>
      <c r="J891" s="1"/>
      <c r="K891" s="1"/>
      <c r="L891" s="1"/>
      <c r="M891" s="1"/>
      <c r="N891" s="1"/>
      <c r="O891" s="1"/>
      <c r="P891" s="1"/>
      <c r="Q891" s="1"/>
      <c r="R891" s="1"/>
      <c r="S891" s="1"/>
      <c r="T891" s="1"/>
      <c r="U891" s="1"/>
      <c r="V891" s="1"/>
      <c r="W891" s="1"/>
      <c r="X891" s="1"/>
      <c r="Y891" s="3"/>
    </row>
    <row r="892" ht="14.25" customHeight="1">
      <c r="E892" s="29"/>
      <c r="F892" s="1"/>
      <c r="G892" s="1"/>
      <c r="H892" s="1"/>
      <c r="I892" s="1"/>
      <c r="J892" s="1"/>
      <c r="K892" s="1"/>
      <c r="L892" s="1"/>
      <c r="M892" s="1"/>
      <c r="N892" s="1"/>
      <c r="O892" s="1"/>
      <c r="P892" s="1"/>
      <c r="Q892" s="1"/>
      <c r="R892" s="1"/>
      <c r="S892" s="1"/>
      <c r="T892" s="1"/>
      <c r="U892" s="1"/>
      <c r="V892" s="1"/>
      <c r="W892" s="1"/>
      <c r="X892" s="1"/>
      <c r="Y892" s="3"/>
    </row>
    <row r="893" ht="14.25" customHeight="1">
      <c r="E893" s="29"/>
      <c r="F893" s="1"/>
      <c r="G893" s="1"/>
      <c r="H893" s="1"/>
      <c r="I893" s="1"/>
      <c r="J893" s="1"/>
      <c r="K893" s="1"/>
      <c r="L893" s="1"/>
      <c r="M893" s="1"/>
      <c r="N893" s="1"/>
      <c r="O893" s="1"/>
      <c r="P893" s="1"/>
      <c r="Q893" s="1"/>
      <c r="R893" s="1"/>
      <c r="S893" s="1"/>
      <c r="T893" s="1"/>
      <c r="U893" s="1"/>
      <c r="V893" s="1"/>
      <c r="W893" s="1"/>
      <c r="X893" s="1"/>
      <c r="Y893" s="3"/>
    </row>
    <row r="894" ht="14.25" customHeight="1">
      <c r="E894" s="29"/>
      <c r="F894" s="1"/>
      <c r="G894" s="1"/>
      <c r="H894" s="1"/>
      <c r="I894" s="1"/>
      <c r="J894" s="1"/>
      <c r="K894" s="1"/>
      <c r="L894" s="1"/>
      <c r="M894" s="1"/>
      <c r="N894" s="1"/>
      <c r="O894" s="1"/>
      <c r="P894" s="1"/>
      <c r="Q894" s="1"/>
      <c r="R894" s="1"/>
      <c r="S894" s="1"/>
      <c r="T894" s="1"/>
      <c r="U894" s="1"/>
      <c r="V894" s="1"/>
      <c r="W894" s="1"/>
      <c r="X894" s="1"/>
      <c r="Y894" s="3"/>
    </row>
    <row r="895" ht="14.25" customHeight="1">
      <c r="E895" s="29"/>
      <c r="F895" s="1"/>
      <c r="G895" s="1"/>
      <c r="H895" s="1"/>
      <c r="I895" s="1"/>
      <c r="J895" s="1"/>
      <c r="K895" s="1"/>
      <c r="L895" s="1"/>
      <c r="M895" s="1"/>
      <c r="N895" s="1"/>
      <c r="O895" s="1"/>
      <c r="P895" s="1"/>
      <c r="Q895" s="1"/>
      <c r="R895" s="1"/>
      <c r="S895" s="1"/>
      <c r="T895" s="1"/>
      <c r="U895" s="1"/>
      <c r="V895" s="1"/>
      <c r="W895" s="1"/>
      <c r="X895" s="1"/>
      <c r="Y895" s="3"/>
    </row>
    <row r="896" ht="14.25" customHeight="1">
      <c r="E896" s="29"/>
      <c r="F896" s="1"/>
      <c r="G896" s="1"/>
      <c r="H896" s="1"/>
      <c r="I896" s="1"/>
      <c r="J896" s="1"/>
      <c r="K896" s="1"/>
      <c r="L896" s="1"/>
      <c r="M896" s="1"/>
      <c r="N896" s="1"/>
      <c r="O896" s="1"/>
      <c r="P896" s="1"/>
      <c r="Q896" s="1"/>
      <c r="R896" s="1"/>
      <c r="S896" s="1"/>
      <c r="T896" s="1"/>
      <c r="U896" s="1"/>
      <c r="V896" s="1"/>
      <c r="W896" s="1"/>
      <c r="X896" s="1"/>
      <c r="Y896" s="3"/>
    </row>
    <row r="897" ht="14.25" customHeight="1">
      <c r="E897" s="29"/>
      <c r="F897" s="1"/>
      <c r="G897" s="1"/>
      <c r="H897" s="1"/>
      <c r="I897" s="1"/>
      <c r="J897" s="1"/>
      <c r="K897" s="1"/>
      <c r="L897" s="1"/>
      <c r="M897" s="1"/>
      <c r="N897" s="1"/>
      <c r="O897" s="1"/>
      <c r="P897" s="1"/>
      <c r="Q897" s="1"/>
      <c r="R897" s="1"/>
      <c r="S897" s="1"/>
      <c r="T897" s="1"/>
      <c r="U897" s="1"/>
      <c r="V897" s="1"/>
      <c r="W897" s="1"/>
      <c r="X897" s="1"/>
      <c r="Y897" s="3"/>
    </row>
    <row r="898" ht="14.25" customHeight="1">
      <c r="E898" s="29"/>
      <c r="F898" s="1"/>
      <c r="G898" s="1"/>
      <c r="H898" s="1"/>
      <c r="I898" s="1"/>
      <c r="J898" s="1"/>
      <c r="K898" s="1"/>
      <c r="L898" s="1"/>
      <c r="M898" s="1"/>
      <c r="N898" s="1"/>
      <c r="O898" s="1"/>
      <c r="P898" s="1"/>
      <c r="Q898" s="1"/>
      <c r="R898" s="1"/>
      <c r="S898" s="1"/>
      <c r="T898" s="1"/>
      <c r="U898" s="1"/>
      <c r="V898" s="1"/>
      <c r="W898" s="1"/>
      <c r="X898" s="1"/>
      <c r="Y898" s="3"/>
    </row>
    <row r="899" ht="14.25" customHeight="1">
      <c r="E899" s="29"/>
      <c r="F899" s="1"/>
      <c r="G899" s="1"/>
      <c r="H899" s="1"/>
      <c r="I899" s="1"/>
      <c r="J899" s="1"/>
      <c r="K899" s="1"/>
      <c r="L899" s="1"/>
      <c r="M899" s="1"/>
      <c r="N899" s="1"/>
      <c r="O899" s="1"/>
      <c r="P899" s="1"/>
      <c r="Q899" s="1"/>
      <c r="R899" s="1"/>
      <c r="S899" s="1"/>
      <c r="T899" s="1"/>
      <c r="U899" s="1"/>
      <c r="V899" s="1"/>
      <c r="W899" s="1"/>
      <c r="X899" s="1"/>
      <c r="Y899" s="3"/>
    </row>
    <row r="900" ht="14.25" customHeight="1">
      <c r="E900" s="29"/>
      <c r="F900" s="1"/>
      <c r="G900" s="1"/>
      <c r="H900" s="1"/>
      <c r="I900" s="1"/>
      <c r="J900" s="1"/>
      <c r="K900" s="1"/>
      <c r="L900" s="1"/>
      <c r="M900" s="1"/>
      <c r="N900" s="1"/>
      <c r="O900" s="1"/>
      <c r="P900" s="1"/>
      <c r="Q900" s="1"/>
      <c r="R900" s="1"/>
      <c r="S900" s="1"/>
      <c r="T900" s="1"/>
      <c r="U900" s="1"/>
      <c r="V900" s="1"/>
      <c r="W900" s="1"/>
      <c r="X900" s="1"/>
      <c r="Y900" s="3"/>
    </row>
    <row r="901" ht="14.25" customHeight="1">
      <c r="E901" s="29"/>
      <c r="F901" s="1"/>
      <c r="G901" s="1"/>
      <c r="H901" s="1"/>
      <c r="I901" s="1"/>
      <c r="J901" s="1"/>
      <c r="K901" s="1"/>
      <c r="L901" s="1"/>
      <c r="M901" s="1"/>
      <c r="N901" s="1"/>
      <c r="O901" s="1"/>
      <c r="P901" s="1"/>
      <c r="Q901" s="1"/>
      <c r="R901" s="1"/>
      <c r="S901" s="1"/>
      <c r="T901" s="1"/>
      <c r="U901" s="1"/>
      <c r="V901" s="1"/>
      <c r="W901" s="1"/>
      <c r="X901" s="1"/>
      <c r="Y901" s="3"/>
    </row>
    <row r="902" ht="14.25" customHeight="1">
      <c r="E902" s="29"/>
      <c r="F902" s="1"/>
      <c r="G902" s="1"/>
      <c r="H902" s="1"/>
      <c r="I902" s="1"/>
      <c r="J902" s="1"/>
      <c r="K902" s="1"/>
      <c r="L902" s="1"/>
      <c r="M902" s="1"/>
      <c r="N902" s="1"/>
      <c r="O902" s="1"/>
      <c r="P902" s="1"/>
      <c r="Q902" s="1"/>
      <c r="R902" s="1"/>
      <c r="S902" s="1"/>
      <c r="T902" s="1"/>
      <c r="U902" s="1"/>
      <c r="V902" s="1"/>
      <c r="W902" s="1"/>
      <c r="X902" s="1"/>
      <c r="Y902" s="3"/>
    </row>
    <row r="903" ht="14.25" customHeight="1">
      <c r="E903" s="29"/>
      <c r="F903" s="1"/>
      <c r="G903" s="1"/>
      <c r="H903" s="1"/>
      <c r="I903" s="1"/>
      <c r="J903" s="1"/>
      <c r="K903" s="1"/>
      <c r="L903" s="1"/>
      <c r="M903" s="1"/>
      <c r="N903" s="1"/>
      <c r="O903" s="1"/>
      <c r="P903" s="1"/>
      <c r="Q903" s="1"/>
      <c r="R903" s="1"/>
      <c r="S903" s="1"/>
      <c r="T903" s="1"/>
      <c r="U903" s="1"/>
      <c r="V903" s="1"/>
      <c r="W903" s="1"/>
      <c r="X903" s="1"/>
      <c r="Y903" s="3"/>
    </row>
    <row r="904" ht="14.25" customHeight="1">
      <c r="E904" s="29"/>
      <c r="F904" s="1"/>
      <c r="G904" s="1"/>
      <c r="H904" s="1"/>
      <c r="I904" s="1"/>
      <c r="J904" s="1"/>
      <c r="K904" s="1"/>
      <c r="L904" s="1"/>
      <c r="M904" s="1"/>
      <c r="N904" s="1"/>
      <c r="O904" s="1"/>
      <c r="P904" s="1"/>
      <c r="Q904" s="1"/>
      <c r="R904" s="1"/>
      <c r="S904" s="1"/>
      <c r="T904" s="1"/>
      <c r="U904" s="1"/>
      <c r="V904" s="1"/>
      <c r="W904" s="1"/>
      <c r="X904" s="1"/>
      <c r="Y904" s="3"/>
    </row>
    <row r="905" ht="14.25" customHeight="1">
      <c r="E905" s="29"/>
      <c r="F905" s="1"/>
      <c r="G905" s="1"/>
      <c r="H905" s="1"/>
      <c r="I905" s="1"/>
      <c r="J905" s="1"/>
      <c r="K905" s="1"/>
      <c r="L905" s="1"/>
      <c r="M905" s="1"/>
      <c r="N905" s="1"/>
      <c r="O905" s="1"/>
      <c r="P905" s="1"/>
      <c r="Q905" s="1"/>
      <c r="R905" s="1"/>
      <c r="S905" s="1"/>
      <c r="T905" s="1"/>
      <c r="U905" s="1"/>
      <c r="V905" s="1"/>
      <c r="W905" s="1"/>
      <c r="X905" s="1"/>
      <c r="Y905" s="3"/>
    </row>
    <row r="906" ht="14.25" customHeight="1">
      <c r="E906" s="29"/>
      <c r="F906" s="1"/>
      <c r="G906" s="1"/>
      <c r="H906" s="1"/>
      <c r="I906" s="1"/>
      <c r="J906" s="1"/>
      <c r="K906" s="1"/>
      <c r="L906" s="1"/>
      <c r="M906" s="1"/>
      <c r="N906" s="1"/>
      <c r="O906" s="1"/>
      <c r="P906" s="1"/>
      <c r="Q906" s="1"/>
      <c r="R906" s="1"/>
      <c r="S906" s="1"/>
      <c r="T906" s="1"/>
      <c r="U906" s="1"/>
      <c r="V906" s="1"/>
      <c r="W906" s="1"/>
      <c r="X906" s="1"/>
      <c r="Y906" s="3"/>
    </row>
    <row r="907" ht="14.25" customHeight="1">
      <c r="E907" s="29"/>
      <c r="F907" s="1"/>
      <c r="G907" s="1"/>
      <c r="H907" s="1"/>
      <c r="I907" s="1"/>
      <c r="J907" s="1"/>
      <c r="K907" s="1"/>
      <c r="L907" s="1"/>
      <c r="M907" s="1"/>
      <c r="N907" s="1"/>
      <c r="O907" s="1"/>
      <c r="P907" s="1"/>
      <c r="Q907" s="1"/>
      <c r="R907" s="1"/>
      <c r="S907" s="1"/>
      <c r="T907" s="1"/>
      <c r="U907" s="1"/>
      <c r="V907" s="1"/>
      <c r="W907" s="1"/>
      <c r="X907" s="1"/>
      <c r="Y907" s="3"/>
    </row>
    <row r="908" ht="14.25" customHeight="1">
      <c r="E908" s="29"/>
      <c r="F908" s="1"/>
      <c r="G908" s="1"/>
      <c r="H908" s="1"/>
      <c r="I908" s="1"/>
      <c r="J908" s="1"/>
      <c r="K908" s="1"/>
      <c r="L908" s="1"/>
      <c r="M908" s="1"/>
      <c r="N908" s="1"/>
      <c r="O908" s="1"/>
      <c r="P908" s="1"/>
      <c r="Q908" s="1"/>
      <c r="R908" s="1"/>
      <c r="S908" s="1"/>
      <c r="T908" s="1"/>
      <c r="U908" s="1"/>
      <c r="V908" s="1"/>
      <c r="W908" s="1"/>
      <c r="X908" s="1"/>
      <c r="Y908" s="3"/>
    </row>
    <row r="909" ht="14.25" customHeight="1">
      <c r="E909" s="29"/>
      <c r="F909" s="1"/>
      <c r="G909" s="1"/>
      <c r="H909" s="1"/>
      <c r="I909" s="1"/>
      <c r="J909" s="1"/>
      <c r="K909" s="1"/>
      <c r="L909" s="1"/>
      <c r="M909" s="1"/>
      <c r="N909" s="1"/>
      <c r="O909" s="1"/>
      <c r="P909" s="1"/>
      <c r="Q909" s="1"/>
      <c r="R909" s="1"/>
      <c r="S909" s="1"/>
      <c r="T909" s="1"/>
      <c r="U909" s="1"/>
      <c r="V909" s="1"/>
      <c r="W909" s="1"/>
      <c r="X909" s="1"/>
      <c r="Y909" s="3"/>
    </row>
    <row r="910" ht="14.25" customHeight="1">
      <c r="E910" s="29"/>
      <c r="F910" s="1"/>
      <c r="G910" s="1"/>
      <c r="H910" s="1"/>
      <c r="I910" s="1"/>
      <c r="J910" s="1"/>
      <c r="K910" s="1"/>
      <c r="L910" s="1"/>
      <c r="M910" s="1"/>
      <c r="N910" s="1"/>
      <c r="O910" s="1"/>
      <c r="P910" s="1"/>
      <c r="Q910" s="1"/>
      <c r="R910" s="1"/>
      <c r="S910" s="1"/>
      <c r="T910" s="1"/>
      <c r="U910" s="1"/>
      <c r="V910" s="1"/>
      <c r="W910" s="1"/>
      <c r="X910" s="1"/>
      <c r="Y910" s="3"/>
    </row>
    <row r="911" ht="14.25" customHeight="1">
      <c r="E911" s="29"/>
      <c r="F911" s="1"/>
      <c r="G911" s="1"/>
      <c r="H911" s="1"/>
      <c r="I911" s="1"/>
      <c r="J911" s="1"/>
      <c r="K911" s="1"/>
      <c r="L911" s="1"/>
      <c r="M911" s="1"/>
      <c r="N911" s="1"/>
      <c r="O911" s="1"/>
      <c r="P911" s="1"/>
      <c r="Q911" s="1"/>
      <c r="R911" s="1"/>
      <c r="S911" s="1"/>
      <c r="T911" s="1"/>
      <c r="U911" s="1"/>
      <c r="V911" s="1"/>
      <c r="W911" s="1"/>
      <c r="X911" s="1"/>
      <c r="Y911" s="3"/>
    </row>
    <row r="912" ht="14.25" customHeight="1">
      <c r="E912" s="29"/>
      <c r="F912" s="1"/>
      <c r="G912" s="1"/>
      <c r="H912" s="1"/>
      <c r="I912" s="1"/>
      <c r="J912" s="1"/>
      <c r="K912" s="1"/>
      <c r="L912" s="1"/>
      <c r="M912" s="1"/>
      <c r="N912" s="1"/>
      <c r="O912" s="1"/>
      <c r="P912" s="1"/>
      <c r="Q912" s="1"/>
      <c r="R912" s="1"/>
      <c r="S912" s="1"/>
      <c r="T912" s="1"/>
      <c r="U912" s="1"/>
      <c r="V912" s="1"/>
      <c r="W912" s="1"/>
      <c r="X912" s="1"/>
      <c r="Y912" s="3"/>
    </row>
    <row r="913" ht="14.25" customHeight="1">
      <c r="E913" s="29"/>
      <c r="F913" s="1"/>
      <c r="G913" s="1"/>
      <c r="H913" s="1"/>
      <c r="I913" s="1"/>
      <c r="J913" s="1"/>
      <c r="K913" s="1"/>
      <c r="L913" s="1"/>
      <c r="M913" s="1"/>
      <c r="N913" s="1"/>
      <c r="O913" s="1"/>
      <c r="P913" s="1"/>
      <c r="Q913" s="1"/>
      <c r="R913" s="1"/>
      <c r="S913" s="1"/>
      <c r="T913" s="1"/>
      <c r="U913" s="1"/>
      <c r="V913" s="1"/>
      <c r="W913" s="1"/>
      <c r="X913" s="1"/>
      <c r="Y913" s="3"/>
    </row>
    <row r="914" ht="14.25" customHeight="1">
      <c r="E914" s="29"/>
      <c r="F914" s="1"/>
      <c r="G914" s="1"/>
      <c r="H914" s="1"/>
      <c r="I914" s="1"/>
      <c r="J914" s="1"/>
      <c r="K914" s="1"/>
      <c r="L914" s="1"/>
      <c r="M914" s="1"/>
      <c r="N914" s="1"/>
      <c r="O914" s="1"/>
      <c r="P914" s="1"/>
      <c r="Q914" s="1"/>
      <c r="R914" s="1"/>
      <c r="S914" s="1"/>
      <c r="T914" s="1"/>
      <c r="U914" s="1"/>
      <c r="V914" s="1"/>
      <c r="W914" s="1"/>
      <c r="X914" s="1"/>
      <c r="Y914" s="3"/>
    </row>
    <row r="915" ht="14.25" customHeight="1">
      <c r="E915" s="29"/>
      <c r="F915" s="1"/>
      <c r="G915" s="1"/>
      <c r="H915" s="1"/>
      <c r="I915" s="1"/>
      <c r="J915" s="1"/>
      <c r="K915" s="1"/>
      <c r="L915" s="1"/>
      <c r="M915" s="1"/>
      <c r="N915" s="1"/>
      <c r="O915" s="1"/>
      <c r="P915" s="1"/>
      <c r="Q915" s="1"/>
      <c r="R915" s="1"/>
      <c r="S915" s="1"/>
      <c r="T915" s="1"/>
      <c r="U915" s="1"/>
      <c r="V915" s="1"/>
      <c r="W915" s="1"/>
      <c r="X915" s="1"/>
      <c r="Y915" s="3"/>
    </row>
    <row r="916" ht="14.25" customHeight="1">
      <c r="E916" s="29"/>
      <c r="F916" s="1"/>
      <c r="G916" s="1"/>
      <c r="H916" s="1"/>
      <c r="I916" s="1"/>
      <c r="J916" s="1"/>
      <c r="K916" s="1"/>
      <c r="L916" s="1"/>
      <c r="M916" s="1"/>
      <c r="N916" s="1"/>
      <c r="O916" s="1"/>
      <c r="P916" s="1"/>
      <c r="Q916" s="1"/>
      <c r="R916" s="1"/>
      <c r="S916" s="1"/>
      <c r="T916" s="1"/>
      <c r="U916" s="1"/>
      <c r="V916" s="1"/>
      <c r="W916" s="1"/>
      <c r="X916" s="1"/>
      <c r="Y916" s="3"/>
    </row>
    <row r="917" ht="14.25" customHeight="1">
      <c r="E917" s="29"/>
      <c r="F917" s="1"/>
      <c r="G917" s="1"/>
      <c r="H917" s="1"/>
      <c r="I917" s="1"/>
      <c r="J917" s="1"/>
      <c r="K917" s="1"/>
      <c r="L917" s="1"/>
      <c r="M917" s="1"/>
      <c r="N917" s="1"/>
      <c r="O917" s="1"/>
      <c r="P917" s="1"/>
      <c r="Q917" s="1"/>
      <c r="R917" s="1"/>
      <c r="S917" s="1"/>
      <c r="T917" s="1"/>
      <c r="U917" s="1"/>
      <c r="V917" s="1"/>
      <c r="W917" s="1"/>
      <c r="X917" s="1"/>
      <c r="Y917" s="3"/>
    </row>
    <row r="918" ht="14.25" customHeight="1">
      <c r="E918" s="29"/>
      <c r="F918" s="1"/>
      <c r="G918" s="1"/>
      <c r="H918" s="1"/>
      <c r="I918" s="1"/>
      <c r="J918" s="1"/>
      <c r="K918" s="1"/>
      <c r="L918" s="1"/>
      <c r="M918" s="1"/>
      <c r="N918" s="1"/>
      <c r="O918" s="1"/>
      <c r="P918" s="1"/>
      <c r="Q918" s="1"/>
      <c r="R918" s="1"/>
      <c r="S918" s="1"/>
      <c r="T918" s="1"/>
      <c r="U918" s="1"/>
      <c r="V918" s="1"/>
      <c r="W918" s="1"/>
      <c r="X918" s="1"/>
      <c r="Y918" s="3"/>
    </row>
    <row r="919" ht="14.25" customHeight="1">
      <c r="E919" s="29"/>
      <c r="F919" s="1"/>
      <c r="G919" s="1"/>
      <c r="H919" s="1"/>
      <c r="I919" s="1"/>
      <c r="J919" s="1"/>
      <c r="K919" s="1"/>
      <c r="L919" s="1"/>
      <c r="M919" s="1"/>
      <c r="N919" s="1"/>
      <c r="O919" s="1"/>
      <c r="P919" s="1"/>
      <c r="Q919" s="1"/>
      <c r="R919" s="1"/>
      <c r="S919" s="1"/>
      <c r="T919" s="1"/>
      <c r="U919" s="1"/>
      <c r="V919" s="1"/>
      <c r="W919" s="1"/>
      <c r="X919" s="1"/>
      <c r="Y919" s="3"/>
    </row>
    <row r="920" ht="14.25" customHeight="1">
      <c r="E920" s="29"/>
      <c r="F920" s="1"/>
      <c r="G920" s="1"/>
      <c r="H920" s="1"/>
      <c r="I920" s="1"/>
      <c r="J920" s="1"/>
      <c r="K920" s="1"/>
      <c r="L920" s="1"/>
      <c r="M920" s="1"/>
      <c r="N920" s="1"/>
      <c r="O920" s="1"/>
      <c r="P920" s="1"/>
      <c r="Q920" s="1"/>
      <c r="R920" s="1"/>
      <c r="S920" s="1"/>
      <c r="T920" s="1"/>
      <c r="U920" s="1"/>
      <c r="V920" s="1"/>
      <c r="W920" s="1"/>
      <c r="X920" s="1"/>
      <c r="Y920" s="3"/>
    </row>
    <row r="921" ht="14.25" customHeight="1">
      <c r="E921" s="29"/>
      <c r="F921" s="1"/>
      <c r="G921" s="1"/>
      <c r="H921" s="1"/>
      <c r="I921" s="1"/>
      <c r="J921" s="1"/>
      <c r="K921" s="1"/>
      <c r="L921" s="1"/>
      <c r="M921" s="1"/>
      <c r="N921" s="1"/>
      <c r="O921" s="1"/>
      <c r="P921" s="1"/>
      <c r="Q921" s="1"/>
      <c r="R921" s="1"/>
      <c r="S921" s="1"/>
      <c r="T921" s="1"/>
      <c r="U921" s="1"/>
      <c r="V921" s="1"/>
      <c r="W921" s="1"/>
      <c r="X921" s="1"/>
      <c r="Y921" s="3"/>
    </row>
    <row r="922" ht="14.25" customHeight="1">
      <c r="E922" s="29"/>
      <c r="F922" s="1"/>
      <c r="G922" s="1"/>
      <c r="H922" s="1"/>
      <c r="I922" s="1"/>
      <c r="J922" s="1"/>
      <c r="K922" s="1"/>
      <c r="L922" s="1"/>
      <c r="M922" s="1"/>
      <c r="N922" s="1"/>
      <c r="O922" s="1"/>
      <c r="P922" s="1"/>
      <c r="Q922" s="1"/>
      <c r="R922" s="1"/>
      <c r="S922" s="1"/>
      <c r="T922" s="1"/>
      <c r="U922" s="1"/>
      <c r="V922" s="1"/>
      <c r="W922" s="1"/>
      <c r="X922" s="1"/>
      <c r="Y922" s="3"/>
    </row>
    <row r="923" ht="14.25" customHeight="1">
      <c r="E923" s="29"/>
      <c r="F923" s="1"/>
      <c r="G923" s="1"/>
      <c r="H923" s="1"/>
      <c r="I923" s="1"/>
      <c r="J923" s="1"/>
      <c r="K923" s="1"/>
      <c r="L923" s="1"/>
      <c r="M923" s="1"/>
      <c r="N923" s="1"/>
      <c r="O923" s="1"/>
      <c r="P923" s="1"/>
      <c r="Q923" s="1"/>
      <c r="R923" s="1"/>
      <c r="S923" s="1"/>
      <c r="T923" s="1"/>
      <c r="U923" s="1"/>
      <c r="V923" s="1"/>
      <c r="W923" s="1"/>
      <c r="X923" s="1"/>
      <c r="Y923" s="3"/>
    </row>
    <row r="924" ht="14.25" customHeight="1">
      <c r="E924" s="29"/>
      <c r="F924" s="1"/>
      <c r="G924" s="1"/>
      <c r="H924" s="1"/>
      <c r="I924" s="1"/>
      <c r="J924" s="1"/>
      <c r="K924" s="1"/>
      <c r="L924" s="1"/>
      <c r="M924" s="1"/>
      <c r="N924" s="1"/>
      <c r="O924" s="1"/>
      <c r="P924" s="1"/>
      <c r="Q924" s="1"/>
      <c r="R924" s="1"/>
      <c r="S924" s="1"/>
      <c r="T924" s="1"/>
      <c r="U924" s="1"/>
      <c r="V924" s="1"/>
      <c r="W924" s="1"/>
      <c r="X924" s="1"/>
      <c r="Y924" s="3"/>
    </row>
    <row r="925" ht="14.25" customHeight="1">
      <c r="E925" s="29"/>
      <c r="F925" s="1"/>
      <c r="G925" s="1"/>
      <c r="H925" s="1"/>
      <c r="I925" s="1"/>
      <c r="J925" s="1"/>
      <c r="K925" s="1"/>
      <c r="L925" s="1"/>
      <c r="M925" s="1"/>
      <c r="N925" s="1"/>
      <c r="O925" s="1"/>
      <c r="P925" s="1"/>
      <c r="Q925" s="1"/>
      <c r="R925" s="1"/>
      <c r="S925" s="1"/>
      <c r="T925" s="1"/>
      <c r="U925" s="1"/>
      <c r="V925" s="1"/>
      <c r="W925" s="1"/>
      <c r="X925" s="1"/>
      <c r="Y925" s="3"/>
    </row>
    <row r="926" ht="14.25" customHeight="1">
      <c r="E926" s="29"/>
      <c r="F926" s="1"/>
      <c r="G926" s="1"/>
      <c r="H926" s="1"/>
      <c r="I926" s="1"/>
      <c r="J926" s="1"/>
      <c r="K926" s="1"/>
      <c r="L926" s="1"/>
      <c r="M926" s="1"/>
      <c r="N926" s="1"/>
      <c r="O926" s="1"/>
      <c r="P926" s="1"/>
      <c r="Q926" s="1"/>
      <c r="R926" s="1"/>
      <c r="S926" s="1"/>
      <c r="T926" s="1"/>
      <c r="U926" s="1"/>
      <c r="V926" s="1"/>
      <c r="W926" s="1"/>
      <c r="X926" s="1"/>
      <c r="Y926" s="3"/>
    </row>
    <row r="927" ht="14.25" customHeight="1">
      <c r="E927" s="29"/>
      <c r="F927" s="1"/>
      <c r="G927" s="1"/>
      <c r="H927" s="1"/>
      <c r="I927" s="1"/>
      <c r="J927" s="1"/>
      <c r="K927" s="1"/>
      <c r="L927" s="1"/>
      <c r="M927" s="1"/>
      <c r="N927" s="1"/>
      <c r="O927" s="1"/>
      <c r="P927" s="1"/>
      <c r="Q927" s="1"/>
      <c r="R927" s="1"/>
      <c r="S927" s="1"/>
      <c r="T927" s="1"/>
      <c r="U927" s="1"/>
      <c r="V927" s="1"/>
      <c r="W927" s="1"/>
      <c r="X927" s="1"/>
      <c r="Y927" s="3"/>
    </row>
    <row r="928" ht="14.25" customHeight="1">
      <c r="E928" s="29"/>
      <c r="F928" s="1"/>
      <c r="G928" s="1"/>
      <c r="H928" s="1"/>
      <c r="I928" s="1"/>
      <c r="J928" s="1"/>
      <c r="K928" s="1"/>
      <c r="L928" s="1"/>
      <c r="M928" s="1"/>
      <c r="N928" s="1"/>
      <c r="O928" s="1"/>
      <c r="P928" s="1"/>
      <c r="Q928" s="1"/>
      <c r="R928" s="1"/>
      <c r="S928" s="1"/>
      <c r="T928" s="1"/>
      <c r="U928" s="1"/>
      <c r="V928" s="1"/>
      <c r="W928" s="1"/>
      <c r="X928" s="1"/>
      <c r="Y928" s="3"/>
    </row>
    <row r="929" ht="14.25" customHeight="1">
      <c r="E929" s="29"/>
      <c r="F929" s="1"/>
      <c r="G929" s="1"/>
      <c r="H929" s="1"/>
      <c r="I929" s="1"/>
      <c r="J929" s="1"/>
      <c r="K929" s="1"/>
      <c r="L929" s="1"/>
      <c r="M929" s="1"/>
      <c r="N929" s="1"/>
      <c r="O929" s="1"/>
      <c r="P929" s="1"/>
      <c r="Q929" s="1"/>
      <c r="R929" s="1"/>
      <c r="S929" s="1"/>
      <c r="T929" s="1"/>
      <c r="U929" s="1"/>
      <c r="V929" s="1"/>
      <c r="W929" s="1"/>
      <c r="X929" s="1"/>
      <c r="Y929" s="3"/>
    </row>
    <row r="930" ht="14.25" customHeight="1">
      <c r="E930" s="29"/>
      <c r="F930" s="1"/>
      <c r="G930" s="1"/>
      <c r="H930" s="1"/>
      <c r="I930" s="1"/>
      <c r="J930" s="1"/>
      <c r="K930" s="1"/>
      <c r="L930" s="1"/>
      <c r="M930" s="1"/>
      <c r="N930" s="1"/>
      <c r="O930" s="1"/>
      <c r="P930" s="1"/>
      <c r="Q930" s="1"/>
      <c r="R930" s="1"/>
      <c r="S930" s="1"/>
      <c r="T930" s="1"/>
      <c r="U930" s="1"/>
      <c r="V930" s="1"/>
      <c r="W930" s="1"/>
      <c r="X930" s="1"/>
      <c r="Y930" s="3"/>
    </row>
    <row r="931" ht="14.25" customHeight="1">
      <c r="E931" s="29"/>
      <c r="F931" s="1"/>
      <c r="G931" s="1"/>
      <c r="H931" s="1"/>
      <c r="I931" s="1"/>
      <c r="J931" s="1"/>
      <c r="K931" s="1"/>
      <c r="L931" s="1"/>
      <c r="M931" s="1"/>
      <c r="N931" s="1"/>
      <c r="O931" s="1"/>
      <c r="P931" s="1"/>
      <c r="Q931" s="1"/>
      <c r="R931" s="1"/>
      <c r="S931" s="1"/>
      <c r="T931" s="1"/>
      <c r="U931" s="1"/>
      <c r="V931" s="1"/>
      <c r="W931" s="1"/>
      <c r="X931" s="1"/>
      <c r="Y931" s="3"/>
    </row>
    <row r="932" ht="14.25" customHeight="1">
      <c r="E932" s="29"/>
      <c r="F932" s="1"/>
      <c r="G932" s="1"/>
      <c r="H932" s="1"/>
      <c r="I932" s="1"/>
      <c r="J932" s="1"/>
      <c r="K932" s="1"/>
      <c r="L932" s="1"/>
      <c r="M932" s="1"/>
      <c r="N932" s="1"/>
      <c r="O932" s="1"/>
      <c r="P932" s="1"/>
      <c r="Q932" s="1"/>
      <c r="R932" s="1"/>
      <c r="S932" s="1"/>
      <c r="T932" s="1"/>
      <c r="U932" s="1"/>
      <c r="V932" s="1"/>
      <c r="W932" s="1"/>
      <c r="X932" s="1"/>
      <c r="Y932" s="3"/>
    </row>
    <row r="933" ht="14.25" customHeight="1">
      <c r="E933" s="29"/>
      <c r="F933" s="1"/>
      <c r="G933" s="1"/>
      <c r="H933" s="1"/>
      <c r="I933" s="1"/>
      <c r="J933" s="1"/>
      <c r="K933" s="1"/>
      <c r="L933" s="1"/>
      <c r="M933" s="1"/>
      <c r="N933" s="1"/>
      <c r="O933" s="1"/>
      <c r="P933" s="1"/>
      <c r="Q933" s="1"/>
      <c r="R933" s="1"/>
      <c r="S933" s="1"/>
      <c r="T933" s="1"/>
      <c r="U933" s="1"/>
      <c r="V933" s="1"/>
      <c r="W933" s="1"/>
      <c r="X933" s="1"/>
      <c r="Y933" s="3"/>
    </row>
    <row r="934" ht="14.25" customHeight="1">
      <c r="E934" s="29"/>
      <c r="F934" s="1"/>
      <c r="G934" s="1"/>
      <c r="H934" s="1"/>
      <c r="I934" s="1"/>
      <c r="J934" s="1"/>
      <c r="K934" s="1"/>
      <c r="L934" s="1"/>
      <c r="M934" s="1"/>
      <c r="N934" s="1"/>
      <c r="O934" s="1"/>
      <c r="P934" s="1"/>
      <c r="Q934" s="1"/>
      <c r="R934" s="1"/>
      <c r="S934" s="1"/>
      <c r="T934" s="1"/>
      <c r="U934" s="1"/>
      <c r="V934" s="1"/>
      <c r="W934" s="1"/>
      <c r="X934" s="1"/>
      <c r="Y934" s="3"/>
    </row>
    <row r="935" ht="14.25" customHeight="1">
      <c r="E935" s="29"/>
      <c r="F935" s="1"/>
      <c r="G935" s="1"/>
      <c r="H935" s="1"/>
      <c r="I935" s="1"/>
      <c r="J935" s="1"/>
      <c r="K935" s="1"/>
      <c r="L935" s="1"/>
      <c r="M935" s="1"/>
      <c r="N935" s="1"/>
      <c r="O935" s="1"/>
      <c r="P935" s="1"/>
      <c r="Q935" s="1"/>
      <c r="R935" s="1"/>
      <c r="S935" s="1"/>
      <c r="T935" s="1"/>
      <c r="U935" s="1"/>
      <c r="V935" s="1"/>
      <c r="W935" s="1"/>
      <c r="X935" s="1"/>
      <c r="Y935" s="3"/>
    </row>
    <row r="936" ht="14.25" customHeight="1">
      <c r="E936" s="29"/>
      <c r="F936" s="1"/>
      <c r="G936" s="1"/>
      <c r="H936" s="1"/>
      <c r="I936" s="1"/>
      <c r="J936" s="1"/>
      <c r="K936" s="1"/>
      <c r="L936" s="1"/>
      <c r="M936" s="1"/>
      <c r="N936" s="1"/>
      <c r="O936" s="1"/>
      <c r="P936" s="1"/>
      <c r="Q936" s="1"/>
      <c r="R936" s="1"/>
      <c r="S936" s="1"/>
      <c r="T936" s="1"/>
      <c r="U936" s="1"/>
      <c r="V936" s="1"/>
      <c r="W936" s="1"/>
      <c r="X936" s="1"/>
      <c r="Y936" s="3"/>
    </row>
    <row r="937" ht="14.25" customHeight="1">
      <c r="E937" s="29"/>
      <c r="F937" s="1"/>
      <c r="G937" s="1"/>
      <c r="H937" s="1"/>
      <c r="I937" s="1"/>
      <c r="J937" s="1"/>
      <c r="K937" s="1"/>
      <c r="L937" s="1"/>
      <c r="M937" s="1"/>
      <c r="N937" s="1"/>
      <c r="O937" s="1"/>
      <c r="P937" s="1"/>
      <c r="Q937" s="1"/>
      <c r="R937" s="1"/>
      <c r="S937" s="1"/>
      <c r="T937" s="1"/>
      <c r="U937" s="1"/>
      <c r="V937" s="1"/>
      <c r="W937" s="1"/>
      <c r="X937" s="1"/>
      <c r="Y937" s="3"/>
    </row>
    <row r="938" ht="14.25" customHeight="1">
      <c r="E938" s="29"/>
      <c r="F938" s="1"/>
      <c r="G938" s="1"/>
      <c r="H938" s="1"/>
      <c r="I938" s="1"/>
      <c r="J938" s="1"/>
      <c r="K938" s="1"/>
      <c r="L938" s="1"/>
      <c r="M938" s="1"/>
      <c r="N938" s="1"/>
      <c r="O938" s="1"/>
      <c r="P938" s="1"/>
      <c r="Q938" s="1"/>
      <c r="R938" s="1"/>
      <c r="S938" s="1"/>
      <c r="T938" s="1"/>
      <c r="U938" s="1"/>
      <c r="V938" s="1"/>
      <c r="W938" s="1"/>
      <c r="X938" s="1"/>
      <c r="Y938" s="3"/>
    </row>
    <row r="939" ht="14.25" customHeight="1">
      <c r="E939" s="29"/>
      <c r="F939" s="1"/>
      <c r="G939" s="1"/>
      <c r="H939" s="1"/>
      <c r="I939" s="1"/>
      <c r="J939" s="1"/>
      <c r="K939" s="1"/>
      <c r="L939" s="1"/>
      <c r="M939" s="1"/>
      <c r="N939" s="1"/>
      <c r="O939" s="1"/>
      <c r="P939" s="1"/>
      <c r="Q939" s="1"/>
      <c r="R939" s="1"/>
      <c r="S939" s="1"/>
      <c r="T939" s="1"/>
      <c r="U939" s="1"/>
      <c r="V939" s="1"/>
      <c r="W939" s="1"/>
      <c r="X939" s="1"/>
      <c r="Y939" s="3"/>
    </row>
    <row r="940" ht="14.25" customHeight="1">
      <c r="E940" s="29"/>
      <c r="F940" s="1"/>
      <c r="G940" s="1"/>
      <c r="H940" s="1"/>
      <c r="I940" s="1"/>
      <c r="J940" s="1"/>
      <c r="K940" s="1"/>
      <c r="L940" s="1"/>
      <c r="M940" s="1"/>
      <c r="N940" s="1"/>
      <c r="O940" s="1"/>
      <c r="P940" s="1"/>
      <c r="Q940" s="1"/>
      <c r="R940" s="1"/>
      <c r="S940" s="1"/>
      <c r="T940" s="1"/>
      <c r="U940" s="1"/>
      <c r="V940" s="1"/>
      <c r="W940" s="1"/>
      <c r="X940" s="1"/>
      <c r="Y940" s="3"/>
    </row>
    <row r="941" ht="14.25" customHeight="1">
      <c r="E941" s="29"/>
      <c r="F941" s="1"/>
      <c r="G941" s="1"/>
      <c r="H941" s="1"/>
      <c r="I941" s="1"/>
      <c r="J941" s="1"/>
      <c r="K941" s="1"/>
      <c r="L941" s="1"/>
      <c r="M941" s="1"/>
      <c r="N941" s="1"/>
      <c r="O941" s="1"/>
      <c r="P941" s="1"/>
      <c r="Q941" s="1"/>
      <c r="R941" s="1"/>
      <c r="S941" s="1"/>
      <c r="T941" s="1"/>
      <c r="U941" s="1"/>
      <c r="V941" s="1"/>
      <c r="W941" s="1"/>
      <c r="X941" s="1"/>
      <c r="Y941" s="3"/>
    </row>
    <row r="942" ht="14.25" customHeight="1">
      <c r="E942" s="29"/>
      <c r="F942" s="1"/>
      <c r="G942" s="1"/>
      <c r="H942" s="1"/>
      <c r="I942" s="1"/>
      <c r="J942" s="1"/>
      <c r="K942" s="1"/>
      <c r="L942" s="1"/>
      <c r="M942" s="1"/>
      <c r="N942" s="1"/>
      <c r="O942" s="1"/>
      <c r="P942" s="1"/>
      <c r="Q942" s="1"/>
      <c r="R942" s="1"/>
      <c r="S942" s="1"/>
      <c r="T942" s="1"/>
      <c r="U942" s="1"/>
      <c r="V942" s="1"/>
      <c r="W942" s="1"/>
      <c r="X942" s="1"/>
      <c r="Y942" s="3"/>
    </row>
    <row r="943" ht="14.25" customHeight="1">
      <c r="E943" s="29"/>
      <c r="F943" s="1"/>
      <c r="G943" s="1"/>
      <c r="H943" s="1"/>
      <c r="I943" s="1"/>
      <c r="J943" s="1"/>
      <c r="K943" s="1"/>
      <c r="L943" s="1"/>
      <c r="M943" s="1"/>
      <c r="N943" s="1"/>
      <c r="O943" s="1"/>
      <c r="P943" s="1"/>
      <c r="Q943" s="1"/>
      <c r="R943" s="1"/>
      <c r="S943" s="1"/>
      <c r="T943" s="1"/>
      <c r="U943" s="1"/>
      <c r="V943" s="1"/>
      <c r="W943" s="1"/>
      <c r="X943" s="1"/>
      <c r="Y943" s="3"/>
    </row>
    <row r="944" ht="14.25" customHeight="1">
      <c r="E944" s="29"/>
      <c r="F944" s="1"/>
      <c r="G944" s="1"/>
      <c r="H944" s="1"/>
      <c r="I944" s="1"/>
      <c r="J944" s="1"/>
      <c r="K944" s="1"/>
      <c r="L944" s="1"/>
      <c r="M944" s="1"/>
      <c r="N944" s="1"/>
      <c r="O944" s="1"/>
      <c r="P944" s="1"/>
      <c r="Q944" s="1"/>
      <c r="R944" s="1"/>
      <c r="S944" s="1"/>
      <c r="T944" s="1"/>
      <c r="U944" s="1"/>
      <c r="V944" s="1"/>
      <c r="W944" s="1"/>
      <c r="X944" s="1"/>
      <c r="Y944" s="3"/>
    </row>
    <row r="945" ht="14.25" customHeight="1">
      <c r="E945" s="29"/>
      <c r="F945" s="1"/>
      <c r="G945" s="1"/>
      <c r="H945" s="1"/>
      <c r="I945" s="1"/>
      <c r="J945" s="1"/>
      <c r="K945" s="1"/>
      <c r="L945" s="1"/>
      <c r="M945" s="1"/>
      <c r="N945" s="1"/>
      <c r="O945" s="1"/>
      <c r="P945" s="1"/>
      <c r="Q945" s="1"/>
      <c r="R945" s="1"/>
      <c r="S945" s="1"/>
      <c r="T945" s="1"/>
      <c r="U945" s="1"/>
      <c r="V945" s="1"/>
      <c r="W945" s="1"/>
      <c r="X945" s="1"/>
      <c r="Y945" s="3"/>
    </row>
    <row r="946" ht="14.25" customHeight="1">
      <c r="E946" s="29"/>
      <c r="F946" s="1"/>
      <c r="G946" s="1"/>
      <c r="H946" s="1"/>
      <c r="I946" s="1"/>
      <c r="J946" s="1"/>
      <c r="K946" s="1"/>
      <c r="L946" s="1"/>
      <c r="M946" s="1"/>
      <c r="N946" s="1"/>
      <c r="O946" s="1"/>
      <c r="P946" s="1"/>
      <c r="Q946" s="1"/>
      <c r="R946" s="1"/>
      <c r="S946" s="1"/>
      <c r="T946" s="1"/>
      <c r="U946" s="1"/>
      <c r="V946" s="1"/>
      <c r="W946" s="1"/>
      <c r="X946" s="1"/>
      <c r="Y946" s="3"/>
    </row>
    <row r="947" ht="14.25" customHeight="1">
      <c r="E947" s="29"/>
      <c r="F947" s="1"/>
      <c r="G947" s="1"/>
      <c r="H947" s="1"/>
      <c r="I947" s="1"/>
      <c r="J947" s="1"/>
      <c r="K947" s="1"/>
      <c r="L947" s="1"/>
      <c r="M947" s="1"/>
      <c r="N947" s="1"/>
      <c r="O947" s="1"/>
      <c r="P947" s="1"/>
      <c r="Q947" s="1"/>
      <c r="R947" s="1"/>
      <c r="S947" s="1"/>
      <c r="T947" s="1"/>
      <c r="U947" s="1"/>
      <c r="V947" s="1"/>
      <c r="W947" s="1"/>
      <c r="X947" s="1"/>
      <c r="Y947" s="3"/>
    </row>
    <row r="948" ht="14.25" customHeight="1">
      <c r="E948" s="29"/>
      <c r="F948" s="1"/>
      <c r="G948" s="1"/>
      <c r="H948" s="1"/>
      <c r="I948" s="1"/>
      <c r="J948" s="1"/>
      <c r="K948" s="1"/>
      <c r="L948" s="1"/>
      <c r="M948" s="1"/>
      <c r="N948" s="1"/>
      <c r="O948" s="1"/>
      <c r="P948" s="1"/>
      <c r="Q948" s="1"/>
      <c r="R948" s="1"/>
      <c r="S948" s="1"/>
      <c r="T948" s="1"/>
      <c r="U948" s="1"/>
      <c r="V948" s="1"/>
      <c r="W948" s="1"/>
      <c r="X948" s="1"/>
      <c r="Y948" s="3"/>
    </row>
    <row r="949" ht="14.25" customHeight="1">
      <c r="E949" s="29"/>
      <c r="F949" s="1"/>
      <c r="G949" s="1"/>
      <c r="H949" s="1"/>
      <c r="I949" s="1"/>
      <c r="J949" s="1"/>
      <c r="K949" s="1"/>
      <c r="L949" s="1"/>
      <c r="M949" s="1"/>
      <c r="N949" s="1"/>
      <c r="O949" s="1"/>
      <c r="P949" s="1"/>
      <c r="Q949" s="1"/>
      <c r="R949" s="1"/>
      <c r="S949" s="1"/>
      <c r="T949" s="1"/>
      <c r="U949" s="1"/>
      <c r="V949" s="1"/>
      <c r="W949" s="1"/>
      <c r="X949" s="1"/>
      <c r="Y949" s="3"/>
    </row>
    <row r="950" ht="14.25" customHeight="1">
      <c r="E950" s="29"/>
      <c r="F950" s="1"/>
      <c r="G950" s="1"/>
      <c r="H950" s="1"/>
      <c r="I950" s="1"/>
      <c r="J950" s="1"/>
      <c r="K950" s="1"/>
      <c r="L950" s="1"/>
      <c r="M950" s="1"/>
      <c r="N950" s="1"/>
      <c r="O950" s="1"/>
      <c r="P950" s="1"/>
      <c r="Q950" s="1"/>
      <c r="R950" s="1"/>
      <c r="S950" s="1"/>
      <c r="T950" s="1"/>
      <c r="U950" s="1"/>
      <c r="V950" s="1"/>
      <c r="W950" s="1"/>
      <c r="X950" s="1"/>
      <c r="Y950" s="3"/>
    </row>
    <row r="951" ht="14.25" customHeight="1">
      <c r="E951" s="29"/>
      <c r="F951" s="1"/>
      <c r="G951" s="1"/>
      <c r="H951" s="1"/>
      <c r="I951" s="1"/>
      <c r="J951" s="1"/>
      <c r="K951" s="1"/>
      <c r="L951" s="1"/>
      <c r="M951" s="1"/>
      <c r="N951" s="1"/>
      <c r="O951" s="1"/>
      <c r="P951" s="1"/>
      <c r="Q951" s="1"/>
      <c r="R951" s="1"/>
      <c r="S951" s="1"/>
      <c r="T951" s="1"/>
      <c r="U951" s="1"/>
      <c r="V951" s="1"/>
      <c r="W951" s="1"/>
      <c r="X951" s="1"/>
      <c r="Y951" s="3"/>
    </row>
    <row r="952" ht="14.25" customHeight="1">
      <c r="E952" s="29"/>
      <c r="F952" s="1"/>
      <c r="G952" s="1"/>
      <c r="H952" s="1"/>
      <c r="I952" s="1"/>
      <c r="J952" s="1"/>
      <c r="K952" s="1"/>
      <c r="L952" s="1"/>
      <c r="M952" s="1"/>
      <c r="N952" s="1"/>
      <c r="O952" s="1"/>
      <c r="P952" s="1"/>
      <c r="Q952" s="1"/>
      <c r="R952" s="1"/>
      <c r="S952" s="1"/>
      <c r="T952" s="1"/>
      <c r="U952" s="1"/>
      <c r="V952" s="1"/>
      <c r="W952" s="1"/>
      <c r="X952" s="1"/>
      <c r="Y952" s="3"/>
    </row>
    <row r="953" ht="14.25" customHeight="1">
      <c r="E953" s="29"/>
      <c r="F953" s="1"/>
      <c r="G953" s="1"/>
      <c r="H953" s="1"/>
      <c r="I953" s="1"/>
      <c r="J953" s="1"/>
      <c r="K953" s="1"/>
      <c r="L953" s="1"/>
      <c r="M953" s="1"/>
      <c r="N953" s="1"/>
      <c r="O953" s="1"/>
      <c r="P953" s="1"/>
      <c r="Q953" s="1"/>
      <c r="R953" s="1"/>
      <c r="S953" s="1"/>
      <c r="T953" s="1"/>
      <c r="U953" s="1"/>
      <c r="V953" s="1"/>
      <c r="W953" s="1"/>
      <c r="X953" s="1"/>
      <c r="Y953" s="3"/>
    </row>
    <row r="954" ht="14.25" customHeight="1">
      <c r="E954" s="29"/>
      <c r="F954" s="1"/>
      <c r="G954" s="1"/>
      <c r="H954" s="1"/>
      <c r="I954" s="1"/>
      <c r="J954" s="1"/>
      <c r="K954" s="1"/>
      <c r="L954" s="1"/>
      <c r="M954" s="1"/>
      <c r="N954" s="1"/>
      <c r="O954" s="1"/>
      <c r="P954" s="1"/>
      <c r="Q954" s="1"/>
      <c r="R954" s="1"/>
      <c r="S954" s="1"/>
      <c r="T954" s="1"/>
      <c r="U954" s="1"/>
      <c r="V954" s="1"/>
      <c r="W954" s="1"/>
      <c r="X954" s="1"/>
      <c r="Y954" s="3"/>
    </row>
    <row r="955" ht="14.25" customHeight="1">
      <c r="E955" s="29"/>
      <c r="F955" s="1"/>
      <c r="G955" s="1"/>
      <c r="H955" s="1"/>
      <c r="I955" s="1"/>
      <c r="J955" s="1"/>
      <c r="K955" s="1"/>
      <c r="L955" s="1"/>
      <c r="M955" s="1"/>
      <c r="N955" s="1"/>
      <c r="O955" s="1"/>
      <c r="P955" s="1"/>
      <c r="Q955" s="1"/>
      <c r="R955" s="1"/>
      <c r="S955" s="1"/>
      <c r="T955" s="1"/>
      <c r="U955" s="1"/>
      <c r="V955" s="1"/>
      <c r="W955" s="1"/>
      <c r="X955" s="1"/>
      <c r="Y955" s="3"/>
    </row>
    <row r="956" ht="14.25" customHeight="1">
      <c r="E956" s="29"/>
      <c r="F956" s="1"/>
      <c r="G956" s="1"/>
      <c r="H956" s="1"/>
      <c r="I956" s="1"/>
      <c r="J956" s="1"/>
      <c r="K956" s="1"/>
      <c r="L956" s="1"/>
      <c r="M956" s="1"/>
      <c r="N956" s="1"/>
      <c r="O956" s="1"/>
      <c r="P956" s="1"/>
      <c r="Q956" s="1"/>
      <c r="R956" s="1"/>
      <c r="S956" s="1"/>
      <c r="T956" s="1"/>
      <c r="U956" s="1"/>
      <c r="V956" s="1"/>
      <c r="W956" s="1"/>
      <c r="X956" s="1"/>
      <c r="Y956" s="3"/>
    </row>
    <row r="957" ht="14.25" customHeight="1">
      <c r="E957" s="29"/>
      <c r="F957" s="1"/>
      <c r="G957" s="1"/>
      <c r="H957" s="1"/>
      <c r="I957" s="1"/>
      <c r="J957" s="1"/>
      <c r="K957" s="1"/>
      <c r="L957" s="1"/>
      <c r="M957" s="1"/>
      <c r="N957" s="1"/>
      <c r="O957" s="1"/>
      <c r="P957" s="1"/>
      <c r="Q957" s="1"/>
      <c r="R957" s="1"/>
      <c r="S957" s="1"/>
      <c r="T957" s="1"/>
      <c r="U957" s="1"/>
      <c r="V957" s="1"/>
      <c r="W957" s="1"/>
      <c r="X957" s="1"/>
      <c r="Y957" s="3"/>
    </row>
    <row r="958" ht="14.25" customHeight="1">
      <c r="E958" s="29"/>
      <c r="F958" s="1"/>
      <c r="G958" s="1"/>
      <c r="H958" s="1"/>
      <c r="I958" s="1"/>
      <c r="J958" s="1"/>
      <c r="K958" s="1"/>
      <c r="L958" s="1"/>
      <c r="M958" s="1"/>
      <c r="N958" s="1"/>
      <c r="O958" s="1"/>
      <c r="P958" s="1"/>
      <c r="Q958" s="1"/>
      <c r="R958" s="1"/>
      <c r="S958" s="1"/>
      <c r="T958" s="1"/>
      <c r="U958" s="1"/>
      <c r="V958" s="1"/>
      <c r="W958" s="1"/>
      <c r="X958" s="1"/>
      <c r="Y958" s="3"/>
    </row>
    <row r="959" ht="14.25" customHeight="1">
      <c r="E959" s="29"/>
      <c r="F959" s="1"/>
      <c r="G959" s="1"/>
      <c r="H959" s="1"/>
      <c r="I959" s="1"/>
      <c r="J959" s="1"/>
      <c r="K959" s="1"/>
      <c r="L959" s="1"/>
      <c r="M959" s="1"/>
      <c r="N959" s="1"/>
      <c r="O959" s="1"/>
      <c r="P959" s="1"/>
      <c r="Q959" s="1"/>
      <c r="R959" s="1"/>
      <c r="S959" s="1"/>
      <c r="T959" s="1"/>
      <c r="U959" s="1"/>
      <c r="V959" s="1"/>
      <c r="W959" s="1"/>
      <c r="X959" s="1"/>
      <c r="Y959" s="3"/>
    </row>
    <row r="960" ht="14.25" customHeight="1">
      <c r="E960" s="29"/>
      <c r="F960" s="1"/>
      <c r="G960" s="1"/>
      <c r="H960" s="1"/>
      <c r="I960" s="1"/>
      <c r="J960" s="1"/>
      <c r="K960" s="1"/>
      <c r="L960" s="1"/>
      <c r="M960" s="1"/>
      <c r="N960" s="1"/>
      <c r="O960" s="1"/>
      <c r="P960" s="1"/>
      <c r="Q960" s="1"/>
      <c r="R960" s="1"/>
      <c r="S960" s="1"/>
      <c r="T960" s="1"/>
      <c r="U960" s="1"/>
      <c r="V960" s="1"/>
      <c r="W960" s="1"/>
      <c r="X960" s="1"/>
      <c r="Y960" s="3"/>
    </row>
    <row r="961" ht="14.25" customHeight="1">
      <c r="E961" s="29"/>
      <c r="F961" s="1"/>
      <c r="G961" s="1"/>
      <c r="H961" s="1"/>
      <c r="I961" s="1"/>
      <c r="J961" s="1"/>
      <c r="K961" s="1"/>
      <c r="L961" s="1"/>
      <c r="M961" s="1"/>
      <c r="N961" s="1"/>
      <c r="O961" s="1"/>
      <c r="P961" s="1"/>
      <c r="Q961" s="1"/>
      <c r="R961" s="1"/>
      <c r="S961" s="1"/>
      <c r="T961" s="1"/>
      <c r="U961" s="1"/>
      <c r="V961" s="1"/>
      <c r="W961" s="1"/>
      <c r="X961" s="1"/>
      <c r="Y961" s="3"/>
    </row>
    <row r="962" ht="14.25" customHeight="1">
      <c r="E962" s="29"/>
      <c r="F962" s="1"/>
      <c r="G962" s="1"/>
      <c r="H962" s="1"/>
      <c r="I962" s="1"/>
      <c r="J962" s="1"/>
      <c r="K962" s="1"/>
      <c r="L962" s="1"/>
      <c r="M962" s="1"/>
      <c r="N962" s="1"/>
      <c r="O962" s="1"/>
      <c r="P962" s="1"/>
      <c r="Q962" s="1"/>
      <c r="R962" s="1"/>
      <c r="S962" s="1"/>
      <c r="T962" s="1"/>
      <c r="U962" s="1"/>
      <c r="V962" s="1"/>
      <c r="W962" s="1"/>
      <c r="X962" s="1"/>
      <c r="Y962" s="3"/>
    </row>
    <row r="963" ht="14.25" customHeight="1">
      <c r="E963" s="29"/>
      <c r="F963" s="1"/>
      <c r="G963" s="1"/>
      <c r="H963" s="1"/>
      <c r="I963" s="1"/>
      <c r="J963" s="1"/>
      <c r="K963" s="1"/>
      <c r="L963" s="1"/>
      <c r="M963" s="1"/>
      <c r="N963" s="1"/>
      <c r="O963" s="1"/>
      <c r="P963" s="1"/>
      <c r="Q963" s="1"/>
      <c r="R963" s="1"/>
      <c r="S963" s="1"/>
      <c r="T963" s="1"/>
      <c r="U963" s="1"/>
      <c r="V963" s="1"/>
      <c r="W963" s="1"/>
      <c r="X963" s="1"/>
      <c r="Y963" s="3"/>
    </row>
    <row r="964" ht="14.25" customHeight="1">
      <c r="E964" s="29"/>
      <c r="F964" s="1"/>
      <c r="G964" s="1"/>
      <c r="H964" s="1"/>
      <c r="I964" s="1"/>
      <c r="J964" s="1"/>
      <c r="K964" s="1"/>
      <c r="L964" s="1"/>
      <c r="M964" s="1"/>
      <c r="N964" s="1"/>
      <c r="O964" s="1"/>
      <c r="P964" s="1"/>
      <c r="Q964" s="1"/>
      <c r="R964" s="1"/>
      <c r="S964" s="1"/>
      <c r="T964" s="1"/>
      <c r="U964" s="1"/>
      <c r="V964" s="1"/>
      <c r="W964" s="1"/>
      <c r="X964" s="1"/>
      <c r="Y964" s="3"/>
    </row>
    <row r="965" ht="14.25" customHeight="1">
      <c r="E965" s="29"/>
      <c r="F965" s="1"/>
      <c r="G965" s="1"/>
      <c r="H965" s="1"/>
      <c r="I965" s="1"/>
      <c r="J965" s="1"/>
      <c r="K965" s="1"/>
      <c r="L965" s="1"/>
      <c r="M965" s="1"/>
      <c r="N965" s="1"/>
      <c r="O965" s="1"/>
      <c r="P965" s="1"/>
      <c r="Q965" s="1"/>
      <c r="R965" s="1"/>
      <c r="S965" s="1"/>
      <c r="T965" s="1"/>
      <c r="U965" s="1"/>
      <c r="V965" s="1"/>
      <c r="W965" s="1"/>
      <c r="X965" s="1"/>
      <c r="Y965" s="3"/>
    </row>
    <row r="966" ht="14.25" customHeight="1">
      <c r="E966" s="29"/>
      <c r="F966" s="1"/>
      <c r="G966" s="1"/>
      <c r="H966" s="1"/>
      <c r="I966" s="1"/>
      <c r="J966" s="1"/>
      <c r="K966" s="1"/>
      <c r="L966" s="1"/>
      <c r="M966" s="1"/>
      <c r="N966" s="1"/>
      <c r="O966" s="1"/>
      <c r="P966" s="1"/>
      <c r="Q966" s="1"/>
      <c r="R966" s="1"/>
      <c r="S966" s="1"/>
      <c r="T966" s="1"/>
      <c r="U966" s="1"/>
      <c r="V966" s="1"/>
      <c r="W966" s="1"/>
      <c r="X966" s="1"/>
      <c r="Y966" s="3"/>
    </row>
    <row r="967" ht="14.25" customHeight="1">
      <c r="E967" s="29"/>
      <c r="F967" s="1"/>
      <c r="G967" s="1"/>
      <c r="H967" s="1"/>
      <c r="I967" s="1"/>
      <c r="J967" s="1"/>
      <c r="K967" s="1"/>
      <c r="L967" s="1"/>
      <c r="M967" s="1"/>
      <c r="N967" s="1"/>
      <c r="O967" s="1"/>
      <c r="P967" s="1"/>
      <c r="Q967" s="1"/>
      <c r="R967" s="1"/>
      <c r="S967" s="1"/>
      <c r="T967" s="1"/>
      <c r="U967" s="1"/>
      <c r="V967" s="1"/>
      <c r="W967" s="1"/>
      <c r="X967" s="1"/>
      <c r="Y967" s="3"/>
    </row>
    <row r="968" ht="14.25" customHeight="1">
      <c r="E968" s="29"/>
      <c r="F968" s="1"/>
      <c r="G968" s="1"/>
      <c r="H968" s="1"/>
      <c r="I968" s="1"/>
      <c r="J968" s="1"/>
      <c r="K968" s="1"/>
      <c r="L968" s="1"/>
      <c r="M968" s="1"/>
      <c r="N968" s="1"/>
      <c r="O968" s="1"/>
      <c r="P968" s="1"/>
      <c r="Q968" s="1"/>
      <c r="R968" s="1"/>
      <c r="S968" s="1"/>
      <c r="T968" s="1"/>
      <c r="U968" s="1"/>
      <c r="V968" s="1"/>
      <c r="W968" s="1"/>
      <c r="X968" s="1"/>
      <c r="Y968" s="3"/>
    </row>
    <row r="969" ht="14.25" customHeight="1">
      <c r="E969" s="29"/>
      <c r="F969" s="1"/>
      <c r="G969" s="1"/>
      <c r="H969" s="1"/>
      <c r="I969" s="1"/>
      <c r="J969" s="1"/>
      <c r="K969" s="1"/>
      <c r="L969" s="1"/>
      <c r="M969" s="1"/>
      <c r="N969" s="1"/>
      <c r="O969" s="1"/>
      <c r="P969" s="1"/>
      <c r="Q969" s="1"/>
      <c r="R969" s="1"/>
      <c r="S969" s="1"/>
      <c r="T969" s="1"/>
      <c r="U969" s="1"/>
      <c r="V969" s="1"/>
      <c r="W969" s="1"/>
      <c r="X969" s="1"/>
      <c r="Y969" s="3"/>
    </row>
    <row r="970" ht="14.25" customHeight="1">
      <c r="E970" s="29"/>
      <c r="F970" s="1"/>
      <c r="G970" s="1"/>
      <c r="H970" s="1"/>
      <c r="I970" s="1"/>
      <c r="J970" s="1"/>
      <c r="K970" s="1"/>
      <c r="L970" s="1"/>
      <c r="M970" s="1"/>
      <c r="N970" s="1"/>
      <c r="O970" s="1"/>
      <c r="P970" s="1"/>
      <c r="Q970" s="1"/>
      <c r="R970" s="1"/>
      <c r="S970" s="1"/>
      <c r="T970" s="1"/>
      <c r="U970" s="1"/>
      <c r="V970" s="1"/>
      <c r="W970" s="1"/>
      <c r="X970" s="1"/>
      <c r="Y970" s="3"/>
    </row>
    <row r="971" ht="14.25" customHeight="1">
      <c r="E971" s="29"/>
      <c r="F971" s="1"/>
      <c r="G971" s="1"/>
      <c r="H971" s="1"/>
      <c r="I971" s="1"/>
      <c r="J971" s="1"/>
      <c r="K971" s="1"/>
      <c r="L971" s="1"/>
      <c r="M971" s="1"/>
      <c r="N971" s="1"/>
      <c r="O971" s="1"/>
      <c r="P971" s="1"/>
      <c r="Q971" s="1"/>
      <c r="R971" s="1"/>
      <c r="S971" s="1"/>
      <c r="T971" s="1"/>
      <c r="U971" s="1"/>
      <c r="V971" s="1"/>
      <c r="W971" s="1"/>
      <c r="X971" s="1"/>
      <c r="Y971" s="3"/>
    </row>
    <row r="972" ht="14.25" customHeight="1">
      <c r="E972" s="29"/>
      <c r="F972" s="1"/>
      <c r="G972" s="1"/>
      <c r="H972" s="1"/>
      <c r="I972" s="1"/>
      <c r="J972" s="1"/>
      <c r="K972" s="1"/>
      <c r="L972" s="1"/>
      <c r="M972" s="1"/>
      <c r="N972" s="1"/>
      <c r="O972" s="1"/>
      <c r="P972" s="1"/>
      <c r="Q972" s="1"/>
      <c r="R972" s="1"/>
      <c r="S972" s="1"/>
      <c r="T972" s="1"/>
      <c r="U972" s="1"/>
      <c r="V972" s="1"/>
      <c r="W972" s="1"/>
      <c r="X972" s="1"/>
      <c r="Y972" s="3"/>
    </row>
    <row r="973" ht="14.25" customHeight="1">
      <c r="E973" s="29"/>
      <c r="F973" s="1"/>
      <c r="G973" s="1"/>
      <c r="H973" s="1"/>
      <c r="I973" s="1"/>
      <c r="J973" s="1"/>
      <c r="K973" s="1"/>
      <c r="L973" s="1"/>
      <c r="M973" s="1"/>
      <c r="N973" s="1"/>
      <c r="O973" s="1"/>
      <c r="P973" s="1"/>
      <c r="Q973" s="1"/>
      <c r="R973" s="1"/>
      <c r="S973" s="1"/>
      <c r="T973" s="1"/>
      <c r="U973" s="1"/>
      <c r="V973" s="1"/>
      <c r="W973" s="1"/>
      <c r="X973" s="1"/>
      <c r="Y973" s="3"/>
    </row>
    <row r="974" ht="14.25" customHeight="1">
      <c r="E974" s="29"/>
      <c r="F974" s="1"/>
      <c r="G974" s="1"/>
      <c r="H974" s="1"/>
      <c r="I974" s="1"/>
      <c r="J974" s="1"/>
      <c r="K974" s="1"/>
      <c r="L974" s="1"/>
      <c r="M974" s="1"/>
      <c r="N974" s="1"/>
      <c r="O974" s="1"/>
      <c r="P974" s="1"/>
      <c r="Q974" s="1"/>
      <c r="R974" s="1"/>
      <c r="S974" s="1"/>
      <c r="T974" s="1"/>
      <c r="U974" s="1"/>
      <c r="V974" s="1"/>
      <c r="W974" s="1"/>
      <c r="X974" s="1"/>
      <c r="Y974" s="3"/>
    </row>
    <row r="975" ht="14.25" customHeight="1">
      <c r="E975" s="29"/>
      <c r="F975" s="1"/>
      <c r="G975" s="1"/>
      <c r="H975" s="1"/>
      <c r="I975" s="1"/>
      <c r="J975" s="1"/>
      <c r="K975" s="1"/>
      <c r="L975" s="1"/>
      <c r="M975" s="1"/>
      <c r="N975" s="1"/>
      <c r="O975" s="1"/>
      <c r="P975" s="1"/>
      <c r="Q975" s="1"/>
      <c r="R975" s="1"/>
      <c r="S975" s="1"/>
      <c r="T975" s="1"/>
      <c r="U975" s="1"/>
      <c r="V975" s="1"/>
      <c r="W975" s="1"/>
      <c r="X975" s="1"/>
      <c r="Y975" s="3"/>
    </row>
    <row r="976" ht="14.25" customHeight="1">
      <c r="E976" s="29"/>
      <c r="F976" s="1"/>
      <c r="G976" s="1"/>
      <c r="H976" s="1"/>
      <c r="I976" s="1"/>
      <c r="J976" s="1"/>
      <c r="K976" s="1"/>
      <c r="L976" s="1"/>
      <c r="M976" s="1"/>
      <c r="N976" s="1"/>
      <c r="O976" s="1"/>
      <c r="P976" s="1"/>
      <c r="Q976" s="1"/>
      <c r="R976" s="1"/>
      <c r="S976" s="1"/>
      <c r="T976" s="1"/>
      <c r="U976" s="1"/>
      <c r="V976" s="1"/>
      <c r="W976" s="1"/>
      <c r="X976" s="1"/>
      <c r="Y976" s="3"/>
    </row>
    <row r="977" ht="14.25" customHeight="1">
      <c r="E977" s="29"/>
      <c r="F977" s="1"/>
      <c r="G977" s="1"/>
      <c r="H977" s="1"/>
      <c r="I977" s="1"/>
      <c r="J977" s="1"/>
      <c r="K977" s="1"/>
      <c r="L977" s="1"/>
      <c r="M977" s="1"/>
      <c r="N977" s="1"/>
      <c r="O977" s="1"/>
      <c r="P977" s="1"/>
      <c r="Q977" s="1"/>
      <c r="R977" s="1"/>
      <c r="S977" s="1"/>
      <c r="T977" s="1"/>
      <c r="U977" s="1"/>
      <c r="V977" s="1"/>
      <c r="W977" s="1"/>
      <c r="X977" s="1"/>
      <c r="Y977" s="3"/>
    </row>
    <row r="978" ht="14.25" customHeight="1">
      <c r="E978" s="29"/>
      <c r="F978" s="1"/>
      <c r="G978" s="1"/>
      <c r="H978" s="1"/>
      <c r="I978" s="1"/>
      <c r="J978" s="1"/>
      <c r="K978" s="1"/>
      <c r="L978" s="1"/>
      <c r="M978" s="1"/>
      <c r="N978" s="1"/>
      <c r="O978" s="1"/>
      <c r="P978" s="1"/>
      <c r="Q978" s="1"/>
      <c r="R978" s="1"/>
      <c r="S978" s="1"/>
      <c r="T978" s="1"/>
      <c r="U978" s="1"/>
      <c r="V978" s="1"/>
      <c r="W978" s="1"/>
      <c r="X978" s="1"/>
      <c r="Y978" s="3"/>
    </row>
    <row r="979" ht="14.25" customHeight="1">
      <c r="E979" s="29"/>
      <c r="F979" s="1"/>
      <c r="G979" s="1"/>
      <c r="H979" s="1"/>
      <c r="I979" s="1"/>
      <c r="J979" s="1"/>
      <c r="K979" s="1"/>
      <c r="L979" s="1"/>
      <c r="M979" s="1"/>
      <c r="N979" s="1"/>
      <c r="O979" s="1"/>
      <c r="P979" s="1"/>
      <c r="Q979" s="1"/>
      <c r="R979" s="1"/>
      <c r="S979" s="1"/>
      <c r="T979" s="1"/>
      <c r="U979" s="1"/>
      <c r="V979" s="1"/>
      <c r="W979" s="1"/>
      <c r="X979" s="1"/>
      <c r="Y979" s="3"/>
    </row>
    <row r="980" ht="14.25" customHeight="1">
      <c r="E980" s="29"/>
      <c r="F980" s="1"/>
      <c r="G980" s="1"/>
      <c r="H980" s="1"/>
      <c r="I980" s="1"/>
      <c r="J980" s="1"/>
      <c r="K980" s="1"/>
      <c r="L980" s="1"/>
      <c r="M980" s="1"/>
      <c r="N980" s="1"/>
      <c r="O980" s="1"/>
      <c r="P980" s="1"/>
      <c r="Q980" s="1"/>
      <c r="R980" s="1"/>
      <c r="S980" s="1"/>
      <c r="T980" s="1"/>
      <c r="U980" s="1"/>
      <c r="V980" s="1"/>
      <c r="W980" s="1"/>
      <c r="X980" s="1"/>
      <c r="Y980" s="3"/>
    </row>
    <row r="981" ht="14.25" customHeight="1">
      <c r="E981" s="29"/>
      <c r="F981" s="1"/>
      <c r="G981" s="1"/>
      <c r="H981" s="1"/>
      <c r="I981" s="1"/>
      <c r="J981" s="1"/>
      <c r="K981" s="1"/>
      <c r="L981" s="1"/>
      <c r="M981" s="1"/>
      <c r="N981" s="1"/>
      <c r="O981" s="1"/>
      <c r="P981" s="1"/>
      <c r="Q981" s="1"/>
      <c r="R981" s="1"/>
      <c r="S981" s="1"/>
      <c r="T981" s="1"/>
      <c r="U981" s="1"/>
      <c r="V981" s="1"/>
      <c r="W981" s="1"/>
      <c r="X981" s="1"/>
      <c r="Y981" s="3"/>
    </row>
    <row r="982" ht="14.25" customHeight="1">
      <c r="E982" s="29"/>
      <c r="F982" s="1"/>
      <c r="G982" s="1"/>
      <c r="H982" s="1"/>
      <c r="I982" s="1"/>
      <c r="J982" s="1"/>
      <c r="K982" s="1"/>
      <c r="L982" s="1"/>
      <c r="M982" s="1"/>
      <c r="N982" s="1"/>
      <c r="O982" s="1"/>
      <c r="P982" s="1"/>
      <c r="Q982" s="1"/>
      <c r="R982" s="1"/>
      <c r="S982" s="1"/>
      <c r="T982" s="1"/>
      <c r="U982" s="1"/>
      <c r="V982" s="1"/>
      <c r="W982" s="1"/>
      <c r="X982" s="1"/>
      <c r="Y982" s="3"/>
    </row>
    <row r="983" ht="14.25" customHeight="1">
      <c r="E983" s="29"/>
      <c r="F983" s="1"/>
      <c r="G983" s="1"/>
      <c r="H983" s="1"/>
      <c r="I983" s="1"/>
      <c r="J983" s="1"/>
      <c r="K983" s="1"/>
      <c r="L983" s="1"/>
      <c r="M983" s="1"/>
      <c r="N983" s="1"/>
      <c r="O983" s="1"/>
      <c r="P983" s="1"/>
      <c r="Q983" s="1"/>
      <c r="R983" s="1"/>
      <c r="S983" s="1"/>
      <c r="T983" s="1"/>
      <c r="U983" s="1"/>
      <c r="V983" s="1"/>
      <c r="W983" s="1"/>
      <c r="X983" s="1"/>
      <c r="Y983" s="3"/>
    </row>
    <row r="984" ht="14.25" customHeight="1">
      <c r="E984" s="29"/>
      <c r="F984" s="1"/>
      <c r="G984" s="1"/>
      <c r="H984" s="1"/>
      <c r="I984" s="1"/>
      <c r="J984" s="1"/>
      <c r="K984" s="1"/>
      <c r="L984" s="1"/>
      <c r="M984" s="1"/>
      <c r="N984" s="1"/>
      <c r="O984" s="1"/>
      <c r="P984" s="1"/>
      <c r="Q984" s="1"/>
      <c r="R984" s="1"/>
      <c r="S984" s="1"/>
      <c r="T984" s="1"/>
      <c r="U984" s="1"/>
      <c r="V984" s="1"/>
      <c r="W984" s="1"/>
      <c r="X984" s="1"/>
      <c r="Y984" s="3"/>
    </row>
    <row r="985" ht="14.25" customHeight="1">
      <c r="E985" s="29"/>
      <c r="F985" s="1"/>
      <c r="G985" s="1"/>
      <c r="H985" s="1"/>
      <c r="I985" s="1"/>
      <c r="J985" s="1"/>
      <c r="K985" s="1"/>
      <c r="L985" s="1"/>
      <c r="M985" s="1"/>
      <c r="N985" s="1"/>
      <c r="O985" s="1"/>
      <c r="P985" s="1"/>
      <c r="Q985" s="1"/>
      <c r="R985" s="1"/>
      <c r="S985" s="1"/>
      <c r="T985" s="1"/>
      <c r="U985" s="1"/>
      <c r="V985" s="1"/>
      <c r="W985" s="1"/>
      <c r="X985" s="1"/>
      <c r="Y985" s="3"/>
    </row>
    <row r="986" ht="14.25" customHeight="1">
      <c r="E986" s="29"/>
      <c r="F986" s="1"/>
      <c r="G986" s="1"/>
      <c r="H986" s="1"/>
      <c r="I986" s="1"/>
      <c r="J986" s="1"/>
      <c r="K986" s="1"/>
      <c r="L986" s="1"/>
      <c r="M986" s="1"/>
      <c r="N986" s="1"/>
      <c r="O986" s="1"/>
      <c r="P986" s="1"/>
      <c r="Q986" s="1"/>
      <c r="R986" s="1"/>
      <c r="S986" s="1"/>
      <c r="T986" s="1"/>
      <c r="U986" s="1"/>
      <c r="V986" s="1"/>
      <c r="W986" s="1"/>
      <c r="X986" s="1"/>
      <c r="Y986" s="3"/>
    </row>
    <row r="987" ht="14.25" customHeight="1">
      <c r="E987" s="29"/>
      <c r="F987" s="1"/>
      <c r="G987" s="1"/>
      <c r="H987" s="1"/>
      <c r="I987" s="1"/>
      <c r="J987" s="1"/>
      <c r="K987" s="1"/>
      <c r="L987" s="1"/>
      <c r="M987" s="1"/>
      <c r="N987" s="1"/>
      <c r="O987" s="1"/>
      <c r="P987" s="1"/>
      <c r="Q987" s="1"/>
      <c r="R987" s="1"/>
      <c r="S987" s="1"/>
      <c r="T987" s="1"/>
      <c r="U987" s="1"/>
      <c r="V987" s="1"/>
      <c r="W987" s="1"/>
      <c r="X987" s="1"/>
      <c r="Y987" s="3"/>
    </row>
    <row r="988" ht="14.25" customHeight="1">
      <c r="E988" s="29"/>
      <c r="F988" s="1"/>
      <c r="G988" s="1"/>
      <c r="H988" s="1"/>
      <c r="I988" s="1"/>
      <c r="J988" s="1"/>
      <c r="K988" s="1"/>
      <c r="L988" s="1"/>
      <c r="M988" s="1"/>
      <c r="N988" s="1"/>
      <c r="O988" s="1"/>
      <c r="P988" s="1"/>
      <c r="Q988" s="1"/>
      <c r="R988" s="1"/>
      <c r="S988" s="1"/>
      <c r="T988" s="1"/>
      <c r="U988" s="1"/>
      <c r="V988" s="1"/>
      <c r="W988" s="1"/>
      <c r="X988" s="1"/>
      <c r="Y988" s="3"/>
    </row>
    <row r="989" ht="14.25" customHeight="1">
      <c r="E989" s="29"/>
      <c r="F989" s="1"/>
      <c r="G989" s="1"/>
      <c r="H989" s="1"/>
      <c r="I989" s="1"/>
      <c r="J989" s="1"/>
      <c r="K989" s="1"/>
      <c r="L989" s="1"/>
      <c r="M989" s="1"/>
      <c r="N989" s="1"/>
      <c r="O989" s="1"/>
      <c r="P989" s="1"/>
      <c r="Q989" s="1"/>
      <c r="R989" s="1"/>
      <c r="S989" s="1"/>
      <c r="T989" s="1"/>
      <c r="U989" s="1"/>
      <c r="V989" s="1"/>
      <c r="W989" s="1"/>
      <c r="X989" s="1"/>
      <c r="Y989" s="3"/>
    </row>
    <row r="990" ht="14.25" customHeight="1">
      <c r="E990" s="29"/>
      <c r="F990" s="1"/>
      <c r="G990" s="1"/>
      <c r="H990" s="1"/>
      <c r="I990" s="1"/>
      <c r="J990" s="1"/>
      <c r="K990" s="1"/>
      <c r="L990" s="1"/>
      <c r="M990" s="1"/>
      <c r="N990" s="1"/>
      <c r="O990" s="1"/>
      <c r="P990" s="1"/>
      <c r="Q990" s="1"/>
      <c r="R990" s="1"/>
      <c r="S990" s="1"/>
      <c r="T990" s="1"/>
      <c r="U990" s="1"/>
      <c r="V990" s="1"/>
      <c r="W990" s="1"/>
      <c r="X990" s="1"/>
      <c r="Y990" s="3"/>
    </row>
    <row r="991" ht="14.25" customHeight="1">
      <c r="E991" s="29"/>
      <c r="F991" s="1"/>
      <c r="G991" s="1"/>
      <c r="H991" s="1"/>
      <c r="I991" s="1"/>
      <c r="J991" s="1"/>
      <c r="K991" s="1"/>
      <c r="L991" s="1"/>
      <c r="M991" s="1"/>
      <c r="N991" s="1"/>
      <c r="O991" s="1"/>
      <c r="P991" s="1"/>
      <c r="Q991" s="1"/>
      <c r="R991" s="1"/>
      <c r="S991" s="1"/>
      <c r="T991" s="1"/>
      <c r="U991" s="1"/>
      <c r="V991" s="1"/>
      <c r="W991" s="1"/>
      <c r="X991" s="1"/>
      <c r="Y991" s="3"/>
    </row>
    <row r="992" ht="14.25" customHeight="1">
      <c r="E992" s="29"/>
      <c r="F992" s="1"/>
      <c r="G992" s="1"/>
      <c r="H992" s="1"/>
      <c r="I992" s="1"/>
      <c r="J992" s="1"/>
      <c r="K992" s="1"/>
      <c r="L992" s="1"/>
      <c r="M992" s="1"/>
      <c r="N992" s="1"/>
      <c r="O992" s="1"/>
      <c r="P992" s="1"/>
      <c r="Q992" s="1"/>
      <c r="R992" s="1"/>
      <c r="S992" s="1"/>
      <c r="T992" s="1"/>
      <c r="U992" s="1"/>
      <c r="V992" s="1"/>
      <c r="W992" s="1"/>
      <c r="X992" s="1"/>
      <c r="Y992" s="3"/>
    </row>
    <row r="993" ht="14.25" customHeight="1">
      <c r="E993" s="29"/>
      <c r="F993" s="1"/>
      <c r="G993" s="1"/>
      <c r="H993" s="1"/>
      <c r="I993" s="1"/>
      <c r="J993" s="1"/>
      <c r="K993" s="1"/>
      <c r="L993" s="1"/>
      <c r="M993" s="1"/>
      <c r="N993" s="1"/>
      <c r="O993" s="1"/>
      <c r="P993" s="1"/>
      <c r="Q993" s="1"/>
      <c r="R993" s="1"/>
      <c r="S993" s="1"/>
      <c r="T993" s="1"/>
      <c r="U993" s="1"/>
      <c r="V993" s="1"/>
      <c r="W993" s="1"/>
      <c r="X993" s="1"/>
      <c r="Y993" s="3"/>
    </row>
    <row r="994" ht="14.25" customHeight="1">
      <c r="E994" s="29"/>
      <c r="F994" s="1"/>
      <c r="G994" s="1"/>
      <c r="H994" s="1"/>
      <c r="I994" s="1"/>
      <c r="J994" s="1"/>
      <c r="K994" s="1"/>
      <c r="L994" s="1"/>
      <c r="M994" s="1"/>
      <c r="N994" s="1"/>
      <c r="O994" s="1"/>
      <c r="P994" s="1"/>
      <c r="Q994" s="1"/>
      <c r="R994" s="1"/>
      <c r="S994" s="1"/>
      <c r="T994" s="1"/>
      <c r="U994" s="1"/>
      <c r="V994" s="1"/>
      <c r="W994" s="1"/>
      <c r="X994" s="1"/>
      <c r="Y994" s="3"/>
    </row>
    <row r="995" ht="14.25" customHeight="1">
      <c r="E995" s="29"/>
      <c r="F995" s="1"/>
      <c r="G995" s="1"/>
      <c r="H995" s="1"/>
      <c r="I995" s="1"/>
      <c r="J995" s="1"/>
      <c r="K995" s="1"/>
      <c r="L995" s="1"/>
      <c r="M995" s="1"/>
      <c r="N995" s="1"/>
      <c r="O995" s="1"/>
      <c r="P995" s="1"/>
      <c r="Q995" s="1"/>
      <c r="R995" s="1"/>
      <c r="S995" s="1"/>
      <c r="T995" s="1"/>
      <c r="U995" s="1"/>
      <c r="V995" s="1"/>
      <c r="W995" s="1"/>
      <c r="X995" s="1"/>
      <c r="Y995" s="3"/>
    </row>
    <row r="996" ht="14.25" customHeight="1">
      <c r="E996" s="29"/>
      <c r="F996" s="1"/>
      <c r="G996" s="1"/>
      <c r="H996" s="1"/>
      <c r="I996" s="1"/>
      <c r="J996" s="1"/>
      <c r="K996" s="1"/>
      <c r="L996" s="1"/>
      <c r="M996" s="1"/>
      <c r="N996" s="1"/>
      <c r="O996" s="1"/>
      <c r="P996" s="1"/>
      <c r="Q996" s="1"/>
      <c r="R996" s="1"/>
      <c r="S996" s="1"/>
      <c r="T996" s="1"/>
      <c r="U996" s="1"/>
      <c r="V996" s="1"/>
      <c r="W996" s="1"/>
      <c r="X996" s="1"/>
      <c r="Y996" s="3"/>
    </row>
    <row r="997" ht="14.25" customHeight="1">
      <c r="E997" s="29"/>
      <c r="F997" s="1"/>
      <c r="G997" s="1"/>
      <c r="H997" s="1"/>
      <c r="I997" s="1"/>
      <c r="J997" s="1"/>
      <c r="K997" s="1"/>
      <c r="L997" s="1"/>
      <c r="M997" s="1"/>
      <c r="N997" s="1"/>
      <c r="O997" s="1"/>
      <c r="P997" s="1"/>
      <c r="Q997" s="1"/>
      <c r="R997" s="1"/>
      <c r="S997" s="1"/>
      <c r="T997" s="1"/>
      <c r="U997" s="1"/>
      <c r="V997" s="1"/>
      <c r="W997" s="1"/>
      <c r="X997" s="1"/>
      <c r="Y997" s="3"/>
    </row>
    <row r="998" ht="14.25" customHeight="1">
      <c r="E998" s="29"/>
      <c r="F998" s="1"/>
      <c r="G998" s="1"/>
      <c r="H998" s="1"/>
      <c r="I998" s="1"/>
      <c r="J998" s="1"/>
      <c r="K998" s="1"/>
      <c r="L998" s="1"/>
      <c r="M998" s="1"/>
      <c r="N998" s="1"/>
      <c r="O998" s="1"/>
      <c r="P998" s="1"/>
      <c r="Q998" s="1"/>
      <c r="R998" s="1"/>
      <c r="S998" s="1"/>
      <c r="T998" s="1"/>
      <c r="U998" s="1"/>
      <c r="V998" s="1"/>
      <c r="W998" s="1"/>
      <c r="X998" s="1"/>
      <c r="Y998" s="3"/>
    </row>
    <row r="999" ht="14.25" customHeight="1">
      <c r="E999" s="29"/>
      <c r="F999" s="1"/>
      <c r="G999" s="1"/>
      <c r="H999" s="1"/>
      <c r="I999" s="1"/>
      <c r="J999" s="1"/>
      <c r="K999" s="1"/>
      <c r="L999" s="1"/>
      <c r="M999" s="1"/>
      <c r="N999" s="1"/>
      <c r="O999" s="1"/>
      <c r="P999" s="1"/>
      <c r="Q999" s="1"/>
      <c r="R999" s="1"/>
      <c r="S999" s="1"/>
      <c r="T999" s="1"/>
      <c r="U999" s="1"/>
      <c r="V999" s="1"/>
      <c r="W999" s="1"/>
      <c r="X999" s="1"/>
      <c r="Y999" s="3"/>
    </row>
    <row r="1000" ht="14.25" customHeight="1">
      <c r="E1000" s="29"/>
      <c r="F1000" s="1"/>
      <c r="G1000" s="1"/>
      <c r="H1000" s="1"/>
      <c r="I1000" s="1"/>
      <c r="J1000" s="1"/>
      <c r="K1000" s="1"/>
      <c r="L1000" s="1"/>
      <c r="M1000" s="1"/>
      <c r="N1000" s="1"/>
      <c r="O1000" s="1"/>
      <c r="P1000" s="1"/>
      <c r="Q1000" s="1"/>
      <c r="R1000" s="1"/>
      <c r="S1000" s="1"/>
      <c r="T1000" s="1"/>
      <c r="U1000" s="1"/>
      <c r="V1000" s="1"/>
      <c r="W1000" s="1"/>
      <c r="X1000" s="1"/>
      <c r="Y1000" s="3"/>
    </row>
  </sheetData>
  <mergeCells count="9">
    <mergeCell ref="AE14:AH14"/>
    <mergeCell ref="Z17:AL17"/>
    <mergeCell ref="C5:AA5"/>
    <mergeCell ref="C6:AA6"/>
    <mergeCell ref="D7:AA7"/>
    <mergeCell ref="Z12:AA12"/>
    <mergeCell ref="Z13:AC13"/>
    <mergeCell ref="AE13:AF13"/>
    <mergeCell ref="Z14:AB14"/>
  </mergeCells>
  <printOptions/>
  <pageMargins bottom="0.75" footer="0.0" header="0.0" left="0.7" right="0.7" top="0.75"/>
  <pageSetup orientation="portrait"/>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26.29"/>
    <col customWidth="1" min="3" max="3" width="12.29"/>
    <col customWidth="1" hidden="1" min="4" max="4" width="18.71"/>
    <col customWidth="1" hidden="1" min="5" max="5" width="18.14"/>
    <col customWidth="1" hidden="1" min="6" max="6" width="18.71"/>
    <col customWidth="1" hidden="1" min="7" max="7" width="16.29"/>
    <col customWidth="1" hidden="1" min="8" max="10" width="18.71"/>
    <col customWidth="1" hidden="1" min="11" max="11" width="17.71"/>
    <col customWidth="1" min="12" max="12" width="17.71"/>
    <col customWidth="1" min="13" max="13" width="15.86"/>
    <col customWidth="1" min="14" max="14" width="17.71"/>
    <col customWidth="1" min="15" max="15" width="13.71"/>
    <col customWidth="1" min="16" max="16" width="16.43"/>
    <col customWidth="1" min="17" max="17" width="12.86"/>
    <col customWidth="1" min="18" max="18" width="26.0"/>
    <col customWidth="1" min="19" max="19" width="28.29"/>
    <col customWidth="1" min="20" max="20" width="10.71"/>
    <col customWidth="1" min="21" max="21" width="18.43"/>
    <col customWidth="1" min="22" max="26" width="10.71"/>
  </cols>
  <sheetData>
    <row r="1" ht="14.25" customHeight="1">
      <c r="D1" s="1"/>
      <c r="E1" s="1"/>
      <c r="F1" s="1"/>
      <c r="G1" s="1"/>
      <c r="H1" s="3"/>
      <c r="N1" s="385"/>
    </row>
    <row r="2" ht="14.25" customHeight="1">
      <c r="D2" s="1"/>
      <c r="E2" s="1"/>
      <c r="F2" s="1"/>
      <c r="G2" s="1"/>
      <c r="H2" s="3"/>
      <c r="N2" s="385"/>
    </row>
    <row r="3" ht="14.25" customHeight="1">
      <c r="D3" s="1"/>
      <c r="E3" s="1"/>
      <c r="F3" s="1"/>
      <c r="G3" s="1"/>
      <c r="H3" s="3"/>
      <c r="N3" s="385"/>
    </row>
    <row r="4" ht="14.25" customHeight="1">
      <c r="A4" s="3"/>
      <c r="B4" s="3"/>
      <c r="C4" s="3"/>
      <c r="D4" s="1"/>
      <c r="E4" s="1"/>
      <c r="F4" s="1"/>
      <c r="G4" s="1"/>
      <c r="H4" s="3"/>
      <c r="I4" s="3"/>
      <c r="J4" s="3"/>
      <c r="K4" s="3"/>
      <c r="L4" s="3"/>
      <c r="M4" s="3"/>
      <c r="N4" s="385"/>
      <c r="O4" s="3"/>
      <c r="P4" s="3"/>
      <c r="Q4" s="3"/>
      <c r="R4" s="3"/>
      <c r="S4" s="3"/>
      <c r="T4" s="3"/>
      <c r="U4" s="3"/>
      <c r="V4" s="3"/>
      <c r="W4" s="3"/>
      <c r="X4" s="3"/>
      <c r="Y4" s="3"/>
      <c r="Z4" s="3"/>
    </row>
    <row r="5" ht="20.25" customHeight="1">
      <c r="A5" s="3"/>
      <c r="B5" s="332" t="s">
        <v>3</v>
      </c>
      <c r="C5" s="103"/>
      <c r="D5" s="103"/>
      <c r="E5" s="103"/>
      <c r="F5" s="103"/>
      <c r="G5" s="103"/>
      <c r="H5" s="103"/>
      <c r="I5" s="103"/>
      <c r="J5" s="103"/>
      <c r="K5" s="103"/>
      <c r="L5" s="103"/>
      <c r="M5" s="103"/>
      <c r="N5" s="103"/>
      <c r="O5" s="103"/>
      <c r="P5" s="103"/>
      <c r="Q5" s="103"/>
      <c r="R5" s="105"/>
      <c r="S5" s="3"/>
      <c r="T5" s="3"/>
      <c r="U5" s="3"/>
      <c r="V5" s="3"/>
      <c r="W5" s="3"/>
      <c r="X5" s="3"/>
      <c r="Y5" s="3"/>
      <c r="Z5" s="3"/>
    </row>
    <row r="6" ht="15.0" customHeight="1">
      <c r="A6" s="3"/>
      <c r="B6" s="333" t="s">
        <v>2</v>
      </c>
      <c r="C6" s="103"/>
      <c r="D6" s="103"/>
      <c r="E6" s="103"/>
      <c r="F6" s="103"/>
      <c r="G6" s="103"/>
      <c r="H6" s="103"/>
      <c r="I6" s="103"/>
      <c r="J6" s="103"/>
      <c r="K6" s="103"/>
      <c r="L6" s="103"/>
      <c r="M6" s="103"/>
      <c r="N6" s="103"/>
      <c r="O6" s="103"/>
      <c r="P6" s="103"/>
      <c r="Q6" s="103"/>
      <c r="R6" s="105"/>
      <c r="S6" s="3"/>
      <c r="T6" s="3"/>
      <c r="U6" s="3"/>
      <c r="V6" s="3"/>
      <c r="W6" s="3"/>
      <c r="X6" s="3"/>
      <c r="Y6" s="3"/>
      <c r="Z6" s="3"/>
    </row>
    <row r="7" ht="70.5" customHeight="1">
      <c r="A7" s="3"/>
      <c r="B7" s="334" t="s">
        <v>8</v>
      </c>
      <c r="C7" s="335" t="s">
        <v>10</v>
      </c>
      <c r="D7" s="103"/>
      <c r="E7" s="103"/>
      <c r="F7" s="103"/>
      <c r="G7" s="103"/>
      <c r="H7" s="103"/>
      <c r="I7" s="103"/>
      <c r="J7" s="103"/>
      <c r="K7" s="103"/>
      <c r="L7" s="103"/>
      <c r="M7" s="103"/>
      <c r="N7" s="103"/>
      <c r="O7" s="103"/>
      <c r="P7" s="103"/>
      <c r="Q7" s="103"/>
      <c r="R7" s="105"/>
      <c r="S7" s="3"/>
      <c r="T7" s="3"/>
      <c r="U7" s="3"/>
      <c r="V7" s="3"/>
      <c r="W7" s="3"/>
      <c r="X7" s="3"/>
      <c r="Y7" s="3"/>
      <c r="Z7" s="3"/>
    </row>
    <row r="8" ht="14.25" customHeight="1">
      <c r="A8" s="3"/>
      <c r="B8" s="386" t="s">
        <v>213</v>
      </c>
      <c r="C8" s="103"/>
      <c r="D8" s="103"/>
      <c r="E8" s="103"/>
      <c r="F8" s="103"/>
      <c r="G8" s="103"/>
      <c r="H8" s="103"/>
      <c r="I8" s="103"/>
      <c r="J8" s="103"/>
      <c r="K8" s="103"/>
      <c r="L8" s="103"/>
      <c r="M8" s="103"/>
      <c r="N8" s="103"/>
      <c r="O8" s="103"/>
      <c r="P8" s="103"/>
      <c r="Q8" s="103"/>
      <c r="R8" s="105"/>
      <c r="S8" s="3"/>
      <c r="T8" s="3"/>
      <c r="U8" s="3"/>
      <c r="V8" s="3"/>
      <c r="W8" s="3"/>
      <c r="X8" s="3"/>
      <c r="Y8" s="3"/>
      <c r="Z8" s="3"/>
    </row>
    <row r="9" ht="61.5" customHeight="1">
      <c r="A9" s="29"/>
      <c r="B9" s="387" t="s">
        <v>0</v>
      </c>
      <c r="C9" s="387" t="s">
        <v>15</v>
      </c>
      <c r="D9" s="38" t="s">
        <v>16</v>
      </c>
      <c r="E9" s="38" t="s">
        <v>20</v>
      </c>
      <c r="F9" s="38" t="s">
        <v>21</v>
      </c>
      <c r="G9" s="38" t="s">
        <v>214</v>
      </c>
      <c r="H9" s="390" t="s">
        <v>29</v>
      </c>
      <c r="I9" s="390" t="s">
        <v>32</v>
      </c>
      <c r="J9" s="390" t="s">
        <v>34</v>
      </c>
      <c r="K9" s="391" t="s">
        <v>37</v>
      </c>
      <c r="L9" s="387" t="s">
        <v>215</v>
      </c>
      <c r="M9" s="32" t="s">
        <v>216</v>
      </c>
      <c r="N9" s="392" t="s">
        <v>217</v>
      </c>
      <c r="O9" s="32" t="s">
        <v>218</v>
      </c>
      <c r="P9" s="32" t="s">
        <v>219</v>
      </c>
      <c r="Q9" s="393" t="s">
        <v>220</v>
      </c>
      <c r="R9" s="32" t="s">
        <v>221</v>
      </c>
      <c r="S9" s="29"/>
      <c r="T9" s="29"/>
      <c r="U9" s="29"/>
      <c r="V9" s="29"/>
      <c r="W9" s="29"/>
      <c r="X9" s="29"/>
      <c r="Y9" s="29"/>
      <c r="Z9" s="29"/>
    </row>
    <row r="10" ht="14.25" customHeight="1">
      <c r="B10" s="48" t="s">
        <v>48</v>
      </c>
      <c r="C10" s="51">
        <v>1.0</v>
      </c>
      <c r="D10" s="54">
        <v>2.8E7</v>
      </c>
      <c r="E10" s="54">
        <v>1.6454E7</v>
      </c>
      <c r="F10" s="54">
        <v>2.68E7</v>
      </c>
      <c r="G10" s="54">
        <v>1.2642E7</v>
      </c>
      <c r="H10" s="394">
        <v>2.0974E7</v>
      </c>
      <c r="I10" s="394">
        <v>2.1627E7</v>
      </c>
      <c r="J10" s="394">
        <v>1.9876734E7</v>
      </c>
      <c r="K10" s="395">
        <v>1.8787756E7</v>
      </c>
      <c r="L10" s="396">
        <f>'VALORES SALARIOS'!O8</f>
        <v>16454000</v>
      </c>
      <c r="M10" s="397">
        <f>PRESUPUESTO!F29</f>
        <v>1.91155273</v>
      </c>
      <c r="N10" s="399">
        <f t="shared" ref="N10:N19" si="1">+L10*M10</f>
        <v>31452688.62</v>
      </c>
      <c r="O10" s="400">
        <v>10.0</v>
      </c>
      <c r="P10" s="403">
        <f t="shared" ref="P10:P19" si="2">ROUND((N10*O10*C10),0)</f>
        <v>314526886</v>
      </c>
      <c r="Q10" s="404">
        <f t="shared" ref="Q10:Q19" si="3">P10*0.19</f>
        <v>59760108.34</v>
      </c>
      <c r="R10" s="403">
        <f t="shared" ref="R10:R19" si="4">+ROUND((P10+Q10),0)</f>
        <v>374286994</v>
      </c>
      <c r="S10" s="405"/>
    </row>
    <row r="11" ht="14.25" customHeight="1">
      <c r="B11" s="48" t="s">
        <v>66</v>
      </c>
      <c r="C11" s="51">
        <v>1.0</v>
      </c>
      <c r="D11" s="54">
        <v>1.3E7</v>
      </c>
      <c r="E11" s="54">
        <v>1.1258E7</v>
      </c>
      <c r="F11" s="54">
        <v>1.65E7</v>
      </c>
      <c r="G11" s="54">
        <v>7374500.0</v>
      </c>
      <c r="H11" s="394">
        <v>1.2033125E7</v>
      </c>
      <c r="I11" s="394">
        <v>1.2129E7</v>
      </c>
      <c r="J11" s="394">
        <v>1.1551949E7</v>
      </c>
      <c r="K11" s="395">
        <v>1.1051028E7</v>
      </c>
      <c r="L11" s="396">
        <f>'VALORES SALARIOS'!O9</f>
        <v>11077173</v>
      </c>
      <c r="M11" s="397">
        <f>PRESUPUESTO!F30</f>
        <v>1.91155273</v>
      </c>
      <c r="N11" s="399">
        <f t="shared" si="1"/>
        <v>21174600.29</v>
      </c>
      <c r="O11" s="400">
        <v>10.0</v>
      </c>
      <c r="P11" s="403">
        <f t="shared" si="2"/>
        <v>211746003</v>
      </c>
      <c r="Q11" s="404">
        <f t="shared" si="3"/>
        <v>40231740.57</v>
      </c>
      <c r="R11" s="403">
        <f t="shared" si="4"/>
        <v>251977744</v>
      </c>
    </row>
    <row r="12" ht="14.25" customHeight="1">
      <c r="B12" s="48" t="s">
        <v>70</v>
      </c>
      <c r="C12" s="51">
        <v>1.0</v>
      </c>
      <c r="D12" s="54">
        <v>1.3E7</v>
      </c>
      <c r="E12" s="54">
        <v>1.1258E7</v>
      </c>
      <c r="F12" s="54">
        <v>1.65E7</v>
      </c>
      <c r="G12" s="54">
        <v>7374500.0</v>
      </c>
      <c r="H12" s="394">
        <v>1.2033125E7</v>
      </c>
      <c r="I12" s="394">
        <v>1.2129E7</v>
      </c>
      <c r="J12" s="394">
        <v>1.1551949E7</v>
      </c>
      <c r="K12" s="395">
        <v>1.1051028E7</v>
      </c>
      <c r="L12" s="396">
        <f>'VALORES SALARIOS'!O10</f>
        <v>11077173</v>
      </c>
      <c r="M12" s="397">
        <f>PRESUPUESTO!F31</f>
        <v>1.91155273</v>
      </c>
      <c r="N12" s="399">
        <f t="shared" si="1"/>
        <v>21174600.29</v>
      </c>
      <c r="O12" s="400">
        <v>10.0</v>
      </c>
      <c r="P12" s="403">
        <f t="shared" si="2"/>
        <v>211746003</v>
      </c>
      <c r="Q12" s="404">
        <f t="shared" si="3"/>
        <v>40231740.57</v>
      </c>
      <c r="R12" s="403">
        <f t="shared" si="4"/>
        <v>251977744</v>
      </c>
    </row>
    <row r="13" ht="14.25" customHeight="1">
      <c r="B13" s="48" t="s">
        <v>74</v>
      </c>
      <c r="C13" s="51">
        <v>1.0</v>
      </c>
      <c r="D13" s="54">
        <v>1.3E7</v>
      </c>
      <c r="E13" s="54">
        <v>5196000.0</v>
      </c>
      <c r="F13" s="54">
        <v>1.65E7</v>
      </c>
      <c r="G13" s="54">
        <v>5175180.0</v>
      </c>
      <c r="H13" s="394">
        <v>9967795.0</v>
      </c>
      <c r="I13" s="394">
        <v>9098000.0</v>
      </c>
      <c r="J13" s="394">
        <v>8714761.0</v>
      </c>
      <c r="K13" s="395">
        <v>7645043.0</v>
      </c>
      <c r="L13" s="396">
        <f>'VALORES SALARIOS'!O11</f>
        <v>7736262</v>
      </c>
      <c r="M13" s="397">
        <f>PRESUPUESTO!F32</f>
        <v>1.91155273</v>
      </c>
      <c r="N13" s="399">
        <f t="shared" si="1"/>
        <v>14788272.75</v>
      </c>
      <c r="O13" s="400">
        <v>10.0</v>
      </c>
      <c r="P13" s="403">
        <f t="shared" si="2"/>
        <v>147882727</v>
      </c>
      <c r="Q13" s="404">
        <f t="shared" si="3"/>
        <v>28097718.13</v>
      </c>
      <c r="R13" s="403">
        <f t="shared" si="4"/>
        <v>175980445</v>
      </c>
    </row>
    <row r="14" ht="14.25" customHeight="1">
      <c r="B14" s="48" t="s">
        <v>76</v>
      </c>
      <c r="C14" s="51">
        <v>1.0</v>
      </c>
      <c r="D14" s="54">
        <v>2.1E7</v>
      </c>
      <c r="E14" s="54">
        <v>7794000.0</v>
      </c>
      <c r="F14" s="54">
        <v>2.6E7</v>
      </c>
      <c r="G14" s="54">
        <v>4214000.0</v>
      </c>
      <c r="H14" s="394">
        <v>1.4752E7</v>
      </c>
      <c r="I14" s="394">
        <v>1.4397E7</v>
      </c>
      <c r="J14" s="394">
        <v>1.1572092E7</v>
      </c>
      <c r="K14" s="395">
        <v>8855658.0</v>
      </c>
      <c r="L14" s="396">
        <f>'VALORES SALARIOS'!O12</f>
        <v>8894918</v>
      </c>
      <c r="M14" s="397">
        <f>PRESUPUESTO!F33</f>
        <v>1.91155273</v>
      </c>
      <c r="N14" s="399">
        <f t="shared" si="1"/>
        <v>17003104.79</v>
      </c>
      <c r="O14" s="400">
        <v>10.0</v>
      </c>
      <c r="P14" s="403">
        <f t="shared" si="2"/>
        <v>170031048</v>
      </c>
      <c r="Q14" s="404">
        <f t="shared" si="3"/>
        <v>32305899.12</v>
      </c>
      <c r="R14" s="403">
        <f t="shared" si="4"/>
        <v>202336947</v>
      </c>
    </row>
    <row r="15" ht="14.25" customHeight="1">
      <c r="B15" s="48" t="s">
        <v>80</v>
      </c>
      <c r="C15" s="51">
        <v>1.0</v>
      </c>
      <c r="D15" s="54">
        <v>2.1E7</v>
      </c>
      <c r="E15" s="54">
        <v>7794000.0</v>
      </c>
      <c r="F15" s="54">
        <v>2.6E7</v>
      </c>
      <c r="G15" s="54">
        <v>5794250.0</v>
      </c>
      <c r="H15" s="394">
        <v>1.5147063E7</v>
      </c>
      <c r="I15" s="394">
        <v>1.4397E7</v>
      </c>
      <c r="J15" s="394">
        <v>1.2531053E7</v>
      </c>
      <c r="K15" s="395">
        <v>1.0336737E7</v>
      </c>
      <c r="L15" s="396">
        <f>'VALORES SALARIOS'!O13</f>
        <v>9055500</v>
      </c>
      <c r="M15" s="397">
        <f>PRESUPUESTO!F34</f>
        <v>1.91155273</v>
      </c>
      <c r="N15" s="399">
        <f t="shared" si="1"/>
        <v>17310065.75</v>
      </c>
      <c r="O15" s="400">
        <v>10.0</v>
      </c>
      <c r="P15" s="403">
        <f t="shared" si="2"/>
        <v>173100657</v>
      </c>
      <c r="Q15" s="404">
        <f t="shared" si="3"/>
        <v>32889124.83</v>
      </c>
      <c r="R15" s="403">
        <f t="shared" si="4"/>
        <v>205989782</v>
      </c>
    </row>
    <row r="16" ht="14.25" customHeight="1">
      <c r="B16" s="48" t="s">
        <v>83</v>
      </c>
      <c r="C16" s="51">
        <v>1.0</v>
      </c>
      <c r="D16" s="54">
        <v>1.6E7</v>
      </c>
      <c r="E16" s="54">
        <v>6928000.0</v>
      </c>
      <c r="F16" s="54">
        <v>1.75E7</v>
      </c>
      <c r="G16" s="54">
        <v>4214000.0</v>
      </c>
      <c r="H16" s="394">
        <v>1.11605E7</v>
      </c>
      <c r="I16" s="394">
        <v>1.1464E7</v>
      </c>
      <c r="J16" s="394">
        <v>9508568.0</v>
      </c>
      <c r="K16" s="395">
        <v>7979431.0</v>
      </c>
      <c r="L16" s="396">
        <f>'VALORES SALARIOS'!O14</f>
        <v>8094323</v>
      </c>
      <c r="M16" s="397">
        <f>PRESUPUESTO!F35</f>
        <v>1.91155273</v>
      </c>
      <c r="N16" s="399">
        <f t="shared" si="1"/>
        <v>15472725.23</v>
      </c>
      <c r="O16" s="400">
        <v>10.0</v>
      </c>
      <c r="P16" s="403">
        <f t="shared" si="2"/>
        <v>154727252</v>
      </c>
      <c r="Q16" s="404">
        <f t="shared" si="3"/>
        <v>29398177.88</v>
      </c>
      <c r="R16" s="403">
        <f t="shared" si="4"/>
        <v>184125430</v>
      </c>
    </row>
    <row r="17" ht="14.25" customHeight="1">
      <c r="B17" s="48" t="s">
        <v>85</v>
      </c>
      <c r="C17" s="51">
        <v>1.0</v>
      </c>
      <c r="D17" s="54">
        <v>7000000.0</v>
      </c>
      <c r="E17" s="54">
        <v>6928000.0</v>
      </c>
      <c r="F17" s="54">
        <v>9500000.0</v>
      </c>
      <c r="G17" s="54">
        <v>3987498.0</v>
      </c>
      <c r="H17" s="394">
        <v>6853875.0</v>
      </c>
      <c r="I17" s="394">
        <v>6964000.0</v>
      </c>
      <c r="J17" s="394">
        <v>6546852.0</v>
      </c>
      <c r="K17" s="395">
        <v>6218461.0</v>
      </c>
      <c r="L17" s="396">
        <f>'VALORES SALARIOS'!O15</f>
        <v>5773257</v>
      </c>
      <c r="M17" s="397">
        <f>PRESUPUESTO!F36</f>
        <v>1.91155273</v>
      </c>
      <c r="N17" s="399">
        <f t="shared" si="1"/>
        <v>11035885.18</v>
      </c>
      <c r="O17" s="400">
        <v>10.0</v>
      </c>
      <c r="P17" s="403">
        <f t="shared" si="2"/>
        <v>110358852</v>
      </c>
      <c r="Q17" s="404">
        <f t="shared" si="3"/>
        <v>20968181.88</v>
      </c>
      <c r="R17" s="403">
        <f t="shared" si="4"/>
        <v>131327034</v>
      </c>
    </row>
    <row r="18" ht="14.25" customHeight="1">
      <c r="B18" s="48" t="s">
        <v>88</v>
      </c>
      <c r="C18" s="51">
        <v>2.0</v>
      </c>
      <c r="D18" s="54">
        <v>8000000.0</v>
      </c>
      <c r="E18" s="54">
        <v>6928000.0</v>
      </c>
      <c r="F18" s="54">
        <v>9500000.0</v>
      </c>
      <c r="G18" s="54">
        <v>4214000.0</v>
      </c>
      <c r="H18" s="394">
        <v>7160500.0</v>
      </c>
      <c r="I18" s="394">
        <v>7464000.0</v>
      </c>
      <c r="J18" s="394">
        <v>6863237.0</v>
      </c>
      <c r="K18" s="395">
        <v>6536918.0</v>
      </c>
      <c r="L18" s="396">
        <f>'VALORES SALARIOS'!O16</f>
        <v>6864952</v>
      </c>
      <c r="M18" s="397">
        <f>PRESUPUESTO!F37</f>
        <v>1.91155273</v>
      </c>
      <c r="N18" s="399">
        <f t="shared" si="1"/>
        <v>13122717.74</v>
      </c>
      <c r="O18" s="400">
        <v>10.0</v>
      </c>
      <c r="P18" s="403">
        <f t="shared" si="2"/>
        <v>262454355</v>
      </c>
      <c r="Q18" s="404">
        <f t="shared" si="3"/>
        <v>49866327.45</v>
      </c>
      <c r="R18" s="403">
        <f t="shared" si="4"/>
        <v>312320682</v>
      </c>
    </row>
    <row r="19" ht="14.25" customHeight="1">
      <c r="B19" s="406" t="s">
        <v>91</v>
      </c>
      <c r="C19" s="407">
        <v>1.0</v>
      </c>
      <c r="D19" s="408">
        <v>7000000.0</v>
      </c>
      <c r="E19" s="408">
        <v>4330000.0</v>
      </c>
      <c r="F19" s="408">
        <v>8000000.0</v>
      </c>
      <c r="G19" s="408">
        <v>2633750.0</v>
      </c>
      <c r="H19" s="409">
        <v>5490938.0</v>
      </c>
      <c r="I19" s="409">
        <v>5665000.0</v>
      </c>
      <c r="J19" s="409">
        <v>5027043.0</v>
      </c>
      <c r="K19" s="410">
        <v>4553263.0</v>
      </c>
      <c r="L19" s="396">
        <f>'VALORES SALARIOS'!O17</f>
        <v>4756593</v>
      </c>
      <c r="M19" s="397">
        <f>PRESUPUESTO!F38</f>
        <v>1.91155273</v>
      </c>
      <c r="N19" s="399">
        <f t="shared" si="1"/>
        <v>9092478.335</v>
      </c>
      <c r="O19" s="400">
        <v>10.0</v>
      </c>
      <c r="P19" s="403">
        <f t="shared" si="2"/>
        <v>90924783</v>
      </c>
      <c r="Q19" s="404">
        <f t="shared" si="3"/>
        <v>17275708.77</v>
      </c>
      <c r="R19" s="403">
        <f t="shared" si="4"/>
        <v>108200492</v>
      </c>
    </row>
    <row r="20" ht="14.25" customHeight="1">
      <c r="B20" s="106" t="s">
        <v>93</v>
      </c>
      <c r="C20" s="105"/>
      <c r="D20" s="109">
        <v>1.47E8</v>
      </c>
      <c r="E20" s="109">
        <v>8.4868E7</v>
      </c>
      <c r="F20" s="109">
        <v>1.728E8</v>
      </c>
      <c r="G20" s="109">
        <v>5.7623678E7</v>
      </c>
      <c r="H20" s="109">
        <v>1.15572921E8</v>
      </c>
      <c r="I20" s="109">
        <v>1.15334E8</v>
      </c>
      <c r="J20" s="109">
        <v>1.03744238E8</v>
      </c>
      <c r="K20" s="109">
        <v>9.3015323E7</v>
      </c>
      <c r="L20" s="396">
        <f>SUM(L10:L19)</f>
        <v>89784151</v>
      </c>
      <c r="M20" s="403"/>
      <c r="N20" s="399">
        <f>SUM(N10:N19)</f>
        <v>171627139</v>
      </c>
      <c r="O20" s="403"/>
      <c r="P20" s="403">
        <f>SUM(P10:P19)+1</f>
        <v>1847498567</v>
      </c>
      <c r="Q20" s="404">
        <f t="shared" ref="Q20:R20" si="5">SUM(Q10:Q19)</f>
        <v>351024727.5</v>
      </c>
      <c r="R20" s="403">
        <f t="shared" si="5"/>
        <v>2198523294</v>
      </c>
      <c r="U20" s="1"/>
    </row>
    <row r="21" ht="14.25" customHeight="1">
      <c r="D21" s="1"/>
      <c r="E21" s="1"/>
      <c r="F21" s="1"/>
      <c r="G21" s="1"/>
      <c r="H21" s="3"/>
      <c r="N21" s="385"/>
      <c r="R21" s="411"/>
      <c r="U21" s="1"/>
    </row>
    <row r="22" ht="14.25" customHeight="1">
      <c r="D22" s="1"/>
      <c r="E22" s="1"/>
      <c r="F22" s="1"/>
      <c r="G22" s="1"/>
      <c r="H22" s="3"/>
      <c r="N22" s="385"/>
      <c r="R22" s="1"/>
    </row>
    <row r="23" ht="14.25" customHeight="1">
      <c r="B23" s="412" t="s">
        <v>222</v>
      </c>
      <c r="C23" s="103"/>
      <c r="D23" s="103"/>
      <c r="E23" s="103"/>
      <c r="F23" s="103"/>
      <c r="G23" s="103"/>
      <c r="H23" s="103"/>
      <c r="I23" s="103"/>
      <c r="J23" s="103"/>
      <c r="K23" s="103"/>
      <c r="L23" s="103"/>
      <c r="M23" s="103"/>
      <c r="N23" s="103"/>
      <c r="O23" s="103"/>
      <c r="P23" s="103"/>
      <c r="Q23" s="103"/>
      <c r="R23" s="105"/>
    </row>
    <row r="24" ht="30.75" customHeight="1">
      <c r="B24" s="413" t="s">
        <v>0</v>
      </c>
      <c r="C24" s="413" t="s">
        <v>15</v>
      </c>
      <c r="D24" s="38" t="s">
        <v>16</v>
      </c>
      <c r="E24" s="38" t="s">
        <v>20</v>
      </c>
      <c r="F24" s="38" t="s">
        <v>21</v>
      </c>
      <c r="G24" s="38" t="s">
        <v>214</v>
      </c>
      <c r="H24" s="390" t="s">
        <v>29</v>
      </c>
      <c r="I24" s="390" t="s">
        <v>32</v>
      </c>
      <c r="J24" s="390" t="s">
        <v>34</v>
      </c>
      <c r="K24" s="391" t="s">
        <v>37</v>
      </c>
      <c r="L24" s="413" t="s">
        <v>223</v>
      </c>
      <c r="M24" s="413" t="s">
        <v>216</v>
      </c>
      <c r="N24" s="414" t="s">
        <v>217</v>
      </c>
      <c r="O24" s="413" t="s">
        <v>218</v>
      </c>
      <c r="P24" s="413" t="s">
        <v>224</v>
      </c>
      <c r="Q24" s="413" t="s">
        <v>220</v>
      </c>
      <c r="R24" s="391" t="s">
        <v>225</v>
      </c>
    </row>
    <row r="25" ht="78.0" customHeight="1">
      <c r="B25" s="48" t="s">
        <v>131</v>
      </c>
      <c r="C25" s="415">
        <v>1.0</v>
      </c>
      <c r="D25" s="54">
        <v>2.8E7</v>
      </c>
      <c r="E25" s="54">
        <v>1.6454E7</v>
      </c>
      <c r="F25" s="54">
        <v>2.68E7</v>
      </c>
      <c r="G25" s="54">
        <v>1.2642E7</v>
      </c>
      <c r="H25" s="394">
        <v>2.0974E7</v>
      </c>
      <c r="I25" s="394">
        <v>2.1627E7</v>
      </c>
      <c r="J25" s="394">
        <v>1.9876734E7</v>
      </c>
      <c r="K25" s="395">
        <v>1.8787756E7</v>
      </c>
      <c r="L25" s="416">
        <f>'VALORES COSTOS Y GASTOS OPERACI'!U10</f>
        <v>14000000</v>
      </c>
      <c r="M25" s="417" t="s">
        <v>226</v>
      </c>
      <c r="N25" s="418">
        <f>ROUND((L25*C25),0)</f>
        <v>14000000</v>
      </c>
      <c r="O25" s="417">
        <v>10.0</v>
      </c>
      <c r="P25" s="419">
        <f>+N25*O25</f>
        <v>140000000</v>
      </c>
      <c r="Q25" s="420">
        <f>ROUND((P25*0.19),0)</f>
        <v>26600000</v>
      </c>
      <c r="R25" s="419">
        <f>+ROUND((P25+Q25),0)</f>
        <v>166600000</v>
      </c>
    </row>
    <row r="26" ht="78.0" customHeight="1">
      <c r="B26" s="413" t="s">
        <v>0</v>
      </c>
      <c r="C26" s="413" t="s">
        <v>15</v>
      </c>
      <c r="D26" s="38" t="s">
        <v>16</v>
      </c>
      <c r="E26" s="38" t="s">
        <v>20</v>
      </c>
      <c r="F26" s="38" t="s">
        <v>21</v>
      </c>
      <c r="G26" s="38" t="s">
        <v>214</v>
      </c>
      <c r="H26" s="390" t="s">
        <v>29</v>
      </c>
      <c r="I26" s="390" t="s">
        <v>32</v>
      </c>
      <c r="J26" s="390" t="s">
        <v>34</v>
      </c>
      <c r="K26" s="391" t="s">
        <v>37</v>
      </c>
      <c r="L26" s="413" t="s">
        <v>215</v>
      </c>
      <c r="M26" s="413" t="s">
        <v>216</v>
      </c>
      <c r="N26" s="414" t="s">
        <v>217</v>
      </c>
      <c r="O26" s="413" t="s">
        <v>218</v>
      </c>
      <c r="P26" s="413" t="s">
        <v>224</v>
      </c>
      <c r="Q26" s="413" t="s">
        <v>220</v>
      </c>
      <c r="R26" s="391" t="s">
        <v>225</v>
      </c>
    </row>
    <row r="27" ht="47.25" customHeight="1">
      <c r="B27" s="48" t="s">
        <v>132</v>
      </c>
      <c r="C27" s="415">
        <v>4.0</v>
      </c>
      <c r="D27" s="54">
        <v>1.3E7</v>
      </c>
      <c r="E27" s="54">
        <v>1.1258E7</v>
      </c>
      <c r="F27" s="54">
        <v>1.65E7</v>
      </c>
      <c r="G27" s="54">
        <v>7374500.0</v>
      </c>
      <c r="H27" s="394">
        <v>1.2033125E7</v>
      </c>
      <c r="I27" s="394">
        <v>1.2129E7</v>
      </c>
      <c r="J27" s="394">
        <v>1.1551949E7</v>
      </c>
      <c r="K27" s="395">
        <v>1.1051028E7</v>
      </c>
      <c r="L27" s="416">
        <f>PRESUPUESTO!E46</f>
        <v>3074918</v>
      </c>
      <c r="M27" s="417" t="s">
        <v>226</v>
      </c>
      <c r="N27" s="418">
        <f>ROUND((L27),0)</f>
        <v>3074918</v>
      </c>
      <c r="O27" s="417">
        <v>10.0</v>
      </c>
      <c r="P27" s="419">
        <f>+N27*O27*C27</f>
        <v>122996720</v>
      </c>
      <c r="Q27" s="421">
        <f>ROUND((P27*0.19),0)</f>
        <v>23369377</v>
      </c>
      <c r="R27" s="419">
        <f t="shared" ref="R27:R28" si="6">ROUND((P27+Q27),0)</f>
        <v>146366097</v>
      </c>
    </row>
    <row r="28" ht="14.25" customHeight="1">
      <c r="B28" s="422" t="s">
        <v>93</v>
      </c>
      <c r="C28" s="103"/>
      <c r="D28" s="103"/>
      <c r="E28" s="103"/>
      <c r="F28" s="103"/>
      <c r="G28" s="103"/>
      <c r="H28" s="103"/>
      <c r="I28" s="103"/>
      <c r="J28" s="103"/>
      <c r="K28" s="103"/>
      <c r="L28" s="103"/>
      <c r="M28" s="103"/>
      <c r="N28" s="103"/>
      <c r="O28" s="103"/>
      <c r="P28" s="423">
        <f>+P27+P25</f>
        <v>262996720</v>
      </c>
      <c r="Q28" s="424">
        <f>Q27+Q25</f>
        <v>49969377</v>
      </c>
      <c r="R28" s="419">
        <f t="shared" si="6"/>
        <v>312966097</v>
      </c>
    </row>
    <row r="29" ht="14.25" customHeight="1">
      <c r="B29" s="386" t="s">
        <v>227</v>
      </c>
      <c r="C29" s="103"/>
      <c r="D29" s="103"/>
      <c r="E29" s="103"/>
      <c r="F29" s="103"/>
      <c r="G29" s="103"/>
      <c r="H29" s="103"/>
      <c r="I29" s="103"/>
      <c r="J29" s="103"/>
      <c r="K29" s="103"/>
      <c r="L29" s="103"/>
      <c r="M29" s="103"/>
      <c r="N29" s="103"/>
      <c r="O29" s="103"/>
      <c r="P29" s="103"/>
      <c r="Q29" s="105"/>
      <c r="R29" s="425">
        <f>+P28+P20</f>
        <v>2110495287</v>
      </c>
    </row>
    <row r="30" ht="14.25" customHeight="1">
      <c r="B30" s="386" t="s">
        <v>228</v>
      </c>
      <c r="C30" s="103"/>
      <c r="D30" s="103"/>
      <c r="E30" s="103"/>
      <c r="F30" s="103"/>
      <c r="G30" s="103"/>
      <c r="H30" s="103"/>
      <c r="I30" s="103"/>
      <c r="J30" s="103"/>
      <c r="K30" s="103"/>
      <c r="L30" s="103"/>
      <c r="M30" s="103"/>
      <c r="N30" s="103"/>
      <c r="O30" s="103"/>
      <c r="P30" s="103"/>
      <c r="Q30" s="105"/>
      <c r="R30" s="1">
        <f>+ROUND((Q28+Q20),0)</f>
        <v>400994105</v>
      </c>
    </row>
    <row r="31" ht="14.25" customHeight="1">
      <c r="B31" s="386" t="s">
        <v>229</v>
      </c>
      <c r="C31" s="103"/>
      <c r="D31" s="103"/>
      <c r="E31" s="103"/>
      <c r="F31" s="103"/>
      <c r="G31" s="103"/>
      <c r="H31" s="103"/>
      <c r="I31" s="103"/>
      <c r="J31" s="103"/>
      <c r="K31" s="103"/>
      <c r="L31" s="103"/>
      <c r="M31" s="103"/>
      <c r="N31" s="103"/>
      <c r="O31" s="103"/>
      <c r="P31" s="103"/>
      <c r="Q31" s="105"/>
      <c r="R31" s="426">
        <f>+R29+R30</f>
        <v>2511489392</v>
      </c>
    </row>
    <row r="32" ht="14.25" customHeight="1">
      <c r="D32" s="1"/>
      <c r="E32" s="1"/>
      <c r="F32" s="1"/>
      <c r="G32" s="1"/>
      <c r="H32" s="3"/>
      <c r="N32" s="385"/>
    </row>
    <row r="33" ht="14.25" customHeight="1">
      <c r="D33" s="1"/>
      <c r="E33" s="1"/>
      <c r="F33" s="1"/>
      <c r="G33" s="1"/>
      <c r="H33" s="3"/>
      <c r="N33" s="385"/>
      <c r="R33" s="1"/>
    </row>
    <row r="34" ht="14.25" customHeight="1">
      <c r="D34" s="1"/>
      <c r="E34" s="1"/>
      <c r="F34" s="1"/>
      <c r="G34" s="1"/>
      <c r="H34" s="3"/>
      <c r="N34" s="385"/>
      <c r="R34" s="1"/>
    </row>
    <row r="35" ht="14.25" customHeight="1">
      <c r="D35" s="1"/>
      <c r="E35" s="1"/>
      <c r="F35" s="1"/>
      <c r="G35" s="1"/>
      <c r="H35" s="3"/>
      <c r="N35" s="385"/>
    </row>
    <row r="36" ht="14.25" customHeight="1">
      <c r="D36" s="1"/>
      <c r="E36" s="1"/>
      <c r="F36" s="1"/>
      <c r="G36" s="1"/>
      <c r="H36" s="3"/>
      <c r="N36" s="385"/>
    </row>
    <row r="37" ht="14.25" customHeight="1">
      <c r="D37" s="1"/>
      <c r="E37" s="1"/>
      <c r="F37" s="1"/>
      <c r="G37" s="1"/>
      <c r="H37" s="3"/>
      <c r="N37" s="385"/>
    </row>
    <row r="38" ht="14.25" customHeight="1">
      <c r="D38" s="1"/>
      <c r="E38" s="1"/>
      <c r="F38" s="1"/>
      <c r="G38" s="1"/>
      <c r="H38" s="3"/>
      <c r="N38" s="385"/>
    </row>
    <row r="39" ht="14.25" customHeight="1">
      <c r="D39" s="1"/>
      <c r="E39" s="1"/>
      <c r="F39" s="1"/>
      <c r="G39" s="1"/>
      <c r="H39" s="3"/>
      <c r="N39" s="385"/>
    </row>
    <row r="40" ht="14.25" customHeight="1">
      <c r="D40" s="1"/>
      <c r="E40" s="1"/>
      <c r="F40" s="1"/>
      <c r="G40" s="1"/>
      <c r="H40" s="3"/>
      <c r="N40" s="385"/>
    </row>
    <row r="41" ht="14.25" customHeight="1">
      <c r="D41" s="1"/>
      <c r="E41" s="1"/>
      <c r="F41" s="1"/>
      <c r="G41" s="1"/>
      <c r="H41" s="3"/>
      <c r="N41" s="385"/>
    </row>
    <row r="42" ht="14.25" customHeight="1">
      <c r="D42" s="1"/>
      <c r="E42" s="1"/>
      <c r="F42" s="1"/>
      <c r="G42" s="1"/>
      <c r="H42" s="3"/>
      <c r="N42" s="385"/>
    </row>
    <row r="43" ht="14.25" customHeight="1">
      <c r="D43" s="1"/>
      <c r="E43" s="1"/>
      <c r="F43" s="1"/>
      <c r="G43" s="1"/>
      <c r="H43" s="3"/>
      <c r="N43" s="385"/>
    </row>
    <row r="44" ht="14.25" customHeight="1">
      <c r="D44" s="1"/>
      <c r="E44" s="1"/>
      <c r="F44" s="1"/>
      <c r="G44" s="1"/>
      <c r="H44" s="3"/>
      <c r="N44" s="385"/>
    </row>
    <row r="45" ht="14.25" customHeight="1">
      <c r="D45" s="1"/>
      <c r="E45" s="1"/>
      <c r="F45" s="1"/>
      <c r="G45" s="1"/>
      <c r="H45" s="3"/>
      <c r="N45" s="385"/>
    </row>
    <row r="46" ht="14.25" customHeight="1">
      <c r="D46" s="1"/>
      <c r="E46" s="1"/>
      <c r="F46" s="1"/>
      <c r="G46" s="1"/>
      <c r="H46" s="3"/>
      <c r="N46" s="385"/>
    </row>
    <row r="47" ht="14.25" customHeight="1">
      <c r="D47" s="1"/>
      <c r="E47" s="1"/>
      <c r="F47" s="1"/>
      <c r="G47" s="1"/>
      <c r="H47" s="3"/>
      <c r="N47" s="385"/>
    </row>
    <row r="48" ht="14.25" customHeight="1">
      <c r="D48" s="1"/>
      <c r="E48" s="1"/>
      <c r="F48" s="1"/>
      <c r="G48" s="1"/>
      <c r="H48" s="3"/>
      <c r="N48" s="385"/>
    </row>
    <row r="49" ht="14.25" customHeight="1">
      <c r="D49" s="1"/>
      <c r="E49" s="1"/>
      <c r="F49" s="1"/>
      <c r="G49" s="1"/>
      <c r="H49" s="3"/>
      <c r="N49" s="385"/>
    </row>
    <row r="50" ht="14.25" customHeight="1">
      <c r="D50" s="1"/>
      <c r="E50" s="1"/>
      <c r="F50" s="1"/>
      <c r="G50" s="1"/>
      <c r="H50" s="3"/>
      <c r="N50" s="385"/>
    </row>
    <row r="51" ht="14.25" customHeight="1">
      <c r="D51" s="1"/>
      <c r="E51" s="1"/>
      <c r="F51" s="1"/>
      <c r="G51" s="1"/>
      <c r="H51" s="3"/>
      <c r="N51" s="385"/>
    </row>
    <row r="52" ht="14.25" customHeight="1">
      <c r="D52" s="1"/>
      <c r="E52" s="1"/>
      <c r="F52" s="1"/>
      <c r="G52" s="1"/>
      <c r="H52" s="3"/>
      <c r="N52" s="385"/>
    </row>
    <row r="53" ht="14.25" customHeight="1">
      <c r="D53" s="1"/>
      <c r="E53" s="1"/>
      <c r="F53" s="1"/>
      <c r="G53" s="1"/>
      <c r="H53" s="3"/>
      <c r="N53" s="385"/>
    </row>
    <row r="54" ht="14.25" customHeight="1">
      <c r="D54" s="1"/>
      <c r="E54" s="1"/>
      <c r="F54" s="1"/>
      <c r="G54" s="1"/>
      <c r="H54" s="3"/>
      <c r="N54" s="385"/>
    </row>
    <row r="55" ht="14.25" customHeight="1">
      <c r="D55" s="1"/>
      <c r="E55" s="1"/>
      <c r="F55" s="1"/>
      <c r="G55" s="1"/>
      <c r="H55" s="3"/>
      <c r="N55" s="385"/>
    </row>
    <row r="56" ht="14.25" customHeight="1">
      <c r="D56" s="1"/>
      <c r="E56" s="1"/>
      <c r="F56" s="1"/>
      <c r="G56" s="1"/>
      <c r="H56" s="3"/>
      <c r="N56" s="385"/>
    </row>
    <row r="57" ht="14.25" customHeight="1">
      <c r="D57" s="1"/>
      <c r="E57" s="1"/>
      <c r="F57" s="1"/>
      <c r="G57" s="1"/>
      <c r="H57" s="3"/>
      <c r="N57" s="385"/>
    </row>
    <row r="58" ht="14.25" customHeight="1">
      <c r="D58" s="1"/>
      <c r="E58" s="1"/>
      <c r="F58" s="1"/>
      <c r="G58" s="1"/>
      <c r="H58" s="3"/>
      <c r="N58" s="385"/>
    </row>
    <row r="59" ht="14.25" customHeight="1">
      <c r="D59" s="1"/>
      <c r="E59" s="1"/>
      <c r="F59" s="1"/>
      <c r="G59" s="1"/>
      <c r="H59" s="3"/>
      <c r="N59" s="385"/>
    </row>
    <row r="60" ht="14.25" customHeight="1">
      <c r="D60" s="1"/>
      <c r="E60" s="1"/>
      <c r="F60" s="1"/>
      <c r="G60" s="1"/>
      <c r="H60" s="3"/>
      <c r="N60" s="385"/>
    </row>
    <row r="61" ht="14.25" customHeight="1">
      <c r="D61" s="1"/>
      <c r="E61" s="1"/>
      <c r="F61" s="1"/>
      <c r="G61" s="1"/>
      <c r="H61" s="3"/>
      <c r="N61" s="385"/>
    </row>
    <row r="62" ht="14.25" customHeight="1">
      <c r="D62" s="1"/>
      <c r="E62" s="1"/>
      <c r="F62" s="1"/>
      <c r="G62" s="1"/>
      <c r="H62" s="3"/>
      <c r="N62" s="385"/>
    </row>
    <row r="63" ht="14.25" customHeight="1">
      <c r="D63" s="1"/>
      <c r="E63" s="1"/>
      <c r="F63" s="1"/>
      <c r="G63" s="1"/>
      <c r="H63" s="3"/>
      <c r="N63" s="385"/>
    </row>
    <row r="64" ht="14.25" customHeight="1">
      <c r="D64" s="1"/>
      <c r="E64" s="1"/>
      <c r="F64" s="1"/>
      <c r="G64" s="1"/>
      <c r="H64" s="3"/>
      <c r="N64" s="385"/>
    </row>
    <row r="65" ht="14.25" customHeight="1">
      <c r="D65" s="1"/>
      <c r="E65" s="1"/>
      <c r="F65" s="1"/>
      <c r="G65" s="1"/>
      <c r="H65" s="3"/>
      <c r="N65" s="385"/>
    </row>
    <row r="66" ht="14.25" customHeight="1">
      <c r="D66" s="1"/>
      <c r="E66" s="1"/>
      <c r="F66" s="1"/>
      <c r="G66" s="1"/>
      <c r="H66" s="3"/>
      <c r="N66" s="385"/>
    </row>
    <row r="67" ht="14.25" customHeight="1">
      <c r="D67" s="1"/>
      <c r="E67" s="1"/>
      <c r="F67" s="1"/>
      <c r="G67" s="1"/>
      <c r="H67" s="3"/>
      <c r="N67" s="385"/>
    </row>
    <row r="68" ht="14.25" customHeight="1">
      <c r="D68" s="1"/>
      <c r="E68" s="1"/>
      <c r="F68" s="1"/>
      <c r="G68" s="1"/>
      <c r="H68" s="3"/>
      <c r="N68" s="385"/>
    </row>
    <row r="69" ht="14.25" customHeight="1">
      <c r="D69" s="1"/>
      <c r="E69" s="1"/>
      <c r="F69" s="1"/>
      <c r="G69" s="1"/>
      <c r="H69" s="3"/>
      <c r="N69" s="385"/>
    </row>
    <row r="70" ht="14.25" customHeight="1">
      <c r="D70" s="1"/>
      <c r="E70" s="1"/>
      <c r="F70" s="1"/>
      <c r="G70" s="1"/>
      <c r="H70" s="3"/>
      <c r="N70" s="385"/>
    </row>
    <row r="71" ht="14.25" customHeight="1">
      <c r="D71" s="1"/>
      <c r="E71" s="1"/>
      <c r="F71" s="1"/>
      <c r="G71" s="1"/>
      <c r="H71" s="3"/>
      <c r="N71" s="385"/>
    </row>
    <row r="72" ht="14.25" customHeight="1">
      <c r="D72" s="1"/>
      <c r="E72" s="1"/>
      <c r="F72" s="1"/>
      <c r="G72" s="1"/>
      <c r="H72" s="3"/>
      <c r="N72" s="385"/>
    </row>
    <row r="73" ht="14.25" customHeight="1">
      <c r="D73" s="1"/>
      <c r="E73" s="1"/>
      <c r="F73" s="1"/>
      <c r="G73" s="1"/>
      <c r="H73" s="3"/>
      <c r="N73" s="385"/>
    </row>
    <row r="74" ht="14.25" customHeight="1">
      <c r="D74" s="1"/>
      <c r="E74" s="1"/>
      <c r="F74" s="1"/>
      <c r="G74" s="1"/>
      <c r="H74" s="3"/>
      <c r="N74" s="385"/>
    </row>
    <row r="75" ht="14.25" customHeight="1">
      <c r="D75" s="1"/>
      <c r="E75" s="1"/>
      <c r="F75" s="1"/>
      <c r="G75" s="1"/>
      <c r="H75" s="3"/>
      <c r="N75" s="385"/>
    </row>
    <row r="76" ht="14.25" customHeight="1">
      <c r="D76" s="1"/>
      <c r="E76" s="1"/>
      <c r="F76" s="1"/>
      <c r="G76" s="1"/>
      <c r="H76" s="3"/>
      <c r="N76" s="385"/>
    </row>
    <row r="77" ht="14.25" customHeight="1">
      <c r="D77" s="1"/>
      <c r="E77" s="1"/>
      <c r="F77" s="1"/>
      <c r="G77" s="1"/>
      <c r="H77" s="3"/>
      <c r="N77" s="385"/>
    </row>
    <row r="78" ht="14.25" customHeight="1">
      <c r="D78" s="1"/>
      <c r="E78" s="1"/>
      <c r="F78" s="1"/>
      <c r="G78" s="1"/>
      <c r="H78" s="3"/>
      <c r="N78" s="385"/>
    </row>
    <row r="79" ht="14.25" customHeight="1">
      <c r="D79" s="1"/>
      <c r="E79" s="1"/>
      <c r="F79" s="1"/>
      <c r="G79" s="1"/>
      <c r="H79" s="3"/>
      <c r="N79" s="385"/>
    </row>
    <row r="80" ht="14.25" customHeight="1">
      <c r="D80" s="1"/>
      <c r="E80" s="1"/>
      <c r="F80" s="1"/>
      <c r="G80" s="1"/>
      <c r="H80" s="3"/>
      <c r="N80" s="385"/>
    </row>
    <row r="81" ht="14.25" customHeight="1">
      <c r="D81" s="1"/>
      <c r="E81" s="1"/>
      <c r="F81" s="1"/>
      <c r="G81" s="1"/>
      <c r="H81" s="3"/>
      <c r="N81" s="385"/>
    </row>
    <row r="82" ht="14.25" customHeight="1">
      <c r="D82" s="1"/>
      <c r="E82" s="1"/>
      <c r="F82" s="1"/>
      <c r="G82" s="1"/>
      <c r="H82" s="3"/>
      <c r="N82" s="385"/>
    </row>
    <row r="83" ht="14.25" customHeight="1">
      <c r="D83" s="1"/>
      <c r="E83" s="1"/>
      <c r="F83" s="1"/>
      <c r="G83" s="1"/>
      <c r="H83" s="3"/>
      <c r="N83" s="385"/>
    </row>
    <row r="84" ht="14.25" customHeight="1">
      <c r="D84" s="1"/>
      <c r="E84" s="1"/>
      <c r="F84" s="1"/>
      <c r="G84" s="1"/>
      <c r="H84" s="3"/>
      <c r="N84" s="385"/>
    </row>
    <row r="85" ht="14.25" customHeight="1">
      <c r="D85" s="1"/>
      <c r="E85" s="1"/>
      <c r="F85" s="1"/>
      <c r="G85" s="1"/>
      <c r="H85" s="3"/>
      <c r="N85" s="385"/>
    </row>
    <row r="86" ht="14.25" customHeight="1">
      <c r="D86" s="1"/>
      <c r="E86" s="1"/>
      <c r="F86" s="1"/>
      <c r="G86" s="1"/>
      <c r="H86" s="3"/>
      <c r="N86" s="385"/>
    </row>
    <row r="87" ht="14.25" customHeight="1">
      <c r="D87" s="1"/>
      <c r="E87" s="1"/>
      <c r="F87" s="1"/>
      <c r="G87" s="1"/>
      <c r="H87" s="3"/>
      <c r="N87" s="385"/>
    </row>
    <row r="88" ht="14.25" customHeight="1">
      <c r="D88" s="1"/>
      <c r="E88" s="1"/>
      <c r="F88" s="1"/>
      <c r="G88" s="1"/>
      <c r="H88" s="3"/>
      <c r="N88" s="385"/>
    </row>
    <row r="89" ht="14.25" customHeight="1">
      <c r="D89" s="1"/>
      <c r="E89" s="1"/>
      <c r="F89" s="1"/>
      <c r="G89" s="1"/>
      <c r="H89" s="3"/>
      <c r="N89" s="385"/>
    </row>
    <row r="90" ht="14.25" customHeight="1">
      <c r="D90" s="1"/>
      <c r="E90" s="1"/>
      <c r="F90" s="1"/>
      <c r="G90" s="1"/>
      <c r="H90" s="3"/>
      <c r="N90" s="385"/>
    </row>
    <row r="91" ht="14.25" customHeight="1">
      <c r="D91" s="1"/>
      <c r="E91" s="1"/>
      <c r="F91" s="1"/>
      <c r="G91" s="1"/>
      <c r="H91" s="3"/>
      <c r="N91" s="385"/>
    </row>
    <row r="92" ht="14.25" customHeight="1">
      <c r="D92" s="1"/>
      <c r="E92" s="1"/>
      <c r="F92" s="1"/>
      <c r="G92" s="1"/>
      <c r="H92" s="3"/>
      <c r="N92" s="385"/>
    </row>
    <row r="93" ht="14.25" customHeight="1">
      <c r="D93" s="1"/>
      <c r="E93" s="1"/>
      <c r="F93" s="1"/>
      <c r="G93" s="1"/>
      <c r="H93" s="3"/>
      <c r="N93" s="385"/>
    </row>
    <row r="94" ht="14.25" customHeight="1">
      <c r="D94" s="1"/>
      <c r="E94" s="1"/>
      <c r="F94" s="1"/>
      <c r="G94" s="1"/>
      <c r="H94" s="3"/>
      <c r="N94" s="385"/>
    </row>
    <row r="95" ht="14.25" customHeight="1">
      <c r="D95" s="1"/>
      <c r="E95" s="1"/>
      <c r="F95" s="1"/>
      <c r="G95" s="1"/>
      <c r="H95" s="3"/>
      <c r="N95" s="385"/>
    </row>
    <row r="96" ht="14.25" customHeight="1">
      <c r="D96" s="1"/>
      <c r="E96" s="1"/>
      <c r="F96" s="1"/>
      <c r="G96" s="1"/>
      <c r="H96" s="3"/>
      <c r="N96" s="385"/>
    </row>
    <row r="97" ht="14.25" customHeight="1">
      <c r="D97" s="1"/>
      <c r="E97" s="1"/>
      <c r="F97" s="1"/>
      <c r="G97" s="1"/>
      <c r="H97" s="3"/>
      <c r="N97" s="385"/>
    </row>
    <row r="98" ht="14.25" customHeight="1">
      <c r="D98" s="1"/>
      <c r="E98" s="1"/>
      <c r="F98" s="1"/>
      <c r="G98" s="1"/>
      <c r="H98" s="3"/>
      <c r="N98" s="385"/>
    </row>
    <row r="99" ht="14.25" customHeight="1">
      <c r="D99" s="1"/>
      <c r="E99" s="1"/>
      <c r="F99" s="1"/>
      <c r="G99" s="1"/>
      <c r="H99" s="3"/>
      <c r="N99" s="385"/>
    </row>
    <row r="100" ht="14.25" customHeight="1">
      <c r="D100" s="1"/>
      <c r="E100" s="1"/>
      <c r="F100" s="1"/>
      <c r="G100" s="1"/>
      <c r="H100" s="3"/>
      <c r="N100" s="385"/>
    </row>
    <row r="101" ht="14.25" customHeight="1">
      <c r="D101" s="1"/>
      <c r="E101" s="1"/>
      <c r="F101" s="1"/>
      <c r="G101" s="1"/>
      <c r="H101" s="3"/>
      <c r="N101" s="385"/>
    </row>
    <row r="102" ht="14.25" customHeight="1">
      <c r="D102" s="1"/>
      <c r="E102" s="1"/>
      <c r="F102" s="1"/>
      <c r="G102" s="1"/>
      <c r="H102" s="3"/>
      <c r="N102" s="385"/>
    </row>
    <row r="103" ht="14.25" customHeight="1">
      <c r="D103" s="1"/>
      <c r="E103" s="1"/>
      <c r="F103" s="1"/>
      <c r="G103" s="1"/>
      <c r="H103" s="3"/>
      <c r="N103" s="385"/>
    </row>
    <row r="104" ht="14.25" customHeight="1">
      <c r="D104" s="1"/>
      <c r="E104" s="1"/>
      <c r="F104" s="1"/>
      <c r="G104" s="1"/>
      <c r="H104" s="3"/>
      <c r="N104" s="385"/>
    </row>
    <row r="105" ht="14.25" customHeight="1">
      <c r="D105" s="1"/>
      <c r="E105" s="1"/>
      <c r="F105" s="1"/>
      <c r="G105" s="1"/>
      <c r="H105" s="3"/>
      <c r="N105" s="385"/>
    </row>
    <row r="106" ht="14.25" customHeight="1">
      <c r="D106" s="1"/>
      <c r="E106" s="1"/>
      <c r="F106" s="1"/>
      <c r="G106" s="1"/>
      <c r="H106" s="3"/>
      <c r="N106" s="385"/>
    </row>
    <row r="107" ht="14.25" customHeight="1">
      <c r="D107" s="1"/>
      <c r="E107" s="1"/>
      <c r="F107" s="1"/>
      <c r="G107" s="1"/>
      <c r="H107" s="3"/>
      <c r="N107" s="385"/>
    </row>
    <row r="108" ht="14.25" customHeight="1">
      <c r="D108" s="1"/>
      <c r="E108" s="1"/>
      <c r="F108" s="1"/>
      <c r="G108" s="1"/>
      <c r="H108" s="3"/>
      <c r="N108" s="385"/>
    </row>
    <row r="109" ht="14.25" customHeight="1">
      <c r="D109" s="1"/>
      <c r="E109" s="1"/>
      <c r="F109" s="1"/>
      <c r="G109" s="1"/>
      <c r="H109" s="3"/>
      <c r="N109" s="385"/>
    </row>
    <row r="110" ht="14.25" customHeight="1">
      <c r="D110" s="1"/>
      <c r="E110" s="1"/>
      <c r="F110" s="1"/>
      <c r="G110" s="1"/>
      <c r="H110" s="3"/>
      <c r="N110" s="385"/>
    </row>
    <row r="111" ht="14.25" customHeight="1">
      <c r="D111" s="1"/>
      <c r="E111" s="1"/>
      <c r="F111" s="1"/>
      <c r="G111" s="1"/>
      <c r="H111" s="3"/>
      <c r="N111" s="385"/>
    </row>
    <row r="112" ht="14.25" customHeight="1">
      <c r="D112" s="1"/>
      <c r="E112" s="1"/>
      <c r="F112" s="1"/>
      <c r="G112" s="1"/>
      <c r="H112" s="3"/>
      <c r="N112" s="385"/>
    </row>
    <row r="113" ht="14.25" customHeight="1">
      <c r="D113" s="1"/>
      <c r="E113" s="1"/>
      <c r="F113" s="1"/>
      <c r="G113" s="1"/>
      <c r="H113" s="3"/>
      <c r="N113" s="385"/>
    </row>
    <row r="114" ht="14.25" customHeight="1">
      <c r="D114" s="1"/>
      <c r="E114" s="1"/>
      <c r="F114" s="1"/>
      <c r="G114" s="1"/>
      <c r="H114" s="3"/>
      <c r="N114" s="385"/>
    </row>
    <row r="115" ht="14.25" customHeight="1">
      <c r="D115" s="1"/>
      <c r="E115" s="1"/>
      <c r="F115" s="1"/>
      <c r="G115" s="1"/>
      <c r="H115" s="3"/>
      <c r="N115" s="385"/>
    </row>
    <row r="116" ht="14.25" customHeight="1">
      <c r="D116" s="1"/>
      <c r="E116" s="1"/>
      <c r="F116" s="1"/>
      <c r="G116" s="1"/>
      <c r="H116" s="3"/>
      <c r="N116" s="385"/>
    </row>
    <row r="117" ht="14.25" customHeight="1">
      <c r="D117" s="1"/>
      <c r="E117" s="1"/>
      <c r="F117" s="1"/>
      <c r="G117" s="1"/>
      <c r="H117" s="3"/>
      <c r="N117" s="385"/>
    </row>
    <row r="118" ht="14.25" customHeight="1">
      <c r="D118" s="1"/>
      <c r="E118" s="1"/>
      <c r="F118" s="1"/>
      <c r="G118" s="1"/>
      <c r="H118" s="3"/>
      <c r="N118" s="385"/>
    </row>
    <row r="119" ht="14.25" customHeight="1">
      <c r="D119" s="1"/>
      <c r="E119" s="1"/>
      <c r="F119" s="1"/>
      <c r="G119" s="1"/>
      <c r="H119" s="3"/>
      <c r="N119" s="385"/>
    </row>
    <row r="120" ht="14.25" customHeight="1">
      <c r="D120" s="1"/>
      <c r="E120" s="1"/>
      <c r="F120" s="1"/>
      <c r="G120" s="1"/>
      <c r="H120" s="3"/>
      <c r="N120" s="385"/>
    </row>
    <row r="121" ht="14.25" customHeight="1">
      <c r="D121" s="1"/>
      <c r="E121" s="1"/>
      <c r="F121" s="1"/>
      <c r="G121" s="1"/>
      <c r="H121" s="3"/>
      <c r="N121" s="385"/>
    </row>
    <row r="122" ht="14.25" customHeight="1">
      <c r="D122" s="1"/>
      <c r="E122" s="1"/>
      <c r="F122" s="1"/>
      <c r="G122" s="1"/>
      <c r="H122" s="3"/>
      <c r="N122" s="385"/>
    </row>
    <row r="123" ht="14.25" customHeight="1">
      <c r="D123" s="1"/>
      <c r="E123" s="1"/>
      <c r="F123" s="1"/>
      <c r="G123" s="1"/>
      <c r="H123" s="3"/>
      <c r="N123" s="385"/>
    </row>
    <row r="124" ht="14.25" customHeight="1">
      <c r="D124" s="1"/>
      <c r="E124" s="1"/>
      <c r="F124" s="1"/>
      <c r="G124" s="1"/>
      <c r="H124" s="3"/>
      <c r="N124" s="385"/>
    </row>
    <row r="125" ht="14.25" customHeight="1">
      <c r="D125" s="1"/>
      <c r="E125" s="1"/>
      <c r="F125" s="1"/>
      <c r="G125" s="1"/>
      <c r="H125" s="3"/>
      <c r="N125" s="385"/>
    </row>
    <row r="126" ht="14.25" customHeight="1">
      <c r="D126" s="1"/>
      <c r="E126" s="1"/>
      <c r="F126" s="1"/>
      <c r="G126" s="1"/>
      <c r="H126" s="3"/>
      <c r="N126" s="385"/>
    </row>
    <row r="127" ht="14.25" customHeight="1">
      <c r="D127" s="1"/>
      <c r="E127" s="1"/>
      <c r="F127" s="1"/>
      <c r="G127" s="1"/>
      <c r="H127" s="3"/>
      <c r="N127" s="385"/>
    </row>
    <row r="128" ht="14.25" customHeight="1">
      <c r="D128" s="1"/>
      <c r="E128" s="1"/>
      <c r="F128" s="1"/>
      <c r="G128" s="1"/>
      <c r="H128" s="3"/>
      <c r="N128" s="385"/>
    </row>
    <row r="129" ht="14.25" customHeight="1">
      <c r="D129" s="1"/>
      <c r="E129" s="1"/>
      <c r="F129" s="1"/>
      <c r="G129" s="1"/>
      <c r="H129" s="3"/>
      <c r="N129" s="385"/>
    </row>
    <row r="130" ht="14.25" customHeight="1">
      <c r="D130" s="1"/>
      <c r="E130" s="1"/>
      <c r="F130" s="1"/>
      <c r="G130" s="1"/>
      <c r="H130" s="3"/>
      <c r="N130" s="385"/>
    </row>
    <row r="131" ht="14.25" customHeight="1">
      <c r="D131" s="1"/>
      <c r="E131" s="1"/>
      <c r="F131" s="1"/>
      <c r="G131" s="1"/>
      <c r="H131" s="3"/>
      <c r="N131" s="385"/>
    </row>
    <row r="132" ht="14.25" customHeight="1">
      <c r="D132" s="1"/>
      <c r="E132" s="1"/>
      <c r="F132" s="1"/>
      <c r="G132" s="1"/>
      <c r="H132" s="3"/>
      <c r="N132" s="385"/>
    </row>
    <row r="133" ht="14.25" customHeight="1">
      <c r="D133" s="1"/>
      <c r="E133" s="1"/>
      <c r="F133" s="1"/>
      <c r="G133" s="1"/>
      <c r="H133" s="3"/>
      <c r="N133" s="385"/>
    </row>
    <row r="134" ht="14.25" customHeight="1">
      <c r="D134" s="1"/>
      <c r="E134" s="1"/>
      <c r="F134" s="1"/>
      <c r="G134" s="1"/>
      <c r="H134" s="3"/>
      <c r="N134" s="385"/>
    </row>
    <row r="135" ht="14.25" customHeight="1">
      <c r="D135" s="1"/>
      <c r="E135" s="1"/>
      <c r="F135" s="1"/>
      <c r="G135" s="1"/>
      <c r="H135" s="3"/>
      <c r="N135" s="385"/>
    </row>
    <row r="136" ht="14.25" customHeight="1">
      <c r="D136" s="1"/>
      <c r="E136" s="1"/>
      <c r="F136" s="1"/>
      <c r="G136" s="1"/>
      <c r="H136" s="3"/>
      <c r="N136" s="385"/>
    </row>
    <row r="137" ht="14.25" customHeight="1">
      <c r="D137" s="1"/>
      <c r="E137" s="1"/>
      <c r="F137" s="1"/>
      <c r="G137" s="1"/>
      <c r="H137" s="3"/>
      <c r="N137" s="385"/>
    </row>
    <row r="138" ht="14.25" customHeight="1">
      <c r="D138" s="1"/>
      <c r="E138" s="1"/>
      <c r="F138" s="1"/>
      <c r="G138" s="1"/>
      <c r="H138" s="3"/>
      <c r="N138" s="385"/>
    </row>
    <row r="139" ht="14.25" customHeight="1">
      <c r="D139" s="1"/>
      <c r="E139" s="1"/>
      <c r="F139" s="1"/>
      <c r="G139" s="1"/>
      <c r="H139" s="3"/>
      <c r="N139" s="385"/>
    </row>
    <row r="140" ht="14.25" customHeight="1">
      <c r="D140" s="1"/>
      <c r="E140" s="1"/>
      <c r="F140" s="1"/>
      <c r="G140" s="1"/>
      <c r="H140" s="3"/>
      <c r="N140" s="385"/>
    </row>
    <row r="141" ht="14.25" customHeight="1">
      <c r="D141" s="1"/>
      <c r="E141" s="1"/>
      <c r="F141" s="1"/>
      <c r="G141" s="1"/>
      <c r="H141" s="3"/>
      <c r="N141" s="385"/>
    </row>
    <row r="142" ht="14.25" customHeight="1">
      <c r="D142" s="1"/>
      <c r="E142" s="1"/>
      <c r="F142" s="1"/>
      <c r="G142" s="1"/>
      <c r="H142" s="3"/>
      <c r="N142" s="385"/>
    </row>
    <row r="143" ht="14.25" customHeight="1">
      <c r="D143" s="1"/>
      <c r="E143" s="1"/>
      <c r="F143" s="1"/>
      <c r="G143" s="1"/>
      <c r="H143" s="3"/>
      <c r="N143" s="385"/>
    </row>
    <row r="144" ht="14.25" customHeight="1">
      <c r="D144" s="1"/>
      <c r="E144" s="1"/>
      <c r="F144" s="1"/>
      <c r="G144" s="1"/>
      <c r="H144" s="3"/>
      <c r="N144" s="385"/>
    </row>
    <row r="145" ht="14.25" customHeight="1">
      <c r="D145" s="1"/>
      <c r="E145" s="1"/>
      <c r="F145" s="1"/>
      <c r="G145" s="1"/>
      <c r="H145" s="3"/>
      <c r="N145" s="385"/>
    </row>
    <row r="146" ht="14.25" customHeight="1">
      <c r="D146" s="1"/>
      <c r="E146" s="1"/>
      <c r="F146" s="1"/>
      <c r="G146" s="1"/>
      <c r="H146" s="3"/>
      <c r="N146" s="385"/>
    </row>
    <row r="147" ht="14.25" customHeight="1">
      <c r="D147" s="1"/>
      <c r="E147" s="1"/>
      <c r="F147" s="1"/>
      <c r="G147" s="1"/>
      <c r="H147" s="3"/>
      <c r="N147" s="385"/>
    </row>
    <row r="148" ht="14.25" customHeight="1">
      <c r="D148" s="1"/>
      <c r="E148" s="1"/>
      <c r="F148" s="1"/>
      <c r="G148" s="1"/>
      <c r="H148" s="3"/>
      <c r="N148" s="385"/>
    </row>
    <row r="149" ht="14.25" customHeight="1">
      <c r="D149" s="1"/>
      <c r="E149" s="1"/>
      <c r="F149" s="1"/>
      <c r="G149" s="1"/>
      <c r="H149" s="3"/>
      <c r="N149" s="385"/>
    </row>
    <row r="150" ht="14.25" customHeight="1">
      <c r="D150" s="1"/>
      <c r="E150" s="1"/>
      <c r="F150" s="1"/>
      <c r="G150" s="1"/>
      <c r="H150" s="3"/>
      <c r="N150" s="385"/>
    </row>
    <row r="151" ht="14.25" customHeight="1">
      <c r="D151" s="1"/>
      <c r="E151" s="1"/>
      <c r="F151" s="1"/>
      <c r="G151" s="1"/>
      <c r="H151" s="3"/>
      <c r="N151" s="385"/>
    </row>
    <row r="152" ht="14.25" customHeight="1">
      <c r="D152" s="1"/>
      <c r="E152" s="1"/>
      <c r="F152" s="1"/>
      <c r="G152" s="1"/>
      <c r="H152" s="3"/>
      <c r="N152" s="385"/>
    </row>
    <row r="153" ht="14.25" customHeight="1">
      <c r="D153" s="1"/>
      <c r="E153" s="1"/>
      <c r="F153" s="1"/>
      <c r="G153" s="1"/>
      <c r="H153" s="3"/>
      <c r="N153" s="385"/>
    </row>
    <row r="154" ht="14.25" customHeight="1">
      <c r="D154" s="1"/>
      <c r="E154" s="1"/>
      <c r="F154" s="1"/>
      <c r="G154" s="1"/>
      <c r="H154" s="3"/>
      <c r="N154" s="385"/>
    </row>
    <row r="155" ht="14.25" customHeight="1">
      <c r="D155" s="1"/>
      <c r="E155" s="1"/>
      <c r="F155" s="1"/>
      <c r="G155" s="1"/>
      <c r="H155" s="3"/>
      <c r="N155" s="385"/>
    </row>
    <row r="156" ht="14.25" customHeight="1">
      <c r="D156" s="1"/>
      <c r="E156" s="1"/>
      <c r="F156" s="1"/>
      <c r="G156" s="1"/>
      <c r="H156" s="3"/>
      <c r="N156" s="385"/>
    </row>
    <row r="157" ht="14.25" customHeight="1">
      <c r="D157" s="1"/>
      <c r="E157" s="1"/>
      <c r="F157" s="1"/>
      <c r="G157" s="1"/>
      <c r="H157" s="3"/>
      <c r="N157" s="385"/>
    </row>
    <row r="158" ht="14.25" customHeight="1">
      <c r="D158" s="1"/>
      <c r="E158" s="1"/>
      <c r="F158" s="1"/>
      <c r="G158" s="1"/>
      <c r="H158" s="3"/>
      <c r="N158" s="385"/>
    </row>
    <row r="159" ht="14.25" customHeight="1">
      <c r="D159" s="1"/>
      <c r="E159" s="1"/>
      <c r="F159" s="1"/>
      <c r="G159" s="1"/>
      <c r="H159" s="3"/>
      <c r="N159" s="385"/>
    </row>
    <row r="160" ht="14.25" customHeight="1">
      <c r="D160" s="1"/>
      <c r="E160" s="1"/>
      <c r="F160" s="1"/>
      <c r="G160" s="1"/>
      <c r="H160" s="3"/>
      <c r="N160" s="385"/>
    </row>
    <row r="161" ht="14.25" customHeight="1">
      <c r="D161" s="1"/>
      <c r="E161" s="1"/>
      <c r="F161" s="1"/>
      <c r="G161" s="1"/>
      <c r="H161" s="3"/>
      <c r="N161" s="385"/>
    </row>
    <row r="162" ht="14.25" customHeight="1">
      <c r="D162" s="1"/>
      <c r="E162" s="1"/>
      <c r="F162" s="1"/>
      <c r="G162" s="1"/>
      <c r="H162" s="3"/>
      <c r="N162" s="385"/>
    </row>
    <row r="163" ht="14.25" customHeight="1">
      <c r="D163" s="1"/>
      <c r="E163" s="1"/>
      <c r="F163" s="1"/>
      <c r="G163" s="1"/>
      <c r="H163" s="3"/>
      <c r="N163" s="385"/>
    </row>
    <row r="164" ht="14.25" customHeight="1">
      <c r="D164" s="1"/>
      <c r="E164" s="1"/>
      <c r="F164" s="1"/>
      <c r="G164" s="1"/>
      <c r="H164" s="3"/>
      <c r="N164" s="385"/>
    </row>
    <row r="165" ht="14.25" customHeight="1">
      <c r="D165" s="1"/>
      <c r="E165" s="1"/>
      <c r="F165" s="1"/>
      <c r="G165" s="1"/>
      <c r="H165" s="3"/>
      <c r="N165" s="385"/>
    </row>
    <row r="166" ht="14.25" customHeight="1">
      <c r="D166" s="1"/>
      <c r="E166" s="1"/>
      <c r="F166" s="1"/>
      <c r="G166" s="1"/>
      <c r="H166" s="3"/>
      <c r="N166" s="385"/>
    </row>
    <row r="167" ht="14.25" customHeight="1">
      <c r="D167" s="1"/>
      <c r="E167" s="1"/>
      <c r="F167" s="1"/>
      <c r="G167" s="1"/>
      <c r="H167" s="3"/>
      <c r="N167" s="385"/>
    </row>
    <row r="168" ht="14.25" customHeight="1">
      <c r="D168" s="1"/>
      <c r="E168" s="1"/>
      <c r="F168" s="1"/>
      <c r="G168" s="1"/>
      <c r="H168" s="3"/>
      <c r="N168" s="385"/>
    </row>
    <row r="169" ht="14.25" customHeight="1">
      <c r="D169" s="1"/>
      <c r="E169" s="1"/>
      <c r="F169" s="1"/>
      <c r="G169" s="1"/>
      <c r="H169" s="3"/>
      <c r="N169" s="385"/>
    </row>
    <row r="170" ht="14.25" customHeight="1">
      <c r="D170" s="1"/>
      <c r="E170" s="1"/>
      <c r="F170" s="1"/>
      <c r="G170" s="1"/>
      <c r="H170" s="3"/>
      <c r="N170" s="385"/>
    </row>
    <row r="171" ht="14.25" customHeight="1">
      <c r="D171" s="1"/>
      <c r="E171" s="1"/>
      <c r="F171" s="1"/>
      <c r="G171" s="1"/>
      <c r="H171" s="3"/>
      <c r="N171" s="385"/>
    </row>
    <row r="172" ht="14.25" customHeight="1">
      <c r="D172" s="1"/>
      <c r="E172" s="1"/>
      <c r="F172" s="1"/>
      <c r="G172" s="1"/>
      <c r="H172" s="3"/>
      <c r="N172" s="385"/>
    </row>
    <row r="173" ht="14.25" customHeight="1">
      <c r="D173" s="1"/>
      <c r="E173" s="1"/>
      <c r="F173" s="1"/>
      <c r="G173" s="1"/>
      <c r="H173" s="3"/>
      <c r="N173" s="385"/>
    </row>
    <row r="174" ht="14.25" customHeight="1">
      <c r="D174" s="1"/>
      <c r="E174" s="1"/>
      <c r="F174" s="1"/>
      <c r="G174" s="1"/>
      <c r="H174" s="3"/>
      <c r="N174" s="385"/>
    </row>
    <row r="175" ht="14.25" customHeight="1">
      <c r="D175" s="1"/>
      <c r="E175" s="1"/>
      <c r="F175" s="1"/>
      <c r="G175" s="1"/>
      <c r="H175" s="3"/>
      <c r="N175" s="385"/>
    </row>
    <row r="176" ht="14.25" customHeight="1">
      <c r="D176" s="1"/>
      <c r="E176" s="1"/>
      <c r="F176" s="1"/>
      <c r="G176" s="1"/>
      <c r="H176" s="3"/>
      <c r="N176" s="385"/>
    </row>
    <row r="177" ht="14.25" customHeight="1">
      <c r="D177" s="1"/>
      <c r="E177" s="1"/>
      <c r="F177" s="1"/>
      <c r="G177" s="1"/>
      <c r="H177" s="3"/>
      <c r="N177" s="385"/>
    </row>
    <row r="178" ht="14.25" customHeight="1">
      <c r="D178" s="1"/>
      <c r="E178" s="1"/>
      <c r="F178" s="1"/>
      <c r="G178" s="1"/>
      <c r="H178" s="3"/>
      <c r="N178" s="385"/>
    </row>
    <row r="179" ht="14.25" customHeight="1">
      <c r="D179" s="1"/>
      <c r="E179" s="1"/>
      <c r="F179" s="1"/>
      <c r="G179" s="1"/>
      <c r="H179" s="3"/>
      <c r="N179" s="385"/>
    </row>
    <row r="180" ht="14.25" customHeight="1">
      <c r="D180" s="1"/>
      <c r="E180" s="1"/>
      <c r="F180" s="1"/>
      <c r="G180" s="1"/>
      <c r="H180" s="3"/>
      <c r="N180" s="385"/>
    </row>
    <row r="181" ht="14.25" customHeight="1">
      <c r="D181" s="1"/>
      <c r="E181" s="1"/>
      <c r="F181" s="1"/>
      <c r="G181" s="1"/>
      <c r="H181" s="3"/>
      <c r="N181" s="385"/>
    </row>
    <row r="182" ht="14.25" customHeight="1">
      <c r="D182" s="1"/>
      <c r="E182" s="1"/>
      <c r="F182" s="1"/>
      <c r="G182" s="1"/>
      <c r="H182" s="3"/>
      <c r="N182" s="385"/>
    </row>
    <row r="183" ht="14.25" customHeight="1">
      <c r="D183" s="1"/>
      <c r="E183" s="1"/>
      <c r="F183" s="1"/>
      <c r="G183" s="1"/>
      <c r="H183" s="3"/>
      <c r="N183" s="385"/>
    </row>
    <row r="184" ht="14.25" customHeight="1">
      <c r="D184" s="1"/>
      <c r="E184" s="1"/>
      <c r="F184" s="1"/>
      <c r="G184" s="1"/>
      <c r="H184" s="3"/>
      <c r="N184" s="385"/>
    </row>
    <row r="185" ht="14.25" customHeight="1">
      <c r="D185" s="1"/>
      <c r="E185" s="1"/>
      <c r="F185" s="1"/>
      <c r="G185" s="1"/>
      <c r="H185" s="3"/>
      <c r="N185" s="385"/>
    </row>
    <row r="186" ht="14.25" customHeight="1">
      <c r="D186" s="1"/>
      <c r="E186" s="1"/>
      <c r="F186" s="1"/>
      <c r="G186" s="1"/>
      <c r="H186" s="3"/>
      <c r="N186" s="385"/>
    </row>
    <row r="187" ht="14.25" customHeight="1">
      <c r="D187" s="1"/>
      <c r="E187" s="1"/>
      <c r="F187" s="1"/>
      <c r="G187" s="1"/>
      <c r="H187" s="3"/>
      <c r="N187" s="385"/>
    </row>
    <row r="188" ht="14.25" customHeight="1">
      <c r="D188" s="1"/>
      <c r="E188" s="1"/>
      <c r="F188" s="1"/>
      <c r="G188" s="1"/>
      <c r="H188" s="3"/>
      <c r="N188" s="385"/>
    </row>
    <row r="189" ht="14.25" customHeight="1">
      <c r="D189" s="1"/>
      <c r="E189" s="1"/>
      <c r="F189" s="1"/>
      <c r="G189" s="1"/>
      <c r="H189" s="3"/>
      <c r="N189" s="385"/>
    </row>
    <row r="190" ht="14.25" customHeight="1">
      <c r="D190" s="1"/>
      <c r="E190" s="1"/>
      <c r="F190" s="1"/>
      <c r="G190" s="1"/>
      <c r="H190" s="3"/>
      <c r="N190" s="385"/>
    </row>
    <row r="191" ht="14.25" customHeight="1">
      <c r="D191" s="1"/>
      <c r="E191" s="1"/>
      <c r="F191" s="1"/>
      <c r="G191" s="1"/>
      <c r="H191" s="3"/>
      <c r="N191" s="385"/>
    </row>
    <row r="192" ht="14.25" customHeight="1">
      <c r="D192" s="1"/>
      <c r="E192" s="1"/>
      <c r="F192" s="1"/>
      <c r="G192" s="1"/>
      <c r="H192" s="3"/>
      <c r="N192" s="385"/>
    </row>
    <row r="193" ht="14.25" customHeight="1">
      <c r="D193" s="1"/>
      <c r="E193" s="1"/>
      <c r="F193" s="1"/>
      <c r="G193" s="1"/>
      <c r="H193" s="3"/>
      <c r="N193" s="385"/>
    </row>
    <row r="194" ht="14.25" customHeight="1">
      <c r="D194" s="1"/>
      <c r="E194" s="1"/>
      <c r="F194" s="1"/>
      <c r="G194" s="1"/>
      <c r="H194" s="3"/>
      <c r="N194" s="385"/>
    </row>
    <row r="195" ht="14.25" customHeight="1">
      <c r="D195" s="1"/>
      <c r="E195" s="1"/>
      <c r="F195" s="1"/>
      <c r="G195" s="1"/>
      <c r="H195" s="3"/>
      <c r="N195" s="385"/>
    </row>
    <row r="196" ht="14.25" customHeight="1">
      <c r="D196" s="1"/>
      <c r="E196" s="1"/>
      <c r="F196" s="1"/>
      <c r="G196" s="1"/>
      <c r="H196" s="3"/>
      <c r="N196" s="385"/>
    </row>
    <row r="197" ht="14.25" customHeight="1">
      <c r="D197" s="1"/>
      <c r="E197" s="1"/>
      <c r="F197" s="1"/>
      <c r="G197" s="1"/>
      <c r="H197" s="3"/>
      <c r="N197" s="385"/>
    </row>
    <row r="198" ht="14.25" customHeight="1">
      <c r="D198" s="1"/>
      <c r="E198" s="1"/>
      <c r="F198" s="1"/>
      <c r="G198" s="1"/>
      <c r="H198" s="3"/>
      <c r="N198" s="385"/>
    </row>
    <row r="199" ht="14.25" customHeight="1">
      <c r="D199" s="1"/>
      <c r="E199" s="1"/>
      <c r="F199" s="1"/>
      <c r="G199" s="1"/>
      <c r="H199" s="3"/>
      <c r="N199" s="385"/>
    </row>
    <row r="200" ht="14.25" customHeight="1">
      <c r="D200" s="1"/>
      <c r="E200" s="1"/>
      <c r="F200" s="1"/>
      <c r="G200" s="1"/>
      <c r="H200" s="3"/>
      <c r="N200" s="385"/>
    </row>
    <row r="201" ht="14.25" customHeight="1">
      <c r="D201" s="1"/>
      <c r="E201" s="1"/>
      <c r="F201" s="1"/>
      <c r="G201" s="1"/>
      <c r="H201" s="3"/>
      <c r="N201" s="385"/>
    </row>
    <row r="202" ht="14.25" customHeight="1">
      <c r="D202" s="1"/>
      <c r="E202" s="1"/>
      <c r="F202" s="1"/>
      <c r="G202" s="1"/>
      <c r="H202" s="3"/>
      <c r="N202" s="385"/>
    </row>
    <row r="203" ht="14.25" customHeight="1">
      <c r="D203" s="1"/>
      <c r="E203" s="1"/>
      <c r="F203" s="1"/>
      <c r="G203" s="1"/>
      <c r="H203" s="3"/>
      <c r="N203" s="385"/>
    </row>
    <row r="204" ht="14.25" customHeight="1">
      <c r="D204" s="1"/>
      <c r="E204" s="1"/>
      <c r="F204" s="1"/>
      <c r="G204" s="1"/>
      <c r="H204" s="3"/>
      <c r="N204" s="385"/>
    </row>
    <row r="205" ht="14.25" customHeight="1">
      <c r="D205" s="1"/>
      <c r="E205" s="1"/>
      <c r="F205" s="1"/>
      <c r="G205" s="1"/>
      <c r="H205" s="3"/>
      <c r="N205" s="385"/>
    </row>
    <row r="206" ht="14.25" customHeight="1">
      <c r="D206" s="1"/>
      <c r="E206" s="1"/>
      <c r="F206" s="1"/>
      <c r="G206" s="1"/>
      <c r="H206" s="3"/>
      <c r="N206" s="385"/>
    </row>
    <row r="207" ht="14.25" customHeight="1">
      <c r="D207" s="1"/>
      <c r="E207" s="1"/>
      <c r="F207" s="1"/>
      <c r="G207" s="1"/>
      <c r="H207" s="3"/>
      <c r="N207" s="385"/>
    </row>
    <row r="208" ht="14.25" customHeight="1">
      <c r="D208" s="1"/>
      <c r="E208" s="1"/>
      <c r="F208" s="1"/>
      <c r="G208" s="1"/>
      <c r="H208" s="3"/>
      <c r="N208" s="385"/>
    </row>
    <row r="209" ht="14.25" customHeight="1">
      <c r="D209" s="1"/>
      <c r="E209" s="1"/>
      <c r="F209" s="1"/>
      <c r="G209" s="1"/>
      <c r="H209" s="3"/>
      <c r="N209" s="385"/>
    </row>
    <row r="210" ht="14.25" customHeight="1">
      <c r="D210" s="1"/>
      <c r="E210" s="1"/>
      <c r="F210" s="1"/>
      <c r="G210" s="1"/>
      <c r="H210" s="3"/>
      <c r="N210" s="385"/>
    </row>
    <row r="211" ht="14.25" customHeight="1">
      <c r="D211" s="1"/>
      <c r="E211" s="1"/>
      <c r="F211" s="1"/>
      <c r="G211" s="1"/>
      <c r="H211" s="3"/>
      <c r="N211" s="385"/>
    </row>
    <row r="212" ht="14.25" customHeight="1">
      <c r="D212" s="1"/>
      <c r="E212" s="1"/>
      <c r="F212" s="1"/>
      <c r="G212" s="1"/>
      <c r="H212" s="3"/>
      <c r="N212" s="385"/>
    </row>
    <row r="213" ht="14.25" customHeight="1">
      <c r="D213" s="1"/>
      <c r="E213" s="1"/>
      <c r="F213" s="1"/>
      <c r="G213" s="1"/>
      <c r="H213" s="3"/>
      <c r="N213" s="385"/>
    </row>
    <row r="214" ht="14.25" customHeight="1">
      <c r="D214" s="1"/>
      <c r="E214" s="1"/>
      <c r="F214" s="1"/>
      <c r="G214" s="1"/>
      <c r="H214" s="3"/>
      <c r="N214" s="385"/>
    </row>
    <row r="215" ht="14.25" customHeight="1">
      <c r="D215" s="1"/>
      <c r="E215" s="1"/>
      <c r="F215" s="1"/>
      <c r="G215" s="1"/>
      <c r="H215" s="3"/>
      <c r="N215" s="385"/>
    </row>
    <row r="216" ht="14.25" customHeight="1">
      <c r="D216" s="1"/>
      <c r="E216" s="1"/>
      <c r="F216" s="1"/>
      <c r="G216" s="1"/>
      <c r="H216" s="3"/>
      <c r="N216" s="385"/>
    </row>
    <row r="217" ht="14.25" customHeight="1">
      <c r="D217" s="1"/>
      <c r="E217" s="1"/>
      <c r="F217" s="1"/>
      <c r="G217" s="1"/>
      <c r="H217" s="3"/>
      <c r="N217" s="385"/>
    </row>
    <row r="218" ht="14.25" customHeight="1">
      <c r="D218" s="1"/>
      <c r="E218" s="1"/>
      <c r="F218" s="1"/>
      <c r="G218" s="1"/>
      <c r="H218" s="3"/>
      <c r="N218" s="385"/>
    </row>
    <row r="219" ht="14.25" customHeight="1">
      <c r="D219" s="1"/>
      <c r="E219" s="1"/>
      <c r="F219" s="1"/>
      <c r="G219" s="1"/>
      <c r="H219" s="3"/>
      <c r="N219" s="385"/>
    </row>
    <row r="220" ht="14.25" customHeight="1">
      <c r="D220" s="1"/>
      <c r="E220" s="1"/>
      <c r="F220" s="1"/>
      <c r="G220" s="1"/>
      <c r="H220" s="3"/>
      <c r="N220" s="385"/>
    </row>
    <row r="221" ht="14.25" customHeight="1">
      <c r="D221" s="1"/>
      <c r="E221" s="1"/>
      <c r="F221" s="1"/>
      <c r="G221" s="1"/>
      <c r="H221" s="3"/>
      <c r="N221" s="385"/>
    </row>
    <row r="222" ht="14.25" customHeight="1">
      <c r="D222" s="1"/>
      <c r="E222" s="1"/>
      <c r="F222" s="1"/>
      <c r="G222" s="1"/>
      <c r="H222" s="3"/>
      <c r="N222" s="385"/>
    </row>
    <row r="223" ht="14.25" customHeight="1">
      <c r="D223" s="1"/>
      <c r="E223" s="1"/>
      <c r="F223" s="1"/>
      <c r="G223" s="1"/>
      <c r="H223" s="3"/>
      <c r="N223" s="385"/>
    </row>
    <row r="224" ht="14.25" customHeight="1">
      <c r="D224" s="1"/>
      <c r="E224" s="1"/>
      <c r="F224" s="1"/>
      <c r="G224" s="1"/>
      <c r="H224" s="3"/>
      <c r="N224" s="385"/>
    </row>
    <row r="225" ht="14.25" customHeight="1">
      <c r="D225" s="1"/>
      <c r="E225" s="1"/>
      <c r="F225" s="1"/>
      <c r="G225" s="1"/>
      <c r="H225" s="3"/>
      <c r="N225" s="385"/>
    </row>
    <row r="226" ht="14.25" customHeight="1">
      <c r="D226" s="1"/>
      <c r="E226" s="1"/>
      <c r="F226" s="1"/>
      <c r="G226" s="1"/>
      <c r="H226" s="3"/>
      <c r="N226" s="385"/>
    </row>
    <row r="227" ht="14.25" customHeight="1">
      <c r="D227" s="1"/>
      <c r="E227" s="1"/>
      <c r="F227" s="1"/>
      <c r="G227" s="1"/>
      <c r="H227" s="3"/>
      <c r="N227" s="385"/>
    </row>
    <row r="228" ht="14.25" customHeight="1">
      <c r="D228" s="1"/>
      <c r="E228" s="1"/>
      <c r="F228" s="1"/>
      <c r="G228" s="1"/>
      <c r="H228" s="3"/>
      <c r="N228" s="385"/>
    </row>
    <row r="229" ht="14.25" customHeight="1">
      <c r="D229" s="1"/>
      <c r="E229" s="1"/>
      <c r="F229" s="1"/>
      <c r="G229" s="1"/>
      <c r="H229" s="3"/>
      <c r="N229" s="385"/>
    </row>
    <row r="230" ht="14.25" customHeight="1">
      <c r="D230" s="1"/>
      <c r="E230" s="1"/>
      <c r="F230" s="1"/>
      <c r="G230" s="1"/>
      <c r="H230" s="3"/>
      <c r="N230" s="385"/>
    </row>
    <row r="231" ht="14.25" customHeight="1">
      <c r="D231" s="1"/>
      <c r="E231" s="1"/>
      <c r="F231" s="1"/>
      <c r="G231" s="1"/>
      <c r="H231" s="3"/>
      <c r="N231" s="385"/>
    </row>
    <row r="232" ht="14.25" customHeight="1">
      <c r="D232" s="1"/>
      <c r="E232" s="1"/>
      <c r="F232" s="1"/>
      <c r="G232" s="1"/>
      <c r="H232" s="3"/>
      <c r="N232" s="385"/>
    </row>
    <row r="233" ht="14.25" customHeight="1">
      <c r="D233" s="1"/>
      <c r="E233" s="1"/>
      <c r="F233" s="1"/>
      <c r="G233" s="1"/>
      <c r="H233" s="3"/>
      <c r="N233" s="385"/>
    </row>
    <row r="234" ht="14.25" customHeight="1">
      <c r="D234" s="1"/>
      <c r="E234" s="1"/>
      <c r="F234" s="1"/>
      <c r="G234" s="1"/>
      <c r="H234" s="3"/>
      <c r="N234" s="385"/>
    </row>
    <row r="235" ht="14.25" customHeight="1">
      <c r="D235" s="1"/>
      <c r="E235" s="1"/>
      <c r="F235" s="1"/>
      <c r="G235" s="1"/>
      <c r="H235" s="3"/>
      <c r="N235" s="385"/>
    </row>
    <row r="236" ht="14.25" customHeight="1">
      <c r="D236" s="1"/>
      <c r="E236" s="1"/>
      <c r="F236" s="1"/>
      <c r="G236" s="1"/>
      <c r="H236" s="3"/>
      <c r="N236" s="385"/>
    </row>
    <row r="237" ht="14.25" customHeight="1">
      <c r="D237" s="1"/>
      <c r="E237" s="1"/>
      <c r="F237" s="1"/>
      <c r="G237" s="1"/>
      <c r="H237" s="3"/>
      <c r="N237" s="385"/>
    </row>
    <row r="238" ht="14.25" customHeight="1">
      <c r="D238" s="1"/>
      <c r="E238" s="1"/>
      <c r="F238" s="1"/>
      <c r="G238" s="1"/>
      <c r="H238" s="3"/>
      <c r="N238" s="385"/>
    </row>
    <row r="239" ht="14.25" customHeight="1">
      <c r="D239" s="1"/>
      <c r="E239" s="1"/>
      <c r="F239" s="1"/>
      <c r="G239" s="1"/>
      <c r="H239" s="3"/>
      <c r="N239" s="385"/>
    </row>
    <row r="240" ht="14.25" customHeight="1">
      <c r="D240" s="1"/>
      <c r="E240" s="1"/>
      <c r="F240" s="1"/>
      <c r="G240" s="1"/>
      <c r="H240" s="3"/>
      <c r="N240" s="385"/>
    </row>
    <row r="241" ht="14.25" customHeight="1">
      <c r="D241" s="1"/>
      <c r="E241" s="1"/>
      <c r="F241" s="1"/>
      <c r="G241" s="1"/>
      <c r="H241" s="3"/>
      <c r="N241" s="385"/>
    </row>
    <row r="242" ht="14.25" customHeight="1">
      <c r="D242" s="1"/>
      <c r="E242" s="1"/>
      <c r="F242" s="1"/>
      <c r="G242" s="1"/>
      <c r="H242" s="3"/>
      <c r="N242" s="385"/>
    </row>
    <row r="243" ht="14.25" customHeight="1">
      <c r="D243" s="1"/>
      <c r="E243" s="1"/>
      <c r="F243" s="1"/>
      <c r="G243" s="1"/>
      <c r="H243" s="3"/>
      <c r="N243" s="385"/>
    </row>
    <row r="244" ht="14.25" customHeight="1">
      <c r="D244" s="1"/>
      <c r="E244" s="1"/>
      <c r="F244" s="1"/>
      <c r="G244" s="1"/>
      <c r="H244" s="3"/>
      <c r="N244" s="385"/>
    </row>
    <row r="245" ht="14.25" customHeight="1">
      <c r="D245" s="1"/>
      <c r="E245" s="1"/>
      <c r="F245" s="1"/>
      <c r="G245" s="1"/>
      <c r="H245" s="3"/>
      <c r="N245" s="385"/>
    </row>
    <row r="246" ht="14.25" customHeight="1">
      <c r="D246" s="1"/>
      <c r="E246" s="1"/>
      <c r="F246" s="1"/>
      <c r="G246" s="1"/>
      <c r="H246" s="3"/>
      <c r="N246" s="385"/>
    </row>
    <row r="247" ht="14.25" customHeight="1">
      <c r="D247" s="1"/>
      <c r="E247" s="1"/>
      <c r="F247" s="1"/>
      <c r="G247" s="1"/>
      <c r="H247" s="3"/>
      <c r="N247" s="385"/>
    </row>
    <row r="248" ht="14.25" customHeight="1">
      <c r="D248" s="1"/>
      <c r="E248" s="1"/>
      <c r="F248" s="1"/>
      <c r="G248" s="1"/>
      <c r="H248" s="3"/>
      <c r="N248" s="385"/>
    </row>
    <row r="249" ht="14.25" customHeight="1">
      <c r="D249" s="1"/>
      <c r="E249" s="1"/>
      <c r="F249" s="1"/>
      <c r="G249" s="1"/>
      <c r="H249" s="3"/>
      <c r="N249" s="385"/>
    </row>
    <row r="250" ht="14.25" customHeight="1">
      <c r="D250" s="1"/>
      <c r="E250" s="1"/>
      <c r="F250" s="1"/>
      <c r="G250" s="1"/>
      <c r="H250" s="3"/>
      <c r="N250" s="385"/>
    </row>
    <row r="251" ht="14.25" customHeight="1">
      <c r="D251" s="1"/>
      <c r="E251" s="1"/>
      <c r="F251" s="1"/>
      <c r="G251" s="1"/>
      <c r="H251" s="3"/>
      <c r="N251" s="385"/>
    </row>
    <row r="252" ht="14.25" customHeight="1">
      <c r="D252" s="1"/>
      <c r="E252" s="1"/>
      <c r="F252" s="1"/>
      <c r="G252" s="1"/>
      <c r="H252" s="3"/>
      <c r="N252" s="385"/>
    </row>
    <row r="253" ht="14.25" customHeight="1">
      <c r="D253" s="1"/>
      <c r="E253" s="1"/>
      <c r="F253" s="1"/>
      <c r="G253" s="1"/>
      <c r="H253" s="3"/>
      <c r="N253" s="385"/>
    </row>
    <row r="254" ht="14.25" customHeight="1">
      <c r="D254" s="1"/>
      <c r="E254" s="1"/>
      <c r="F254" s="1"/>
      <c r="G254" s="1"/>
      <c r="H254" s="3"/>
      <c r="N254" s="385"/>
    </row>
    <row r="255" ht="14.25" customHeight="1">
      <c r="D255" s="1"/>
      <c r="E255" s="1"/>
      <c r="F255" s="1"/>
      <c r="G255" s="1"/>
      <c r="H255" s="3"/>
      <c r="N255" s="385"/>
    </row>
    <row r="256" ht="14.25" customHeight="1">
      <c r="D256" s="1"/>
      <c r="E256" s="1"/>
      <c r="F256" s="1"/>
      <c r="G256" s="1"/>
      <c r="H256" s="3"/>
      <c r="N256" s="385"/>
    </row>
    <row r="257" ht="14.25" customHeight="1">
      <c r="D257" s="1"/>
      <c r="E257" s="1"/>
      <c r="F257" s="1"/>
      <c r="G257" s="1"/>
      <c r="H257" s="3"/>
      <c r="N257" s="385"/>
    </row>
    <row r="258" ht="14.25" customHeight="1">
      <c r="D258" s="1"/>
      <c r="E258" s="1"/>
      <c r="F258" s="1"/>
      <c r="G258" s="1"/>
      <c r="H258" s="3"/>
      <c r="N258" s="385"/>
    </row>
    <row r="259" ht="14.25" customHeight="1">
      <c r="D259" s="1"/>
      <c r="E259" s="1"/>
      <c r="F259" s="1"/>
      <c r="G259" s="1"/>
      <c r="H259" s="3"/>
      <c r="N259" s="385"/>
    </row>
    <row r="260" ht="14.25" customHeight="1">
      <c r="D260" s="1"/>
      <c r="E260" s="1"/>
      <c r="F260" s="1"/>
      <c r="G260" s="1"/>
      <c r="H260" s="3"/>
      <c r="N260" s="385"/>
    </row>
    <row r="261" ht="14.25" customHeight="1">
      <c r="D261" s="1"/>
      <c r="E261" s="1"/>
      <c r="F261" s="1"/>
      <c r="G261" s="1"/>
      <c r="H261" s="3"/>
      <c r="N261" s="385"/>
    </row>
    <row r="262" ht="14.25" customHeight="1">
      <c r="D262" s="1"/>
      <c r="E262" s="1"/>
      <c r="F262" s="1"/>
      <c r="G262" s="1"/>
      <c r="H262" s="3"/>
      <c r="N262" s="385"/>
    </row>
    <row r="263" ht="14.25" customHeight="1">
      <c r="D263" s="1"/>
      <c r="E263" s="1"/>
      <c r="F263" s="1"/>
      <c r="G263" s="1"/>
      <c r="H263" s="3"/>
      <c r="N263" s="385"/>
    </row>
    <row r="264" ht="14.25" customHeight="1">
      <c r="D264" s="1"/>
      <c r="E264" s="1"/>
      <c r="F264" s="1"/>
      <c r="G264" s="1"/>
      <c r="H264" s="3"/>
      <c r="N264" s="385"/>
    </row>
    <row r="265" ht="14.25" customHeight="1">
      <c r="D265" s="1"/>
      <c r="E265" s="1"/>
      <c r="F265" s="1"/>
      <c r="G265" s="1"/>
      <c r="H265" s="3"/>
      <c r="N265" s="385"/>
    </row>
    <row r="266" ht="14.25" customHeight="1">
      <c r="D266" s="1"/>
      <c r="E266" s="1"/>
      <c r="F266" s="1"/>
      <c r="G266" s="1"/>
      <c r="H266" s="3"/>
      <c r="N266" s="385"/>
    </row>
    <row r="267" ht="14.25" customHeight="1">
      <c r="D267" s="1"/>
      <c r="E267" s="1"/>
      <c r="F267" s="1"/>
      <c r="G267" s="1"/>
      <c r="H267" s="3"/>
      <c r="N267" s="385"/>
    </row>
    <row r="268" ht="14.25" customHeight="1">
      <c r="D268" s="1"/>
      <c r="E268" s="1"/>
      <c r="F268" s="1"/>
      <c r="G268" s="1"/>
      <c r="H268" s="3"/>
      <c r="N268" s="385"/>
    </row>
    <row r="269" ht="14.25" customHeight="1">
      <c r="D269" s="1"/>
      <c r="E269" s="1"/>
      <c r="F269" s="1"/>
      <c r="G269" s="1"/>
      <c r="H269" s="3"/>
      <c r="N269" s="385"/>
    </row>
    <row r="270" ht="14.25" customHeight="1">
      <c r="D270" s="1"/>
      <c r="E270" s="1"/>
      <c r="F270" s="1"/>
      <c r="G270" s="1"/>
      <c r="H270" s="3"/>
      <c r="N270" s="385"/>
    </row>
    <row r="271" ht="14.25" customHeight="1">
      <c r="D271" s="1"/>
      <c r="E271" s="1"/>
      <c r="F271" s="1"/>
      <c r="G271" s="1"/>
      <c r="H271" s="3"/>
      <c r="N271" s="385"/>
    </row>
    <row r="272" ht="14.25" customHeight="1">
      <c r="D272" s="1"/>
      <c r="E272" s="1"/>
      <c r="F272" s="1"/>
      <c r="G272" s="1"/>
      <c r="H272" s="3"/>
      <c r="N272" s="385"/>
    </row>
    <row r="273" ht="14.25" customHeight="1">
      <c r="D273" s="1"/>
      <c r="E273" s="1"/>
      <c r="F273" s="1"/>
      <c r="G273" s="1"/>
      <c r="H273" s="3"/>
      <c r="N273" s="385"/>
    </row>
    <row r="274" ht="14.25" customHeight="1">
      <c r="D274" s="1"/>
      <c r="E274" s="1"/>
      <c r="F274" s="1"/>
      <c r="G274" s="1"/>
      <c r="H274" s="3"/>
      <c r="N274" s="385"/>
    </row>
    <row r="275" ht="14.25" customHeight="1">
      <c r="D275" s="1"/>
      <c r="E275" s="1"/>
      <c r="F275" s="1"/>
      <c r="G275" s="1"/>
      <c r="H275" s="3"/>
      <c r="N275" s="385"/>
    </row>
    <row r="276" ht="14.25" customHeight="1">
      <c r="D276" s="1"/>
      <c r="E276" s="1"/>
      <c r="F276" s="1"/>
      <c r="G276" s="1"/>
      <c r="H276" s="3"/>
      <c r="N276" s="385"/>
    </row>
    <row r="277" ht="14.25" customHeight="1">
      <c r="D277" s="1"/>
      <c r="E277" s="1"/>
      <c r="F277" s="1"/>
      <c r="G277" s="1"/>
      <c r="H277" s="3"/>
      <c r="N277" s="385"/>
    </row>
    <row r="278" ht="14.25" customHeight="1">
      <c r="D278" s="1"/>
      <c r="E278" s="1"/>
      <c r="F278" s="1"/>
      <c r="G278" s="1"/>
      <c r="H278" s="3"/>
      <c r="N278" s="385"/>
    </row>
    <row r="279" ht="14.25" customHeight="1">
      <c r="D279" s="1"/>
      <c r="E279" s="1"/>
      <c r="F279" s="1"/>
      <c r="G279" s="1"/>
      <c r="H279" s="3"/>
      <c r="N279" s="385"/>
    </row>
    <row r="280" ht="14.25" customHeight="1">
      <c r="D280" s="1"/>
      <c r="E280" s="1"/>
      <c r="F280" s="1"/>
      <c r="G280" s="1"/>
      <c r="H280" s="3"/>
      <c r="N280" s="385"/>
    </row>
    <row r="281" ht="14.25" customHeight="1">
      <c r="D281" s="1"/>
      <c r="E281" s="1"/>
      <c r="F281" s="1"/>
      <c r="G281" s="1"/>
      <c r="H281" s="3"/>
      <c r="N281" s="385"/>
    </row>
    <row r="282" ht="14.25" customHeight="1">
      <c r="D282" s="1"/>
      <c r="E282" s="1"/>
      <c r="F282" s="1"/>
      <c r="G282" s="1"/>
      <c r="H282" s="3"/>
      <c r="N282" s="385"/>
    </row>
    <row r="283" ht="14.25" customHeight="1">
      <c r="D283" s="1"/>
      <c r="E283" s="1"/>
      <c r="F283" s="1"/>
      <c r="G283" s="1"/>
      <c r="H283" s="3"/>
      <c r="N283" s="385"/>
    </row>
    <row r="284" ht="14.25" customHeight="1">
      <c r="D284" s="1"/>
      <c r="E284" s="1"/>
      <c r="F284" s="1"/>
      <c r="G284" s="1"/>
      <c r="H284" s="3"/>
      <c r="N284" s="385"/>
    </row>
    <row r="285" ht="14.25" customHeight="1">
      <c r="D285" s="1"/>
      <c r="E285" s="1"/>
      <c r="F285" s="1"/>
      <c r="G285" s="1"/>
      <c r="H285" s="3"/>
      <c r="N285" s="385"/>
    </row>
    <row r="286" ht="14.25" customHeight="1">
      <c r="D286" s="1"/>
      <c r="E286" s="1"/>
      <c r="F286" s="1"/>
      <c r="G286" s="1"/>
      <c r="H286" s="3"/>
      <c r="N286" s="385"/>
    </row>
    <row r="287" ht="14.25" customHeight="1">
      <c r="D287" s="1"/>
      <c r="E287" s="1"/>
      <c r="F287" s="1"/>
      <c r="G287" s="1"/>
      <c r="H287" s="3"/>
      <c r="N287" s="385"/>
    </row>
    <row r="288" ht="14.25" customHeight="1">
      <c r="D288" s="1"/>
      <c r="E288" s="1"/>
      <c r="F288" s="1"/>
      <c r="G288" s="1"/>
      <c r="H288" s="3"/>
      <c r="N288" s="385"/>
    </row>
    <row r="289" ht="14.25" customHeight="1">
      <c r="D289" s="1"/>
      <c r="E289" s="1"/>
      <c r="F289" s="1"/>
      <c r="G289" s="1"/>
      <c r="H289" s="3"/>
      <c r="N289" s="385"/>
    </row>
    <row r="290" ht="14.25" customHeight="1">
      <c r="D290" s="1"/>
      <c r="E290" s="1"/>
      <c r="F290" s="1"/>
      <c r="G290" s="1"/>
      <c r="H290" s="3"/>
      <c r="N290" s="385"/>
    </row>
    <row r="291" ht="14.25" customHeight="1">
      <c r="D291" s="1"/>
      <c r="E291" s="1"/>
      <c r="F291" s="1"/>
      <c r="G291" s="1"/>
      <c r="H291" s="3"/>
      <c r="N291" s="385"/>
    </row>
    <row r="292" ht="14.25" customHeight="1">
      <c r="D292" s="1"/>
      <c r="E292" s="1"/>
      <c r="F292" s="1"/>
      <c r="G292" s="1"/>
      <c r="H292" s="3"/>
      <c r="N292" s="385"/>
    </row>
    <row r="293" ht="14.25" customHeight="1">
      <c r="D293" s="1"/>
      <c r="E293" s="1"/>
      <c r="F293" s="1"/>
      <c r="G293" s="1"/>
      <c r="H293" s="3"/>
      <c r="N293" s="385"/>
    </row>
    <row r="294" ht="14.25" customHeight="1">
      <c r="D294" s="1"/>
      <c r="E294" s="1"/>
      <c r="F294" s="1"/>
      <c r="G294" s="1"/>
      <c r="H294" s="3"/>
      <c r="N294" s="385"/>
    </row>
    <row r="295" ht="14.25" customHeight="1">
      <c r="D295" s="1"/>
      <c r="E295" s="1"/>
      <c r="F295" s="1"/>
      <c r="G295" s="1"/>
      <c r="H295" s="3"/>
      <c r="N295" s="385"/>
    </row>
    <row r="296" ht="14.25" customHeight="1">
      <c r="D296" s="1"/>
      <c r="E296" s="1"/>
      <c r="F296" s="1"/>
      <c r="G296" s="1"/>
      <c r="H296" s="3"/>
      <c r="N296" s="385"/>
    </row>
    <row r="297" ht="14.25" customHeight="1">
      <c r="D297" s="1"/>
      <c r="E297" s="1"/>
      <c r="F297" s="1"/>
      <c r="G297" s="1"/>
      <c r="H297" s="3"/>
      <c r="N297" s="385"/>
    </row>
    <row r="298" ht="14.25" customHeight="1">
      <c r="D298" s="1"/>
      <c r="E298" s="1"/>
      <c r="F298" s="1"/>
      <c r="G298" s="1"/>
      <c r="H298" s="3"/>
      <c r="N298" s="385"/>
    </row>
    <row r="299" ht="14.25" customHeight="1">
      <c r="D299" s="1"/>
      <c r="E299" s="1"/>
      <c r="F299" s="1"/>
      <c r="G299" s="1"/>
      <c r="H299" s="3"/>
      <c r="N299" s="385"/>
    </row>
    <row r="300" ht="14.25" customHeight="1">
      <c r="D300" s="1"/>
      <c r="E300" s="1"/>
      <c r="F300" s="1"/>
      <c r="G300" s="1"/>
      <c r="H300" s="3"/>
      <c r="N300" s="385"/>
    </row>
    <row r="301" ht="14.25" customHeight="1">
      <c r="D301" s="1"/>
      <c r="E301" s="1"/>
      <c r="F301" s="1"/>
      <c r="G301" s="1"/>
      <c r="H301" s="3"/>
      <c r="N301" s="385"/>
    </row>
    <row r="302" ht="14.25" customHeight="1">
      <c r="D302" s="1"/>
      <c r="E302" s="1"/>
      <c r="F302" s="1"/>
      <c r="G302" s="1"/>
      <c r="H302" s="3"/>
      <c r="N302" s="385"/>
    </row>
    <row r="303" ht="14.25" customHeight="1">
      <c r="D303" s="1"/>
      <c r="E303" s="1"/>
      <c r="F303" s="1"/>
      <c r="G303" s="1"/>
      <c r="H303" s="3"/>
      <c r="N303" s="385"/>
    </row>
    <row r="304" ht="14.25" customHeight="1">
      <c r="D304" s="1"/>
      <c r="E304" s="1"/>
      <c r="F304" s="1"/>
      <c r="G304" s="1"/>
      <c r="H304" s="3"/>
      <c r="N304" s="385"/>
    </row>
    <row r="305" ht="14.25" customHeight="1">
      <c r="D305" s="1"/>
      <c r="E305" s="1"/>
      <c r="F305" s="1"/>
      <c r="G305" s="1"/>
      <c r="H305" s="3"/>
      <c r="N305" s="385"/>
    </row>
    <row r="306" ht="14.25" customHeight="1">
      <c r="D306" s="1"/>
      <c r="E306" s="1"/>
      <c r="F306" s="1"/>
      <c r="G306" s="1"/>
      <c r="H306" s="3"/>
      <c r="N306" s="385"/>
    </row>
    <row r="307" ht="14.25" customHeight="1">
      <c r="D307" s="1"/>
      <c r="E307" s="1"/>
      <c r="F307" s="1"/>
      <c r="G307" s="1"/>
      <c r="H307" s="3"/>
      <c r="N307" s="385"/>
    </row>
    <row r="308" ht="14.25" customHeight="1">
      <c r="D308" s="1"/>
      <c r="E308" s="1"/>
      <c r="F308" s="1"/>
      <c r="G308" s="1"/>
      <c r="H308" s="3"/>
      <c r="N308" s="385"/>
    </row>
    <row r="309" ht="14.25" customHeight="1">
      <c r="D309" s="1"/>
      <c r="E309" s="1"/>
      <c r="F309" s="1"/>
      <c r="G309" s="1"/>
      <c r="H309" s="3"/>
      <c r="N309" s="385"/>
    </row>
    <row r="310" ht="14.25" customHeight="1">
      <c r="D310" s="1"/>
      <c r="E310" s="1"/>
      <c r="F310" s="1"/>
      <c r="G310" s="1"/>
      <c r="H310" s="3"/>
      <c r="N310" s="385"/>
    </row>
    <row r="311" ht="14.25" customHeight="1">
      <c r="D311" s="1"/>
      <c r="E311" s="1"/>
      <c r="F311" s="1"/>
      <c r="G311" s="1"/>
      <c r="H311" s="3"/>
      <c r="N311" s="385"/>
    </row>
    <row r="312" ht="14.25" customHeight="1">
      <c r="D312" s="1"/>
      <c r="E312" s="1"/>
      <c r="F312" s="1"/>
      <c r="G312" s="1"/>
      <c r="H312" s="3"/>
      <c r="N312" s="385"/>
    </row>
    <row r="313" ht="14.25" customHeight="1">
      <c r="D313" s="1"/>
      <c r="E313" s="1"/>
      <c r="F313" s="1"/>
      <c r="G313" s="1"/>
      <c r="H313" s="3"/>
      <c r="N313" s="385"/>
    </row>
    <row r="314" ht="14.25" customHeight="1">
      <c r="D314" s="1"/>
      <c r="E314" s="1"/>
      <c r="F314" s="1"/>
      <c r="G314" s="1"/>
      <c r="H314" s="3"/>
      <c r="N314" s="385"/>
    </row>
    <row r="315" ht="14.25" customHeight="1">
      <c r="D315" s="1"/>
      <c r="E315" s="1"/>
      <c r="F315" s="1"/>
      <c r="G315" s="1"/>
      <c r="H315" s="3"/>
      <c r="N315" s="385"/>
    </row>
    <row r="316" ht="14.25" customHeight="1">
      <c r="D316" s="1"/>
      <c r="E316" s="1"/>
      <c r="F316" s="1"/>
      <c r="G316" s="1"/>
      <c r="H316" s="3"/>
      <c r="N316" s="385"/>
    </row>
    <row r="317" ht="14.25" customHeight="1">
      <c r="D317" s="1"/>
      <c r="E317" s="1"/>
      <c r="F317" s="1"/>
      <c r="G317" s="1"/>
      <c r="H317" s="3"/>
      <c r="N317" s="385"/>
    </row>
    <row r="318" ht="14.25" customHeight="1">
      <c r="D318" s="1"/>
      <c r="E318" s="1"/>
      <c r="F318" s="1"/>
      <c r="G318" s="1"/>
      <c r="H318" s="3"/>
      <c r="N318" s="385"/>
    </row>
    <row r="319" ht="14.25" customHeight="1">
      <c r="D319" s="1"/>
      <c r="E319" s="1"/>
      <c r="F319" s="1"/>
      <c r="G319" s="1"/>
      <c r="H319" s="3"/>
      <c r="N319" s="385"/>
    </row>
    <row r="320" ht="14.25" customHeight="1">
      <c r="D320" s="1"/>
      <c r="E320" s="1"/>
      <c r="F320" s="1"/>
      <c r="G320" s="1"/>
      <c r="H320" s="3"/>
      <c r="N320" s="385"/>
    </row>
    <row r="321" ht="14.25" customHeight="1">
      <c r="D321" s="1"/>
      <c r="E321" s="1"/>
      <c r="F321" s="1"/>
      <c r="G321" s="1"/>
      <c r="H321" s="3"/>
      <c r="N321" s="385"/>
    </row>
    <row r="322" ht="14.25" customHeight="1">
      <c r="D322" s="1"/>
      <c r="E322" s="1"/>
      <c r="F322" s="1"/>
      <c r="G322" s="1"/>
      <c r="H322" s="3"/>
      <c r="N322" s="385"/>
    </row>
    <row r="323" ht="14.25" customHeight="1">
      <c r="D323" s="1"/>
      <c r="E323" s="1"/>
      <c r="F323" s="1"/>
      <c r="G323" s="1"/>
      <c r="H323" s="3"/>
      <c r="N323" s="385"/>
    </row>
    <row r="324" ht="14.25" customHeight="1">
      <c r="D324" s="1"/>
      <c r="E324" s="1"/>
      <c r="F324" s="1"/>
      <c r="G324" s="1"/>
      <c r="H324" s="3"/>
      <c r="N324" s="385"/>
    </row>
    <row r="325" ht="14.25" customHeight="1">
      <c r="D325" s="1"/>
      <c r="E325" s="1"/>
      <c r="F325" s="1"/>
      <c r="G325" s="1"/>
      <c r="H325" s="3"/>
      <c r="N325" s="385"/>
    </row>
    <row r="326" ht="14.25" customHeight="1">
      <c r="D326" s="1"/>
      <c r="E326" s="1"/>
      <c r="F326" s="1"/>
      <c r="G326" s="1"/>
      <c r="H326" s="3"/>
      <c r="N326" s="385"/>
    </row>
    <row r="327" ht="14.25" customHeight="1">
      <c r="D327" s="1"/>
      <c r="E327" s="1"/>
      <c r="F327" s="1"/>
      <c r="G327" s="1"/>
      <c r="H327" s="3"/>
      <c r="N327" s="385"/>
    </row>
    <row r="328" ht="14.25" customHeight="1">
      <c r="D328" s="1"/>
      <c r="E328" s="1"/>
      <c r="F328" s="1"/>
      <c r="G328" s="1"/>
      <c r="H328" s="3"/>
      <c r="N328" s="385"/>
    </row>
    <row r="329" ht="14.25" customHeight="1">
      <c r="D329" s="1"/>
      <c r="E329" s="1"/>
      <c r="F329" s="1"/>
      <c r="G329" s="1"/>
      <c r="H329" s="3"/>
      <c r="N329" s="385"/>
    </row>
    <row r="330" ht="14.25" customHeight="1">
      <c r="D330" s="1"/>
      <c r="E330" s="1"/>
      <c r="F330" s="1"/>
      <c r="G330" s="1"/>
      <c r="H330" s="3"/>
      <c r="N330" s="385"/>
    </row>
    <row r="331" ht="14.25" customHeight="1">
      <c r="D331" s="1"/>
      <c r="E331" s="1"/>
      <c r="F331" s="1"/>
      <c r="G331" s="1"/>
      <c r="H331" s="3"/>
      <c r="N331" s="385"/>
    </row>
    <row r="332" ht="14.25" customHeight="1">
      <c r="D332" s="1"/>
      <c r="E332" s="1"/>
      <c r="F332" s="1"/>
      <c r="G332" s="1"/>
      <c r="H332" s="3"/>
      <c r="N332" s="385"/>
    </row>
    <row r="333" ht="14.25" customHeight="1">
      <c r="D333" s="1"/>
      <c r="E333" s="1"/>
      <c r="F333" s="1"/>
      <c r="G333" s="1"/>
      <c r="H333" s="3"/>
      <c r="N333" s="385"/>
    </row>
    <row r="334" ht="14.25" customHeight="1">
      <c r="D334" s="1"/>
      <c r="E334" s="1"/>
      <c r="F334" s="1"/>
      <c r="G334" s="1"/>
      <c r="H334" s="3"/>
      <c r="N334" s="385"/>
    </row>
    <row r="335" ht="14.25" customHeight="1">
      <c r="D335" s="1"/>
      <c r="E335" s="1"/>
      <c r="F335" s="1"/>
      <c r="G335" s="1"/>
      <c r="H335" s="3"/>
      <c r="N335" s="385"/>
    </row>
    <row r="336" ht="14.25" customHeight="1">
      <c r="D336" s="1"/>
      <c r="E336" s="1"/>
      <c r="F336" s="1"/>
      <c r="G336" s="1"/>
      <c r="H336" s="3"/>
      <c r="N336" s="385"/>
    </row>
    <row r="337" ht="14.25" customHeight="1">
      <c r="D337" s="1"/>
      <c r="E337" s="1"/>
      <c r="F337" s="1"/>
      <c r="G337" s="1"/>
      <c r="H337" s="3"/>
      <c r="N337" s="385"/>
    </row>
    <row r="338" ht="14.25" customHeight="1">
      <c r="D338" s="1"/>
      <c r="E338" s="1"/>
      <c r="F338" s="1"/>
      <c r="G338" s="1"/>
      <c r="H338" s="3"/>
      <c r="N338" s="385"/>
    </row>
    <row r="339" ht="14.25" customHeight="1">
      <c r="D339" s="1"/>
      <c r="E339" s="1"/>
      <c r="F339" s="1"/>
      <c r="G339" s="1"/>
      <c r="H339" s="3"/>
      <c r="N339" s="385"/>
    </row>
    <row r="340" ht="14.25" customHeight="1">
      <c r="D340" s="1"/>
      <c r="E340" s="1"/>
      <c r="F340" s="1"/>
      <c r="G340" s="1"/>
      <c r="H340" s="3"/>
      <c r="N340" s="385"/>
    </row>
    <row r="341" ht="14.25" customHeight="1">
      <c r="D341" s="1"/>
      <c r="E341" s="1"/>
      <c r="F341" s="1"/>
      <c r="G341" s="1"/>
      <c r="H341" s="3"/>
      <c r="N341" s="385"/>
    </row>
    <row r="342" ht="14.25" customHeight="1">
      <c r="D342" s="1"/>
      <c r="E342" s="1"/>
      <c r="F342" s="1"/>
      <c r="G342" s="1"/>
      <c r="H342" s="3"/>
      <c r="N342" s="385"/>
    </row>
    <row r="343" ht="14.25" customHeight="1">
      <c r="D343" s="1"/>
      <c r="E343" s="1"/>
      <c r="F343" s="1"/>
      <c r="G343" s="1"/>
      <c r="H343" s="3"/>
      <c r="N343" s="385"/>
    </row>
    <row r="344" ht="14.25" customHeight="1">
      <c r="D344" s="1"/>
      <c r="E344" s="1"/>
      <c r="F344" s="1"/>
      <c r="G344" s="1"/>
      <c r="H344" s="3"/>
      <c r="N344" s="385"/>
    </row>
    <row r="345" ht="14.25" customHeight="1">
      <c r="D345" s="1"/>
      <c r="E345" s="1"/>
      <c r="F345" s="1"/>
      <c r="G345" s="1"/>
      <c r="H345" s="3"/>
      <c r="N345" s="385"/>
    </row>
    <row r="346" ht="14.25" customHeight="1">
      <c r="D346" s="1"/>
      <c r="E346" s="1"/>
      <c r="F346" s="1"/>
      <c r="G346" s="1"/>
      <c r="H346" s="3"/>
      <c r="N346" s="385"/>
    </row>
    <row r="347" ht="14.25" customHeight="1">
      <c r="D347" s="1"/>
      <c r="E347" s="1"/>
      <c r="F347" s="1"/>
      <c r="G347" s="1"/>
      <c r="H347" s="3"/>
      <c r="N347" s="385"/>
    </row>
    <row r="348" ht="14.25" customHeight="1">
      <c r="D348" s="1"/>
      <c r="E348" s="1"/>
      <c r="F348" s="1"/>
      <c r="G348" s="1"/>
      <c r="H348" s="3"/>
      <c r="N348" s="385"/>
    </row>
    <row r="349" ht="14.25" customHeight="1">
      <c r="D349" s="1"/>
      <c r="E349" s="1"/>
      <c r="F349" s="1"/>
      <c r="G349" s="1"/>
      <c r="H349" s="3"/>
      <c r="N349" s="385"/>
    </row>
    <row r="350" ht="14.25" customHeight="1">
      <c r="D350" s="1"/>
      <c r="E350" s="1"/>
      <c r="F350" s="1"/>
      <c r="G350" s="1"/>
      <c r="H350" s="3"/>
      <c r="N350" s="385"/>
    </row>
    <row r="351" ht="14.25" customHeight="1">
      <c r="D351" s="1"/>
      <c r="E351" s="1"/>
      <c r="F351" s="1"/>
      <c r="G351" s="1"/>
      <c r="H351" s="3"/>
      <c r="N351" s="385"/>
    </row>
    <row r="352" ht="14.25" customHeight="1">
      <c r="D352" s="1"/>
      <c r="E352" s="1"/>
      <c r="F352" s="1"/>
      <c r="G352" s="1"/>
      <c r="H352" s="3"/>
      <c r="N352" s="385"/>
    </row>
    <row r="353" ht="14.25" customHeight="1">
      <c r="D353" s="1"/>
      <c r="E353" s="1"/>
      <c r="F353" s="1"/>
      <c r="G353" s="1"/>
      <c r="H353" s="3"/>
      <c r="N353" s="385"/>
    </row>
    <row r="354" ht="14.25" customHeight="1">
      <c r="D354" s="1"/>
      <c r="E354" s="1"/>
      <c r="F354" s="1"/>
      <c r="G354" s="1"/>
      <c r="H354" s="3"/>
      <c r="N354" s="385"/>
    </row>
    <row r="355" ht="14.25" customHeight="1">
      <c r="D355" s="1"/>
      <c r="E355" s="1"/>
      <c r="F355" s="1"/>
      <c r="G355" s="1"/>
      <c r="H355" s="3"/>
      <c r="N355" s="385"/>
    </row>
    <row r="356" ht="14.25" customHeight="1">
      <c r="D356" s="1"/>
      <c r="E356" s="1"/>
      <c r="F356" s="1"/>
      <c r="G356" s="1"/>
      <c r="H356" s="3"/>
      <c r="N356" s="385"/>
    </row>
    <row r="357" ht="14.25" customHeight="1">
      <c r="D357" s="1"/>
      <c r="E357" s="1"/>
      <c r="F357" s="1"/>
      <c r="G357" s="1"/>
      <c r="H357" s="3"/>
      <c r="N357" s="385"/>
    </row>
    <row r="358" ht="14.25" customHeight="1">
      <c r="D358" s="1"/>
      <c r="E358" s="1"/>
      <c r="F358" s="1"/>
      <c r="G358" s="1"/>
      <c r="H358" s="3"/>
      <c r="N358" s="385"/>
    </row>
    <row r="359" ht="14.25" customHeight="1">
      <c r="D359" s="1"/>
      <c r="E359" s="1"/>
      <c r="F359" s="1"/>
      <c r="G359" s="1"/>
      <c r="H359" s="3"/>
      <c r="N359" s="385"/>
    </row>
    <row r="360" ht="14.25" customHeight="1">
      <c r="D360" s="1"/>
      <c r="E360" s="1"/>
      <c r="F360" s="1"/>
      <c r="G360" s="1"/>
      <c r="H360" s="3"/>
      <c r="N360" s="385"/>
    </row>
    <row r="361" ht="14.25" customHeight="1">
      <c r="D361" s="1"/>
      <c r="E361" s="1"/>
      <c r="F361" s="1"/>
      <c r="G361" s="1"/>
      <c r="H361" s="3"/>
      <c r="N361" s="385"/>
    </row>
    <row r="362" ht="14.25" customHeight="1">
      <c r="D362" s="1"/>
      <c r="E362" s="1"/>
      <c r="F362" s="1"/>
      <c r="G362" s="1"/>
      <c r="H362" s="3"/>
      <c r="N362" s="385"/>
    </row>
    <row r="363" ht="14.25" customHeight="1">
      <c r="D363" s="1"/>
      <c r="E363" s="1"/>
      <c r="F363" s="1"/>
      <c r="G363" s="1"/>
      <c r="H363" s="3"/>
      <c r="N363" s="385"/>
    </row>
    <row r="364" ht="14.25" customHeight="1">
      <c r="D364" s="1"/>
      <c r="E364" s="1"/>
      <c r="F364" s="1"/>
      <c r="G364" s="1"/>
      <c r="H364" s="3"/>
      <c r="N364" s="385"/>
    </row>
    <row r="365" ht="14.25" customHeight="1">
      <c r="D365" s="1"/>
      <c r="E365" s="1"/>
      <c r="F365" s="1"/>
      <c r="G365" s="1"/>
      <c r="H365" s="3"/>
      <c r="N365" s="385"/>
    </row>
    <row r="366" ht="14.25" customHeight="1">
      <c r="D366" s="1"/>
      <c r="E366" s="1"/>
      <c r="F366" s="1"/>
      <c r="G366" s="1"/>
      <c r="H366" s="3"/>
      <c r="N366" s="385"/>
    </row>
    <row r="367" ht="14.25" customHeight="1">
      <c r="D367" s="1"/>
      <c r="E367" s="1"/>
      <c r="F367" s="1"/>
      <c r="G367" s="1"/>
      <c r="H367" s="3"/>
      <c r="N367" s="385"/>
    </row>
    <row r="368" ht="14.25" customHeight="1">
      <c r="D368" s="1"/>
      <c r="E368" s="1"/>
      <c r="F368" s="1"/>
      <c r="G368" s="1"/>
      <c r="H368" s="3"/>
      <c r="N368" s="385"/>
    </row>
    <row r="369" ht="14.25" customHeight="1">
      <c r="D369" s="1"/>
      <c r="E369" s="1"/>
      <c r="F369" s="1"/>
      <c r="G369" s="1"/>
      <c r="H369" s="3"/>
      <c r="N369" s="385"/>
    </row>
    <row r="370" ht="14.25" customHeight="1">
      <c r="D370" s="1"/>
      <c r="E370" s="1"/>
      <c r="F370" s="1"/>
      <c r="G370" s="1"/>
      <c r="H370" s="3"/>
      <c r="N370" s="385"/>
    </row>
    <row r="371" ht="14.25" customHeight="1">
      <c r="D371" s="1"/>
      <c r="E371" s="1"/>
      <c r="F371" s="1"/>
      <c r="G371" s="1"/>
      <c r="H371" s="3"/>
      <c r="N371" s="385"/>
    </row>
    <row r="372" ht="14.25" customHeight="1">
      <c r="D372" s="1"/>
      <c r="E372" s="1"/>
      <c r="F372" s="1"/>
      <c r="G372" s="1"/>
      <c r="H372" s="3"/>
      <c r="N372" s="385"/>
    </row>
    <row r="373" ht="14.25" customHeight="1">
      <c r="D373" s="1"/>
      <c r="E373" s="1"/>
      <c r="F373" s="1"/>
      <c r="G373" s="1"/>
      <c r="H373" s="3"/>
      <c r="N373" s="385"/>
    </row>
    <row r="374" ht="14.25" customHeight="1">
      <c r="D374" s="1"/>
      <c r="E374" s="1"/>
      <c r="F374" s="1"/>
      <c r="G374" s="1"/>
      <c r="H374" s="3"/>
      <c r="N374" s="385"/>
    </row>
    <row r="375" ht="14.25" customHeight="1">
      <c r="D375" s="1"/>
      <c r="E375" s="1"/>
      <c r="F375" s="1"/>
      <c r="G375" s="1"/>
      <c r="H375" s="3"/>
      <c r="N375" s="385"/>
    </row>
    <row r="376" ht="14.25" customHeight="1">
      <c r="D376" s="1"/>
      <c r="E376" s="1"/>
      <c r="F376" s="1"/>
      <c r="G376" s="1"/>
      <c r="H376" s="3"/>
      <c r="N376" s="385"/>
    </row>
    <row r="377" ht="14.25" customHeight="1">
      <c r="D377" s="1"/>
      <c r="E377" s="1"/>
      <c r="F377" s="1"/>
      <c r="G377" s="1"/>
      <c r="H377" s="3"/>
      <c r="N377" s="385"/>
    </row>
    <row r="378" ht="14.25" customHeight="1">
      <c r="D378" s="1"/>
      <c r="E378" s="1"/>
      <c r="F378" s="1"/>
      <c r="G378" s="1"/>
      <c r="H378" s="3"/>
      <c r="N378" s="385"/>
    </row>
    <row r="379" ht="14.25" customHeight="1">
      <c r="D379" s="1"/>
      <c r="E379" s="1"/>
      <c r="F379" s="1"/>
      <c r="G379" s="1"/>
      <c r="H379" s="3"/>
      <c r="N379" s="385"/>
    </row>
    <row r="380" ht="14.25" customHeight="1">
      <c r="D380" s="1"/>
      <c r="E380" s="1"/>
      <c r="F380" s="1"/>
      <c r="G380" s="1"/>
      <c r="H380" s="3"/>
      <c r="N380" s="385"/>
    </row>
    <row r="381" ht="14.25" customHeight="1">
      <c r="D381" s="1"/>
      <c r="E381" s="1"/>
      <c r="F381" s="1"/>
      <c r="G381" s="1"/>
      <c r="H381" s="3"/>
      <c r="N381" s="385"/>
    </row>
    <row r="382" ht="14.25" customHeight="1">
      <c r="D382" s="1"/>
      <c r="E382" s="1"/>
      <c r="F382" s="1"/>
      <c r="G382" s="1"/>
      <c r="H382" s="3"/>
      <c r="N382" s="385"/>
    </row>
    <row r="383" ht="14.25" customHeight="1">
      <c r="D383" s="1"/>
      <c r="E383" s="1"/>
      <c r="F383" s="1"/>
      <c r="G383" s="1"/>
      <c r="H383" s="3"/>
      <c r="N383" s="385"/>
    </row>
    <row r="384" ht="14.25" customHeight="1">
      <c r="D384" s="1"/>
      <c r="E384" s="1"/>
      <c r="F384" s="1"/>
      <c r="G384" s="1"/>
      <c r="H384" s="3"/>
      <c r="N384" s="385"/>
    </row>
    <row r="385" ht="14.25" customHeight="1">
      <c r="D385" s="1"/>
      <c r="E385" s="1"/>
      <c r="F385" s="1"/>
      <c r="G385" s="1"/>
      <c r="H385" s="3"/>
      <c r="N385" s="385"/>
    </row>
    <row r="386" ht="14.25" customHeight="1">
      <c r="D386" s="1"/>
      <c r="E386" s="1"/>
      <c r="F386" s="1"/>
      <c r="G386" s="1"/>
      <c r="H386" s="3"/>
      <c r="N386" s="385"/>
    </row>
    <row r="387" ht="14.25" customHeight="1">
      <c r="D387" s="1"/>
      <c r="E387" s="1"/>
      <c r="F387" s="1"/>
      <c r="G387" s="1"/>
      <c r="H387" s="3"/>
      <c r="N387" s="385"/>
    </row>
    <row r="388" ht="14.25" customHeight="1">
      <c r="D388" s="1"/>
      <c r="E388" s="1"/>
      <c r="F388" s="1"/>
      <c r="G388" s="1"/>
      <c r="H388" s="3"/>
      <c r="N388" s="385"/>
    </row>
    <row r="389" ht="14.25" customHeight="1">
      <c r="D389" s="1"/>
      <c r="E389" s="1"/>
      <c r="F389" s="1"/>
      <c r="G389" s="1"/>
      <c r="H389" s="3"/>
      <c r="N389" s="385"/>
    </row>
    <row r="390" ht="14.25" customHeight="1">
      <c r="D390" s="1"/>
      <c r="E390" s="1"/>
      <c r="F390" s="1"/>
      <c r="G390" s="1"/>
      <c r="H390" s="3"/>
      <c r="N390" s="385"/>
    </row>
    <row r="391" ht="14.25" customHeight="1">
      <c r="D391" s="1"/>
      <c r="E391" s="1"/>
      <c r="F391" s="1"/>
      <c r="G391" s="1"/>
      <c r="H391" s="3"/>
      <c r="N391" s="385"/>
    </row>
    <row r="392" ht="14.25" customHeight="1">
      <c r="D392" s="1"/>
      <c r="E392" s="1"/>
      <c r="F392" s="1"/>
      <c r="G392" s="1"/>
      <c r="H392" s="3"/>
      <c r="N392" s="385"/>
    </row>
    <row r="393" ht="14.25" customHeight="1">
      <c r="D393" s="1"/>
      <c r="E393" s="1"/>
      <c r="F393" s="1"/>
      <c r="G393" s="1"/>
      <c r="H393" s="3"/>
      <c r="N393" s="385"/>
    </row>
    <row r="394" ht="14.25" customHeight="1">
      <c r="D394" s="1"/>
      <c r="E394" s="1"/>
      <c r="F394" s="1"/>
      <c r="G394" s="1"/>
      <c r="H394" s="3"/>
      <c r="N394" s="385"/>
    </row>
    <row r="395" ht="14.25" customHeight="1">
      <c r="D395" s="1"/>
      <c r="E395" s="1"/>
      <c r="F395" s="1"/>
      <c r="G395" s="1"/>
      <c r="H395" s="3"/>
      <c r="N395" s="385"/>
    </row>
    <row r="396" ht="14.25" customHeight="1">
      <c r="D396" s="1"/>
      <c r="E396" s="1"/>
      <c r="F396" s="1"/>
      <c r="G396" s="1"/>
      <c r="H396" s="3"/>
      <c r="N396" s="385"/>
    </row>
    <row r="397" ht="14.25" customHeight="1">
      <c r="D397" s="1"/>
      <c r="E397" s="1"/>
      <c r="F397" s="1"/>
      <c r="G397" s="1"/>
      <c r="H397" s="3"/>
      <c r="N397" s="385"/>
    </row>
    <row r="398" ht="14.25" customHeight="1">
      <c r="D398" s="1"/>
      <c r="E398" s="1"/>
      <c r="F398" s="1"/>
      <c r="G398" s="1"/>
      <c r="H398" s="3"/>
      <c r="N398" s="385"/>
    </row>
    <row r="399" ht="14.25" customHeight="1">
      <c r="D399" s="1"/>
      <c r="E399" s="1"/>
      <c r="F399" s="1"/>
      <c r="G399" s="1"/>
      <c r="H399" s="3"/>
      <c r="N399" s="385"/>
    </row>
    <row r="400" ht="14.25" customHeight="1">
      <c r="D400" s="1"/>
      <c r="E400" s="1"/>
      <c r="F400" s="1"/>
      <c r="G400" s="1"/>
      <c r="H400" s="3"/>
      <c r="N400" s="385"/>
    </row>
    <row r="401" ht="14.25" customHeight="1">
      <c r="D401" s="1"/>
      <c r="E401" s="1"/>
      <c r="F401" s="1"/>
      <c r="G401" s="1"/>
      <c r="H401" s="3"/>
      <c r="N401" s="385"/>
    </row>
    <row r="402" ht="14.25" customHeight="1">
      <c r="D402" s="1"/>
      <c r="E402" s="1"/>
      <c r="F402" s="1"/>
      <c r="G402" s="1"/>
      <c r="H402" s="3"/>
      <c r="N402" s="385"/>
    </row>
    <row r="403" ht="14.25" customHeight="1">
      <c r="D403" s="1"/>
      <c r="E403" s="1"/>
      <c r="F403" s="1"/>
      <c r="G403" s="1"/>
      <c r="H403" s="3"/>
      <c r="N403" s="385"/>
    </row>
    <row r="404" ht="14.25" customHeight="1">
      <c r="D404" s="1"/>
      <c r="E404" s="1"/>
      <c r="F404" s="1"/>
      <c r="G404" s="1"/>
      <c r="H404" s="3"/>
      <c r="N404" s="385"/>
    </row>
    <row r="405" ht="14.25" customHeight="1">
      <c r="D405" s="1"/>
      <c r="E405" s="1"/>
      <c r="F405" s="1"/>
      <c r="G405" s="1"/>
      <c r="H405" s="3"/>
      <c r="N405" s="385"/>
    </row>
    <row r="406" ht="14.25" customHeight="1">
      <c r="D406" s="1"/>
      <c r="E406" s="1"/>
      <c r="F406" s="1"/>
      <c r="G406" s="1"/>
      <c r="H406" s="3"/>
      <c r="N406" s="385"/>
    </row>
    <row r="407" ht="14.25" customHeight="1">
      <c r="D407" s="1"/>
      <c r="E407" s="1"/>
      <c r="F407" s="1"/>
      <c r="G407" s="1"/>
      <c r="H407" s="3"/>
      <c r="N407" s="385"/>
    </row>
    <row r="408" ht="14.25" customHeight="1">
      <c r="D408" s="1"/>
      <c r="E408" s="1"/>
      <c r="F408" s="1"/>
      <c r="G408" s="1"/>
      <c r="H408" s="3"/>
      <c r="N408" s="385"/>
    </row>
    <row r="409" ht="14.25" customHeight="1">
      <c r="D409" s="1"/>
      <c r="E409" s="1"/>
      <c r="F409" s="1"/>
      <c r="G409" s="1"/>
      <c r="H409" s="3"/>
      <c r="N409" s="385"/>
    </row>
    <row r="410" ht="14.25" customHeight="1">
      <c r="D410" s="1"/>
      <c r="E410" s="1"/>
      <c r="F410" s="1"/>
      <c r="G410" s="1"/>
      <c r="H410" s="3"/>
      <c r="N410" s="385"/>
    </row>
    <row r="411" ht="14.25" customHeight="1">
      <c r="D411" s="1"/>
      <c r="E411" s="1"/>
      <c r="F411" s="1"/>
      <c r="G411" s="1"/>
      <c r="H411" s="3"/>
      <c r="N411" s="385"/>
    </row>
    <row r="412" ht="14.25" customHeight="1">
      <c r="D412" s="1"/>
      <c r="E412" s="1"/>
      <c r="F412" s="1"/>
      <c r="G412" s="1"/>
      <c r="H412" s="3"/>
      <c r="N412" s="385"/>
    </row>
    <row r="413" ht="14.25" customHeight="1">
      <c r="D413" s="1"/>
      <c r="E413" s="1"/>
      <c r="F413" s="1"/>
      <c r="G413" s="1"/>
      <c r="H413" s="3"/>
      <c r="N413" s="385"/>
    </row>
    <row r="414" ht="14.25" customHeight="1">
      <c r="D414" s="1"/>
      <c r="E414" s="1"/>
      <c r="F414" s="1"/>
      <c r="G414" s="1"/>
      <c r="H414" s="3"/>
      <c r="N414" s="385"/>
    </row>
    <row r="415" ht="14.25" customHeight="1">
      <c r="D415" s="1"/>
      <c r="E415" s="1"/>
      <c r="F415" s="1"/>
      <c r="G415" s="1"/>
      <c r="H415" s="3"/>
      <c r="N415" s="385"/>
    </row>
    <row r="416" ht="14.25" customHeight="1">
      <c r="D416" s="1"/>
      <c r="E416" s="1"/>
      <c r="F416" s="1"/>
      <c r="G416" s="1"/>
      <c r="H416" s="3"/>
      <c r="N416" s="385"/>
    </row>
    <row r="417" ht="14.25" customHeight="1">
      <c r="D417" s="1"/>
      <c r="E417" s="1"/>
      <c r="F417" s="1"/>
      <c r="G417" s="1"/>
      <c r="H417" s="3"/>
      <c r="N417" s="385"/>
    </row>
    <row r="418" ht="14.25" customHeight="1">
      <c r="D418" s="1"/>
      <c r="E418" s="1"/>
      <c r="F418" s="1"/>
      <c r="G418" s="1"/>
      <c r="H418" s="3"/>
      <c r="N418" s="385"/>
    </row>
    <row r="419" ht="14.25" customHeight="1">
      <c r="D419" s="1"/>
      <c r="E419" s="1"/>
      <c r="F419" s="1"/>
      <c r="G419" s="1"/>
      <c r="H419" s="3"/>
      <c r="N419" s="385"/>
    </row>
    <row r="420" ht="14.25" customHeight="1">
      <c r="D420" s="1"/>
      <c r="E420" s="1"/>
      <c r="F420" s="1"/>
      <c r="G420" s="1"/>
      <c r="H420" s="3"/>
      <c r="N420" s="385"/>
    </row>
    <row r="421" ht="14.25" customHeight="1">
      <c r="D421" s="1"/>
      <c r="E421" s="1"/>
      <c r="F421" s="1"/>
      <c r="G421" s="1"/>
      <c r="H421" s="3"/>
      <c r="N421" s="385"/>
    </row>
    <row r="422" ht="14.25" customHeight="1">
      <c r="D422" s="1"/>
      <c r="E422" s="1"/>
      <c r="F422" s="1"/>
      <c r="G422" s="1"/>
      <c r="H422" s="3"/>
      <c r="N422" s="385"/>
    </row>
    <row r="423" ht="14.25" customHeight="1">
      <c r="D423" s="1"/>
      <c r="E423" s="1"/>
      <c r="F423" s="1"/>
      <c r="G423" s="1"/>
      <c r="H423" s="3"/>
      <c r="N423" s="385"/>
    </row>
    <row r="424" ht="14.25" customHeight="1">
      <c r="D424" s="1"/>
      <c r="E424" s="1"/>
      <c r="F424" s="1"/>
      <c r="G424" s="1"/>
      <c r="H424" s="3"/>
      <c r="N424" s="385"/>
    </row>
    <row r="425" ht="14.25" customHeight="1">
      <c r="D425" s="1"/>
      <c r="E425" s="1"/>
      <c r="F425" s="1"/>
      <c r="G425" s="1"/>
      <c r="H425" s="3"/>
      <c r="N425" s="385"/>
    </row>
    <row r="426" ht="14.25" customHeight="1">
      <c r="D426" s="1"/>
      <c r="E426" s="1"/>
      <c r="F426" s="1"/>
      <c r="G426" s="1"/>
      <c r="H426" s="3"/>
      <c r="N426" s="385"/>
    </row>
    <row r="427" ht="14.25" customHeight="1">
      <c r="D427" s="1"/>
      <c r="E427" s="1"/>
      <c r="F427" s="1"/>
      <c r="G427" s="1"/>
      <c r="H427" s="3"/>
      <c r="N427" s="385"/>
    </row>
    <row r="428" ht="14.25" customHeight="1">
      <c r="D428" s="1"/>
      <c r="E428" s="1"/>
      <c r="F428" s="1"/>
      <c r="G428" s="1"/>
      <c r="H428" s="3"/>
      <c r="N428" s="385"/>
    </row>
    <row r="429" ht="14.25" customHeight="1">
      <c r="D429" s="1"/>
      <c r="E429" s="1"/>
      <c r="F429" s="1"/>
      <c r="G429" s="1"/>
      <c r="H429" s="3"/>
      <c r="N429" s="385"/>
    </row>
    <row r="430" ht="14.25" customHeight="1">
      <c r="D430" s="1"/>
      <c r="E430" s="1"/>
      <c r="F430" s="1"/>
      <c r="G430" s="1"/>
      <c r="H430" s="3"/>
      <c r="N430" s="385"/>
    </row>
    <row r="431" ht="14.25" customHeight="1">
      <c r="D431" s="1"/>
      <c r="E431" s="1"/>
      <c r="F431" s="1"/>
      <c r="G431" s="1"/>
      <c r="H431" s="3"/>
      <c r="N431" s="385"/>
    </row>
    <row r="432" ht="14.25" customHeight="1">
      <c r="D432" s="1"/>
      <c r="E432" s="1"/>
      <c r="F432" s="1"/>
      <c r="G432" s="1"/>
      <c r="H432" s="3"/>
      <c r="N432" s="385"/>
    </row>
    <row r="433" ht="14.25" customHeight="1">
      <c r="D433" s="1"/>
      <c r="E433" s="1"/>
      <c r="F433" s="1"/>
      <c r="G433" s="1"/>
      <c r="H433" s="3"/>
      <c r="N433" s="385"/>
    </row>
    <row r="434" ht="14.25" customHeight="1">
      <c r="D434" s="1"/>
      <c r="E434" s="1"/>
      <c r="F434" s="1"/>
      <c r="G434" s="1"/>
      <c r="H434" s="3"/>
      <c r="N434" s="385"/>
    </row>
    <row r="435" ht="14.25" customHeight="1">
      <c r="D435" s="1"/>
      <c r="E435" s="1"/>
      <c r="F435" s="1"/>
      <c r="G435" s="1"/>
      <c r="H435" s="3"/>
      <c r="N435" s="385"/>
    </row>
    <row r="436" ht="14.25" customHeight="1">
      <c r="D436" s="1"/>
      <c r="E436" s="1"/>
      <c r="F436" s="1"/>
      <c r="G436" s="1"/>
      <c r="H436" s="3"/>
      <c r="N436" s="385"/>
    </row>
    <row r="437" ht="14.25" customHeight="1">
      <c r="D437" s="1"/>
      <c r="E437" s="1"/>
      <c r="F437" s="1"/>
      <c r="G437" s="1"/>
      <c r="H437" s="3"/>
      <c r="N437" s="385"/>
    </row>
    <row r="438" ht="14.25" customHeight="1">
      <c r="D438" s="1"/>
      <c r="E438" s="1"/>
      <c r="F438" s="1"/>
      <c r="G438" s="1"/>
      <c r="H438" s="3"/>
      <c r="N438" s="385"/>
    </row>
    <row r="439" ht="14.25" customHeight="1">
      <c r="D439" s="1"/>
      <c r="E439" s="1"/>
      <c r="F439" s="1"/>
      <c r="G439" s="1"/>
      <c r="H439" s="3"/>
      <c r="N439" s="385"/>
    </row>
    <row r="440" ht="14.25" customHeight="1">
      <c r="D440" s="1"/>
      <c r="E440" s="1"/>
      <c r="F440" s="1"/>
      <c r="G440" s="1"/>
      <c r="H440" s="3"/>
      <c r="N440" s="385"/>
    </row>
    <row r="441" ht="14.25" customHeight="1">
      <c r="D441" s="1"/>
      <c r="E441" s="1"/>
      <c r="F441" s="1"/>
      <c r="G441" s="1"/>
      <c r="H441" s="3"/>
      <c r="N441" s="385"/>
    </row>
    <row r="442" ht="14.25" customHeight="1">
      <c r="D442" s="1"/>
      <c r="E442" s="1"/>
      <c r="F442" s="1"/>
      <c r="G442" s="1"/>
      <c r="H442" s="3"/>
      <c r="N442" s="385"/>
    </row>
    <row r="443" ht="14.25" customHeight="1">
      <c r="D443" s="1"/>
      <c r="E443" s="1"/>
      <c r="F443" s="1"/>
      <c r="G443" s="1"/>
      <c r="H443" s="3"/>
      <c r="N443" s="385"/>
    </row>
    <row r="444" ht="14.25" customHeight="1">
      <c r="D444" s="1"/>
      <c r="E444" s="1"/>
      <c r="F444" s="1"/>
      <c r="G444" s="1"/>
      <c r="H444" s="3"/>
      <c r="N444" s="385"/>
    </row>
    <row r="445" ht="14.25" customHeight="1">
      <c r="D445" s="1"/>
      <c r="E445" s="1"/>
      <c r="F445" s="1"/>
      <c r="G445" s="1"/>
      <c r="H445" s="3"/>
      <c r="N445" s="385"/>
    </row>
    <row r="446" ht="14.25" customHeight="1">
      <c r="D446" s="1"/>
      <c r="E446" s="1"/>
      <c r="F446" s="1"/>
      <c r="G446" s="1"/>
      <c r="H446" s="3"/>
      <c r="N446" s="385"/>
    </row>
    <row r="447" ht="14.25" customHeight="1">
      <c r="D447" s="1"/>
      <c r="E447" s="1"/>
      <c r="F447" s="1"/>
      <c r="G447" s="1"/>
      <c r="H447" s="3"/>
      <c r="N447" s="385"/>
    </row>
    <row r="448" ht="14.25" customHeight="1">
      <c r="D448" s="1"/>
      <c r="E448" s="1"/>
      <c r="F448" s="1"/>
      <c r="G448" s="1"/>
      <c r="H448" s="3"/>
      <c r="N448" s="385"/>
    </row>
    <row r="449" ht="14.25" customHeight="1">
      <c r="D449" s="1"/>
      <c r="E449" s="1"/>
      <c r="F449" s="1"/>
      <c r="G449" s="1"/>
      <c r="H449" s="3"/>
      <c r="N449" s="385"/>
    </row>
    <row r="450" ht="14.25" customHeight="1">
      <c r="D450" s="1"/>
      <c r="E450" s="1"/>
      <c r="F450" s="1"/>
      <c r="G450" s="1"/>
      <c r="H450" s="3"/>
      <c r="N450" s="385"/>
    </row>
    <row r="451" ht="14.25" customHeight="1">
      <c r="D451" s="1"/>
      <c r="E451" s="1"/>
      <c r="F451" s="1"/>
      <c r="G451" s="1"/>
      <c r="H451" s="3"/>
      <c r="N451" s="385"/>
    </row>
    <row r="452" ht="14.25" customHeight="1">
      <c r="D452" s="1"/>
      <c r="E452" s="1"/>
      <c r="F452" s="1"/>
      <c r="G452" s="1"/>
      <c r="H452" s="3"/>
      <c r="N452" s="385"/>
    </row>
    <row r="453" ht="14.25" customHeight="1">
      <c r="D453" s="1"/>
      <c r="E453" s="1"/>
      <c r="F453" s="1"/>
      <c r="G453" s="1"/>
      <c r="H453" s="3"/>
      <c r="N453" s="385"/>
    </row>
    <row r="454" ht="14.25" customHeight="1">
      <c r="D454" s="1"/>
      <c r="E454" s="1"/>
      <c r="F454" s="1"/>
      <c r="G454" s="1"/>
      <c r="H454" s="3"/>
      <c r="N454" s="385"/>
    </row>
    <row r="455" ht="14.25" customHeight="1">
      <c r="D455" s="1"/>
      <c r="E455" s="1"/>
      <c r="F455" s="1"/>
      <c r="G455" s="1"/>
      <c r="H455" s="3"/>
      <c r="N455" s="385"/>
    </row>
    <row r="456" ht="14.25" customHeight="1">
      <c r="D456" s="1"/>
      <c r="E456" s="1"/>
      <c r="F456" s="1"/>
      <c r="G456" s="1"/>
      <c r="H456" s="3"/>
      <c r="N456" s="385"/>
    </row>
    <row r="457" ht="14.25" customHeight="1">
      <c r="D457" s="1"/>
      <c r="E457" s="1"/>
      <c r="F457" s="1"/>
      <c r="G457" s="1"/>
      <c r="H457" s="3"/>
      <c r="N457" s="385"/>
    </row>
    <row r="458" ht="14.25" customHeight="1">
      <c r="D458" s="1"/>
      <c r="E458" s="1"/>
      <c r="F458" s="1"/>
      <c r="G458" s="1"/>
      <c r="H458" s="3"/>
      <c r="N458" s="385"/>
    </row>
    <row r="459" ht="14.25" customHeight="1">
      <c r="D459" s="1"/>
      <c r="E459" s="1"/>
      <c r="F459" s="1"/>
      <c r="G459" s="1"/>
      <c r="H459" s="3"/>
      <c r="N459" s="385"/>
    </row>
    <row r="460" ht="14.25" customHeight="1">
      <c r="D460" s="1"/>
      <c r="E460" s="1"/>
      <c r="F460" s="1"/>
      <c r="G460" s="1"/>
      <c r="H460" s="3"/>
      <c r="N460" s="385"/>
    </row>
    <row r="461" ht="14.25" customHeight="1">
      <c r="D461" s="1"/>
      <c r="E461" s="1"/>
      <c r="F461" s="1"/>
      <c r="G461" s="1"/>
      <c r="H461" s="3"/>
      <c r="N461" s="385"/>
    </row>
    <row r="462" ht="14.25" customHeight="1">
      <c r="D462" s="1"/>
      <c r="E462" s="1"/>
      <c r="F462" s="1"/>
      <c r="G462" s="1"/>
      <c r="H462" s="3"/>
      <c r="N462" s="385"/>
    </row>
    <row r="463" ht="14.25" customHeight="1">
      <c r="D463" s="1"/>
      <c r="E463" s="1"/>
      <c r="F463" s="1"/>
      <c r="G463" s="1"/>
      <c r="H463" s="3"/>
      <c r="N463" s="385"/>
    </row>
    <row r="464" ht="14.25" customHeight="1">
      <c r="D464" s="1"/>
      <c r="E464" s="1"/>
      <c r="F464" s="1"/>
      <c r="G464" s="1"/>
      <c r="H464" s="3"/>
      <c r="N464" s="385"/>
    </row>
    <row r="465" ht="14.25" customHeight="1">
      <c r="D465" s="1"/>
      <c r="E465" s="1"/>
      <c r="F465" s="1"/>
      <c r="G465" s="1"/>
      <c r="H465" s="3"/>
      <c r="N465" s="385"/>
    </row>
    <row r="466" ht="14.25" customHeight="1">
      <c r="D466" s="1"/>
      <c r="E466" s="1"/>
      <c r="F466" s="1"/>
      <c r="G466" s="1"/>
      <c r="H466" s="3"/>
      <c r="N466" s="385"/>
    </row>
    <row r="467" ht="14.25" customHeight="1">
      <c r="D467" s="1"/>
      <c r="E467" s="1"/>
      <c r="F467" s="1"/>
      <c r="G467" s="1"/>
      <c r="H467" s="3"/>
      <c r="N467" s="385"/>
    </row>
    <row r="468" ht="14.25" customHeight="1">
      <c r="D468" s="1"/>
      <c r="E468" s="1"/>
      <c r="F468" s="1"/>
      <c r="G468" s="1"/>
      <c r="H468" s="3"/>
      <c r="N468" s="385"/>
    </row>
    <row r="469" ht="14.25" customHeight="1">
      <c r="D469" s="1"/>
      <c r="E469" s="1"/>
      <c r="F469" s="1"/>
      <c r="G469" s="1"/>
      <c r="H469" s="3"/>
      <c r="N469" s="385"/>
    </row>
    <row r="470" ht="14.25" customHeight="1">
      <c r="D470" s="1"/>
      <c r="E470" s="1"/>
      <c r="F470" s="1"/>
      <c r="G470" s="1"/>
      <c r="H470" s="3"/>
      <c r="N470" s="385"/>
    </row>
    <row r="471" ht="14.25" customHeight="1">
      <c r="D471" s="1"/>
      <c r="E471" s="1"/>
      <c r="F471" s="1"/>
      <c r="G471" s="1"/>
      <c r="H471" s="3"/>
      <c r="N471" s="385"/>
    </row>
    <row r="472" ht="14.25" customHeight="1">
      <c r="D472" s="1"/>
      <c r="E472" s="1"/>
      <c r="F472" s="1"/>
      <c r="G472" s="1"/>
      <c r="H472" s="3"/>
      <c r="N472" s="385"/>
    </row>
    <row r="473" ht="14.25" customHeight="1">
      <c r="D473" s="1"/>
      <c r="E473" s="1"/>
      <c r="F473" s="1"/>
      <c r="G473" s="1"/>
      <c r="H473" s="3"/>
      <c r="N473" s="385"/>
    </row>
    <row r="474" ht="14.25" customHeight="1">
      <c r="D474" s="1"/>
      <c r="E474" s="1"/>
      <c r="F474" s="1"/>
      <c r="G474" s="1"/>
      <c r="H474" s="3"/>
      <c r="N474" s="385"/>
    </row>
    <row r="475" ht="14.25" customHeight="1">
      <c r="D475" s="1"/>
      <c r="E475" s="1"/>
      <c r="F475" s="1"/>
      <c r="G475" s="1"/>
      <c r="H475" s="3"/>
      <c r="N475" s="385"/>
    </row>
    <row r="476" ht="14.25" customHeight="1">
      <c r="D476" s="1"/>
      <c r="E476" s="1"/>
      <c r="F476" s="1"/>
      <c r="G476" s="1"/>
      <c r="H476" s="3"/>
      <c r="N476" s="385"/>
    </row>
    <row r="477" ht="14.25" customHeight="1">
      <c r="D477" s="1"/>
      <c r="E477" s="1"/>
      <c r="F477" s="1"/>
      <c r="G477" s="1"/>
      <c r="H477" s="3"/>
      <c r="N477" s="385"/>
    </row>
    <row r="478" ht="14.25" customHeight="1">
      <c r="D478" s="1"/>
      <c r="E478" s="1"/>
      <c r="F478" s="1"/>
      <c r="G478" s="1"/>
      <c r="H478" s="3"/>
      <c r="N478" s="385"/>
    </row>
    <row r="479" ht="14.25" customHeight="1">
      <c r="D479" s="1"/>
      <c r="E479" s="1"/>
      <c r="F479" s="1"/>
      <c r="G479" s="1"/>
      <c r="H479" s="3"/>
      <c r="N479" s="385"/>
    </row>
    <row r="480" ht="14.25" customHeight="1">
      <c r="D480" s="1"/>
      <c r="E480" s="1"/>
      <c r="F480" s="1"/>
      <c r="G480" s="1"/>
      <c r="H480" s="3"/>
      <c r="N480" s="385"/>
    </row>
    <row r="481" ht="14.25" customHeight="1">
      <c r="D481" s="1"/>
      <c r="E481" s="1"/>
      <c r="F481" s="1"/>
      <c r="G481" s="1"/>
      <c r="H481" s="3"/>
      <c r="N481" s="385"/>
    </row>
    <row r="482" ht="14.25" customHeight="1">
      <c r="D482" s="1"/>
      <c r="E482" s="1"/>
      <c r="F482" s="1"/>
      <c r="G482" s="1"/>
      <c r="H482" s="3"/>
      <c r="N482" s="385"/>
    </row>
    <row r="483" ht="14.25" customHeight="1">
      <c r="D483" s="1"/>
      <c r="E483" s="1"/>
      <c r="F483" s="1"/>
      <c r="G483" s="1"/>
      <c r="H483" s="3"/>
      <c r="N483" s="385"/>
    </row>
    <row r="484" ht="14.25" customHeight="1">
      <c r="D484" s="1"/>
      <c r="E484" s="1"/>
      <c r="F484" s="1"/>
      <c r="G484" s="1"/>
      <c r="H484" s="3"/>
      <c r="N484" s="385"/>
    </row>
    <row r="485" ht="14.25" customHeight="1">
      <c r="D485" s="1"/>
      <c r="E485" s="1"/>
      <c r="F485" s="1"/>
      <c r="G485" s="1"/>
      <c r="H485" s="3"/>
      <c r="N485" s="385"/>
    </row>
    <row r="486" ht="14.25" customHeight="1">
      <c r="D486" s="1"/>
      <c r="E486" s="1"/>
      <c r="F486" s="1"/>
      <c r="G486" s="1"/>
      <c r="H486" s="3"/>
      <c r="N486" s="385"/>
    </row>
    <row r="487" ht="14.25" customHeight="1">
      <c r="D487" s="1"/>
      <c r="E487" s="1"/>
      <c r="F487" s="1"/>
      <c r="G487" s="1"/>
      <c r="H487" s="3"/>
      <c r="N487" s="385"/>
    </row>
    <row r="488" ht="14.25" customHeight="1">
      <c r="D488" s="1"/>
      <c r="E488" s="1"/>
      <c r="F488" s="1"/>
      <c r="G488" s="1"/>
      <c r="H488" s="3"/>
      <c r="N488" s="385"/>
    </row>
    <row r="489" ht="14.25" customHeight="1">
      <c r="D489" s="1"/>
      <c r="E489" s="1"/>
      <c r="F489" s="1"/>
      <c r="G489" s="1"/>
      <c r="H489" s="3"/>
      <c r="N489" s="385"/>
    </row>
    <row r="490" ht="14.25" customHeight="1">
      <c r="D490" s="1"/>
      <c r="E490" s="1"/>
      <c r="F490" s="1"/>
      <c r="G490" s="1"/>
      <c r="H490" s="3"/>
      <c r="N490" s="385"/>
    </row>
    <row r="491" ht="14.25" customHeight="1">
      <c r="D491" s="1"/>
      <c r="E491" s="1"/>
      <c r="F491" s="1"/>
      <c r="G491" s="1"/>
      <c r="H491" s="3"/>
      <c r="N491" s="385"/>
    </row>
    <row r="492" ht="14.25" customHeight="1">
      <c r="D492" s="1"/>
      <c r="E492" s="1"/>
      <c r="F492" s="1"/>
      <c r="G492" s="1"/>
      <c r="H492" s="3"/>
      <c r="N492" s="385"/>
    </row>
    <row r="493" ht="14.25" customHeight="1">
      <c r="D493" s="1"/>
      <c r="E493" s="1"/>
      <c r="F493" s="1"/>
      <c r="G493" s="1"/>
      <c r="H493" s="3"/>
      <c r="N493" s="385"/>
    </row>
    <row r="494" ht="14.25" customHeight="1">
      <c r="D494" s="1"/>
      <c r="E494" s="1"/>
      <c r="F494" s="1"/>
      <c r="G494" s="1"/>
      <c r="H494" s="3"/>
      <c r="N494" s="385"/>
    </row>
    <row r="495" ht="14.25" customHeight="1">
      <c r="D495" s="1"/>
      <c r="E495" s="1"/>
      <c r="F495" s="1"/>
      <c r="G495" s="1"/>
      <c r="H495" s="3"/>
      <c r="N495" s="385"/>
    </row>
    <row r="496" ht="14.25" customHeight="1">
      <c r="D496" s="1"/>
      <c r="E496" s="1"/>
      <c r="F496" s="1"/>
      <c r="G496" s="1"/>
      <c r="H496" s="3"/>
      <c r="N496" s="385"/>
    </row>
    <row r="497" ht="14.25" customHeight="1">
      <c r="D497" s="1"/>
      <c r="E497" s="1"/>
      <c r="F497" s="1"/>
      <c r="G497" s="1"/>
      <c r="H497" s="3"/>
      <c r="N497" s="385"/>
    </row>
    <row r="498" ht="14.25" customHeight="1">
      <c r="D498" s="1"/>
      <c r="E498" s="1"/>
      <c r="F498" s="1"/>
      <c r="G498" s="1"/>
      <c r="H498" s="3"/>
      <c r="N498" s="385"/>
    </row>
    <row r="499" ht="14.25" customHeight="1">
      <c r="D499" s="1"/>
      <c r="E499" s="1"/>
      <c r="F499" s="1"/>
      <c r="G499" s="1"/>
      <c r="H499" s="3"/>
      <c r="N499" s="385"/>
    </row>
    <row r="500" ht="14.25" customHeight="1">
      <c r="D500" s="1"/>
      <c r="E500" s="1"/>
      <c r="F500" s="1"/>
      <c r="G500" s="1"/>
      <c r="H500" s="3"/>
      <c r="N500" s="385"/>
    </row>
    <row r="501" ht="14.25" customHeight="1">
      <c r="D501" s="1"/>
      <c r="E501" s="1"/>
      <c r="F501" s="1"/>
      <c r="G501" s="1"/>
      <c r="H501" s="3"/>
      <c r="N501" s="385"/>
    </row>
    <row r="502" ht="14.25" customHeight="1">
      <c r="D502" s="1"/>
      <c r="E502" s="1"/>
      <c r="F502" s="1"/>
      <c r="G502" s="1"/>
      <c r="H502" s="3"/>
      <c r="N502" s="385"/>
    </row>
    <row r="503" ht="14.25" customHeight="1">
      <c r="D503" s="1"/>
      <c r="E503" s="1"/>
      <c r="F503" s="1"/>
      <c r="G503" s="1"/>
      <c r="H503" s="3"/>
      <c r="N503" s="385"/>
    </row>
    <row r="504" ht="14.25" customHeight="1">
      <c r="D504" s="1"/>
      <c r="E504" s="1"/>
      <c r="F504" s="1"/>
      <c r="G504" s="1"/>
      <c r="H504" s="3"/>
      <c r="N504" s="385"/>
    </row>
    <row r="505" ht="14.25" customHeight="1">
      <c r="D505" s="1"/>
      <c r="E505" s="1"/>
      <c r="F505" s="1"/>
      <c r="G505" s="1"/>
      <c r="H505" s="3"/>
      <c r="N505" s="385"/>
    </row>
    <row r="506" ht="14.25" customHeight="1">
      <c r="D506" s="1"/>
      <c r="E506" s="1"/>
      <c r="F506" s="1"/>
      <c r="G506" s="1"/>
      <c r="H506" s="3"/>
      <c r="N506" s="385"/>
    </row>
    <row r="507" ht="14.25" customHeight="1">
      <c r="D507" s="1"/>
      <c r="E507" s="1"/>
      <c r="F507" s="1"/>
      <c r="G507" s="1"/>
      <c r="H507" s="3"/>
      <c r="N507" s="385"/>
    </row>
    <row r="508" ht="14.25" customHeight="1">
      <c r="D508" s="1"/>
      <c r="E508" s="1"/>
      <c r="F508" s="1"/>
      <c r="G508" s="1"/>
      <c r="H508" s="3"/>
      <c r="N508" s="385"/>
    </row>
    <row r="509" ht="14.25" customHeight="1">
      <c r="D509" s="1"/>
      <c r="E509" s="1"/>
      <c r="F509" s="1"/>
      <c r="G509" s="1"/>
      <c r="H509" s="3"/>
      <c r="N509" s="385"/>
    </row>
    <row r="510" ht="14.25" customHeight="1">
      <c r="D510" s="1"/>
      <c r="E510" s="1"/>
      <c r="F510" s="1"/>
      <c r="G510" s="1"/>
      <c r="H510" s="3"/>
      <c r="N510" s="385"/>
    </row>
    <row r="511" ht="14.25" customHeight="1">
      <c r="D511" s="1"/>
      <c r="E511" s="1"/>
      <c r="F511" s="1"/>
      <c r="G511" s="1"/>
      <c r="H511" s="3"/>
      <c r="N511" s="385"/>
    </row>
    <row r="512" ht="14.25" customHeight="1">
      <c r="D512" s="1"/>
      <c r="E512" s="1"/>
      <c r="F512" s="1"/>
      <c r="G512" s="1"/>
      <c r="H512" s="3"/>
      <c r="N512" s="385"/>
    </row>
    <row r="513" ht="14.25" customHeight="1">
      <c r="D513" s="1"/>
      <c r="E513" s="1"/>
      <c r="F513" s="1"/>
      <c r="G513" s="1"/>
      <c r="H513" s="3"/>
      <c r="N513" s="385"/>
    </row>
    <row r="514" ht="14.25" customHeight="1">
      <c r="D514" s="1"/>
      <c r="E514" s="1"/>
      <c r="F514" s="1"/>
      <c r="G514" s="1"/>
      <c r="H514" s="3"/>
      <c r="N514" s="385"/>
    </row>
    <row r="515" ht="14.25" customHeight="1">
      <c r="D515" s="1"/>
      <c r="E515" s="1"/>
      <c r="F515" s="1"/>
      <c r="G515" s="1"/>
      <c r="H515" s="3"/>
      <c r="N515" s="385"/>
    </row>
    <row r="516" ht="14.25" customHeight="1">
      <c r="D516" s="1"/>
      <c r="E516" s="1"/>
      <c r="F516" s="1"/>
      <c r="G516" s="1"/>
      <c r="H516" s="3"/>
      <c r="N516" s="385"/>
    </row>
    <row r="517" ht="14.25" customHeight="1">
      <c r="D517" s="1"/>
      <c r="E517" s="1"/>
      <c r="F517" s="1"/>
      <c r="G517" s="1"/>
      <c r="H517" s="3"/>
      <c r="N517" s="385"/>
    </row>
    <row r="518" ht="14.25" customHeight="1">
      <c r="D518" s="1"/>
      <c r="E518" s="1"/>
      <c r="F518" s="1"/>
      <c r="G518" s="1"/>
      <c r="H518" s="3"/>
      <c r="N518" s="385"/>
    </row>
    <row r="519" ht="14.25" customHeight="1">
      <c r="D519" s="1"/>
      <c r="E519" s="1"/>
      <c r="F519" s="1"/>
      <c r="G519" s="1"/>
      <c r="H519" s="3"/>
      <c r="N519" s="385"/>
    </row>
    <row r="520" ht="14.25" customHeight="1">
      <c r="D520" s="1"/>
      <c r="E520" s="1"/>
      <c r="F520" s="1"/>
      <c r="G520" s="1"/>
      <c r="H520" s="3"/>
      <c r="N520" s="385"/>
    </row>
    <row r="521" ht="14.25" customHeight="1">
      <c r="D521" s="1"/>
      <c r="E521" s="1"/>
      <c r="F521" s="1"/>
      <c r="G521" s="1"/>
      <c r="H521" s="3"/>
      <c r="N521" s="385"/>
    </row>
    <row r="522" ht="14.25" customHeight="1">
      <c r="D522" s="1"/>
      <c r="E522" s="1"/>
      <c r="F522" s="1"/>
      <c r="G522" s="1"/>
      <c r="H522" s="3"/>
      <c r="N522" s="385"/>
    </row>
    <row r="523" ht="14.25" customHeight="1">
      <c r="D523" s="1"/>
      <c r="E523" s="1"/>
      <c r="F523" s="1"/>
      <c r="G523" s="1"/>
      <c r="H523" s="3"/>
      <c r="N523" s="385"/>
    </row>
    <row r="524" ht="14.25" customHeight="1">
      <c r="D524" s="1"/>
      <c r="E524" s="1"/>
      <c r="F524" s="1"/>
      <c r="G524" s="1"/>
      <c r="H524" s="3"/>
      <c r="N524" s="385"/>
    </row>
    <row r="525" ht="14.25" customHeight="1">
      <c r="D525" s="1"/>
      <c r="E525" s="1"/>
      <c r="F525" s="1"/>
      <c r="G525" s="1"/>
      <c r="H525" s="3"/>
      <c r="N525" s="385"/>
    </row>
    <row r="526" ht="14.25" customHeight="1">
      <c r="D526" s="1"/>
      <c r="E526" s="1"/>
      <c r="F526" s="1"/>
      <c r="G526" s="1"/>
      <c r="H526" s="3"/>
      <c r="N526" s="385"/>
    </row>
    <row r="527" ht="14.25" customHeight="1">
      <c r="D527" s="1"/>
      <c r="E527" s="1"/>
      <c r="F527" s="1"/>
      <c r="G527" s="1"/>
      <c r="H527" s="3"/>
      <c r="N527" s="385"/>
    </row>
    <row r="528" ht="14.25" customHeight="1">
      <c r="D528" s="1"/>
      <c r="E528" s="1"/>
      <c r="F528" s="1"/>
      <c r="G528" s="1"/>
      <c r="H528" s="3"/>
      <c r="N528" s="385"/>
    </row>
    <row r="529" ht="14.25" customHeight="1">
      <c r="D529" s="1"/>
      <c r="E529" s="1"/>
      <c r="F529" s="1"/>
      <c r="G529" s="1"/>
      <c r="H529" s="3"/>
      <c r="N529" s="385"/>
    </row>
    <row r="530" ht="14.25" customHeight="1">
      <c r="D530" s="1"/>
      <c r="E530" s="1"/>
      <c r="F530" s="1"/>
      <c r="G530" s="1"/>
      <c r="H530" s="3"/>
      <c r="N530" s="385"/>
    </row>
    <row r="531" ht="14.25" customHeight="1">
      <c r="D531" s="1"/>
      <c r="E531" s="1"/>
      <c r="F531" s="1"/>
      <c r="G531" s="1"/>
      <c r="H531" s="3"/>
      <c r="N531" s="385"/>
    </row>
    <row r="532" ht="14.25" customHeight="1">
      <c r="D532" s="1"/>
      <c r="E532" s="1"/>
      <c r="F532" s="1"/>
      <c r="G532" s="1"/>
      <c r="H532" s="3"/>
      <c r="N532" s="385"/>
    </row>
    <row r="533" ht="14.25" customHeight="1">
      <c r="D533" s="1"/>
      <c r="E533" s="1"/>
      <c r="F533" s="1"/>
      <c r="G533" s="1"/>
      <c r="H533" s="3"/>
      <c r="N533" s="385"/>
    </row>
    <row r="534" ht="14.25" customHeight="1">
      <c r="D534" s="1"/>
      <c r="E534" s="1"/>
      <c r="F534" s="1"/>
      <c r="G534" s="1"/>
      <c r="H534" s="3"/>
      <c r="N534" s="385"/>
    </row>
    <row r="535" ht="14.25" customHeight="1">
      <c r="D535" s="1"/>
      <c r="E535" s="1"/>
      <c r="F535" s="1"/>
      <c r="G535" s="1"/>
      <c r="H535" s="3"/>
      <c r="N535" s="385"/>
    </row>
    <row r="536" ht="14.25" customHeight="1">
      <c r="D536" s="1"/>
      <c r="E536" s="1"/>
      <c r="F536" s="1"/>
      <c r="G536" s="1"/>
      <c r="H536" s="3"/>
      <c r="N536" s="385"/>
    </row>
    <row r="537" ht="14.25" customHeight="1">
      <c r="D537" s="1"/>
      <c r="E537" s="1"/>
      <c r="F537" s="1"/>
      <c r="G537" s="1"/>
      <c r="H537" s="3"/>
      <c r="N537" s="385"/>
    </row>
    <row r="538" ht="14.25" customHeight="1">
      <c r="D538" s="1"/>
      <c r="E538" s="1"/>
      <c r="F538" s="1"/>
      <c r="G538" s="1"/>
      <c r="H538" s="3"/>
      <c r="N538" s="385"/>
    </row>
    <row r="539" ht="14.25" customHeight="1">
      <c r="D539" s="1"/>
      <c r="E539" s="1"/>
      <c r="F539" s="1"/>
      <c r="G539" s="1"/>
      <c r="H539" s="3"/>
      <c r="N539" s="385"/>
    </row>
    <row r="540" ht="14.25" customHeight="1">
      <c r="D540" s="1"/>
      <c r="E540" s="1"/>
      <c r="F540" s="1"/>
      <c r="G540" s="1"/>
      <c r="H540" s="3"/>
      <c r="N540" s="385"/>
    </row>
    <row r="541" ht="14.25" customHeight="1">
      <c r="D541" s="1"/>
      <c r="E541" s="1"/>
      <c r="F541" s="1"/>
      <c r="G541" s="1"/>
      <c r="H541" s="3"/>
      <c r="N541" s="385"/>
    </row>
    <row r="542" ht="14.25" customHeight="1">
      <c r="D542" s="1"/>
      <c r="E542" s="1"/>
      <c r="F542" s="1"/>
      <c r="G542" s="1"/>
      <c r="H542" s="3"/>
      <c r="N542" s="385"/>
    </row>
    <row r="543" ht="14.25" customHeight="1">
      <c r="D543" s="1"/>
      <c r="E543" s="1"/>
      <c r="F543" s="1"/>
      <c r="G543" s="1"/>
      <c r="H543" s="3"/>
      <c r="N543" s="385"/>
    </row>
    <row r="544" ht="14.25" customHeight="1">
      <c r="D544" s="1"/>
      <c r="E544" s="1"/>
      <c r="F544" s="1"/>
      <c r="G544" s="1"/>
      <c r="H544" s="3"/>
      <c r="N544" s="385"/>
    </row>
    <row r="545" ht="14.25" customHeight="1">
      <c r="D545" s="1"/>
      <c r="E545" s="1"/>
      <c r="F545" s="1"/>
      <c r="G545" s="1"/>
      <c r="H545" s="3"/>
      <c r="N545" s="385"/>
    </row>
    <row r="546" ht="14.25" customHeight="1">
      <c r="D546" s="1"/>
      <c r="E546" s="1"/>
      <c r="F546" s="1"/>
      <c r="G546" s="1"/>
      <c r="H546" s="3"/>
      <c r="N546" s="385"/>
    </row>
    <row r="547" ht="14.25" customHeight="1">
      <c r="D547" s="1"/>
      <c r="E547" s="1"/>
      <c r="F547" s="1"/>
      <c r="G547" s="1"/>
      <c r="H547" s="3"/>
      <c r="N547" s="385"/>
    </row>
    <row r="548" ht="14.25" customHeight="1">
      <c r="D548" s="1"/>
      <c r="E548" s="1"/>
      <c r="F548" s="1"/>
      <c r="G548" s="1"/>
      <c r="H548" s="3"/>
      <c r="N548" s="385"/>
    </row>
    <row r="549" ht="14.25" customHeight="1">
      <c r="D549" s="1"/>
      <c r="E549" s="1"/>
      <c r="F549" s="1"/>
      <c r="G549" s="1"/>
      <c r="H549" s="3"/>
      <c r="N549" s="385"/>
    </row>
    <row r="550" ht="14.25" customHeight="1">
      <c r="D550" s="1"/>
      <c r="E550" s="1"/>
      <c r="F550" s="1"/>
      <c r="G550" s="1"/>
      <c r="H550" s="3"/>
      <c r="N550" s="385"/>
    </row>
    <row r="551" ht="14.25" customHeight="1">
      <c r="D551" s="1"/>
      <c r="E551" s="1"/>
      <c r="F551" s="1"/>
      <c r="G551" s="1"/>
      <c r="H551" s="3"/>
      <c r="N551" s="385"/>
    </row>
    <row r="552" ht="14.25" customHeight="1">
      <c r="D552" s="1"/>
      <c r="E552" s="1"/>
      <c r="F552" s="1"/>
      <c r="G552" s="1"/>
      <c r="H552" s="3"/>
      <c r="N552" s="385"/>
    </row>
    <row r="553" ht="14.25" customHeight="1">
      <c r="D553" s="1"/>
      <c r="E553" s="1"/>
      <c r="F553" s="1"/>
      <c r="G553" s="1"/>
      <c r="H553" s="3"/>
      <c r="N553" s="385"/>
    </row>
    <row r="554" ht="14.25" customHeight="1">
      <c r="D554" s="1"/>
      <c r="E554" s="1"/>
      <c r="F554" s="1"/>
      <c r="G554" s="1"/>
      <c r="H554" s="3"/>
      <c r="N554" s="385"/>
    </row>
    <row r="555" ht="14.25" customHeight="1">
      <c r="D555" s="1"/>
      <c r="E555" s="1"/>
      <c r="F555" s="1"/>
      <c r="G555" s="1"/>
      <c r="H555" s="3"/>
      <c r="N555" s="385"/>
    </row>
    <row r="556" ht="14.25" customHeight="1">
      <c r="D556" s="1"/>
      <c r="E556" s="1"/>
      <c r="F556" s="1"/>
      <c r="G556" s="1"/>
      <c r="H556" s="3"/>
      <c r="N556" s="385"/>
    </row>
    <row r="557" ht="14.25" customHeight="1">
      <c r="D557" s="1"/>
      <c r="E557" s="1"/>
      <c r="F557" s="1"/>
      <c r="G557" s="1"/>
      <c r="H557" s="3"/>
      <c r="N557" s="385"/>
    </row>
    <row r="558" ht="14.25" customHeight="1">
      <c r="D558" s="1"/>
      <c r="E558" s="1"/>
      <c r="F558" s="1"/>
      <c r="G558" s="1"/>
      <c r="H558" s="3"/>
      <c r="N558" s="385"/>
    </row>
    <row r="559" ht="14.25" customHeight="1">
      <c r="D559" s="1"/>
      <c r="E559" s="1"/>
      <c r="F559" s="1"/>
      <c r="G559" s="1"/>
      <c r="H559" s="3"/>
      <c r="N559" s="385"/>
    </row>
    <row r="560" ht="14.25" customHeight="1">
      <c r="D560" s="1"/>
      <c r="E560" s="1"/>
      <c r="F560" s="1"/>
      <c r="G560" s="1"/>
      <c r="H560" s="3"/>
      <c r="N560" s="385"/>
    </row>
    <row r="561" ht="14.25" customHeight="1">
      <c r="D561" s="1"/>
      <c r="E561" s="1"/>
      <c r="F561" s="1"/>
      <c r="G561" s="1"/>
      <c r="H561" s="3"/>
      <c r="N561" s="385"/>
    </row>
    <row r="562" ht="14.25" customHeight="1">
      <c r="D562" s="1"/>
      <c r="E562" s="1"/>
      <c r="F562" s="1"/>
      <c r="G562" s="1"/>
      <c r="H562" s="3"/>
      <c r="N562" s="385"/>
    </row>
    <row r="563" ht="14.25" customHeight="1">
      <c r="D563" s="1"/>
      <c r="E563" s="1"/>
      <c r="F563" s="1"/>
      <c r="G563" s="1"/>
      <c r="H563" s="3"/>
      <c r="N563" s="385"/>
    </row>
    <row r="564" ht="14.25" customHeight="1">
      <c r="D564" s="1"/>
      <c r="E564" s="1"/>
      <c r="F564" s="1"/>
      <c r="G564" s="1"/>
      <c r="H564" s="3"/>
      <c r="N564" s="385"/>
    </row>
    <row r="565" ht="14.25" customHeight="1">
      <c r="D565" s="1"/>
      <c r="E565" s="1"/>
      <c r="F565" s="1"/>
      <c r="G565" s="1"/>
      <c r="H565" s="3"/>
      <c r="N565" s="385"/>
    </row>
    <row r="566" ht="14.25" customHeight="1">
      <c r="D566" s="1"/>
      <c r="E566" s="1"/>
      <c r="F566" s="1"/>
      <c r="G566" s="1"/>
      <c r="H566" s="3"/>
      <c r="N566" s="385"/>
    </row>
    <row r="567" ht="14.25" customHeight="1">
      <c r="D567" s="1"/>
      <c r="E567" s="1"/>
      <c r="F567" s="1"/>
      <c r="G567" s="1"/>
      <c r="H567" s="3"/>
      <c r="N567" s="385"/>
    </row>
    <row r="568" ht="14.25" customHeight="1">
      <c r="D568" s="1"/>
      <c r="E568" s="1"/>
      <c r="F568" s="1"/>
      <c r="G568" s="1"/>
      <c r="H568" s="3"/>
      <c r="N568" s="385"/>
    </row>
    <row r="569" ht="14.25" customHeight="1">
      <c r="D569" s="1"/>
      <c r="E569" s="1"/>
      <c r="F569" s="1"/>
      <c r="G569" s="1"/>
      <c r="H569" s="3"/>
      <c r="N569" s="385"/>
    </row>
    <row r="570" ht="14.25" customHeight="1">
      <c r="D570" s="1"/>
      <c r="E570" s="1"/>
      <c r="F570" s="1"/>
      <c r="G570" s="1"/>
      <c r="H570" s="3"/>
      <c r="N570" s="385"/>
    </row>
    <row r="571" ht="14.25" customHeight="1">
      <c r="D571" s="1"/>
      <c r="E571" s="1"/>
      <c r="F571" s="1"/>
      <c r="G571" s="1"/>
      <c r="H571" s="3"/>
      <c r="N571" s="385"/>
    </row>
    <row r="572" ht="14.25" customHeight="1">
      <c r="D572" s="1"/>
      <c r="E572" s="1"/>
      <c r="F572" s="1"/>
      <c r="G572" s="1"/>
      <c r="H572" s="3"/>
      <c r="N572" s="385"/>
    </row>
    <row r="573" ht="14.25" customHeight="1">
      <c r="D573" s="1"/>
      <c r="E573" s="1"/>
      <c r="F573" s="1"/>
      <c r="G573" s="1"/>
      <c r="H573" s="3"/>
      <c r="N573" s="385"/>
    </row>
    <row r="574" ht="14.25" customHeight="1">
      <c r="D574" s="1"/>
      <c r="E574" s="1"/>
      <c r="F574" s="1"/>
      <c r="G574" s="1"/>
      <c r="H574" s="3"/>
      <c r="N574" s="385"/>
    </row>
    <row r="575" ht="14.25" customHeight="1">
      <c r="D575" s="1"/>
      <c r="E575" s="1"/>
      <c r="F575" s="1"/>
      <c r="G575" s="1"/>
      <c r="H575" s="3"/>
      <c r="N575" s="385"/>
    </row>
    <row r="576" ht="14.25" customHeight="1">
      <c r="D576" s="1"/>
      <c r="E576" s="1"/>
      <c r="F576" s="1"/>
      <c r="G576" s="1"/>
      <c r="H576" s="3"/>
      <c r="N576" s="385"/>
    </row>
    <row r="577" ht="14.25" customHeight="1">
      <c r="D577" s="1"/>
      <c r="E577" s="1"/>
      <c r="F577" s="1"/>
      <c r="G577" s="1"/>
      <c r="H577" s="3"/>
      <c r="N577" s="385"/>
    </row>
    <row r="578" ht="14.25" customHeight="1">
      <c r="D578" s="1"/>
      <c r="E578" s="1"/>
      <c r="F578" s="1"/>
      <c r="G578" s="1"/>
      <c r="H578" s="3"/>
      <c r="N578" s="385"/>
    </row>
    <row r="579" ht="14.25" customHeight="1">
      <c r="D579" s="1"/>
      <c r="E579" s="1"/>
      <c r="F579" s="1"/>
      <c r="G579" s="1"/>
      <c r="H579" s="3"/>
      <c r="N579" s="385"/>
    </row>
    <row r="580" ht="14.25" customHeight="1">
      <c r="D580" s="1"/>
      <c r="E580" s="1"/>
      <c r="F580" s="1"/>
      <c r="G580" s="1"/>
      <c r="H580" s="3"/>
      <c r="N580" s="385"/>
    </row>
    <row r="581" ht="14.25" customHeight="1">
      <c r="D581" s="1"/>
      <c r="E581" s="1"/>
      <c r="F581" s="1"/>
      <c r="G581" s="1"/>
      <c r="H581" s="3"/>
      <c r="N581" s="385"/>
    </row>
    <row r="582" ht="14.25" customHeight="1">
      <c r="D582" s="1"/>
      <c r="E582" s="1"/>
      <c r="F582" s="1"/>
      <c r="G582" s="1"/>
      <c r="H582" s="3"/>
      <c r="N582" s="385"/>
    </row>
    <row r="583" ht="14.25" customHeight="1">
      <c r="D583" s="1"/>
      <c r="E583" s="1"/>
      <c r="F583" s="1"/>
      <c r="G583" s="1"/>
      <c r="H583" s="3"/>
      <c r="N583" s="385"/>
    </row>
    <row r="584" ht="14.25" customHeight="1">
      <c r="D584" s="1"/>
      <c r="E584" s="1"/>
      <c r="F584" s="1"/>
      <c r="G584" s="1"/>
      <c r="H584" s="3"/>
      <c r="N584" s="385"/>
    </row>
    <row r="585" ht="14.25" customHeight="1">
      <c r="D585" s="1"/>
      <c r="E585" s="1"/>
      <c r="F585" s="1"/>
      <c r="G585" s="1"/>
      <c r="H585" s="3"/>
      <c r="N585" s="385"/>
    </row>
    <row r="586" ht="14.25" customHeight="1">
      <c r="D586" s="1"/>
      <c r="E586" s="1"/>
      <c r="F586" s="1"/>
      <c r="G586" s="1"/>
      <c r="H586" s="3"/>
      <c r="N586" s="385"/>
    </row>
    <row r="587" ht="14.25" customHeight="1">
      <c r="D587" s="1"/>
      <c r="E587" s="1"/>
      <c r="F587" s="1"/>
      <c r="G587" s="1"/>
      <c r="H587" s="3"/>
      <c r="N587" s="385"/>
    </row>
    <row r="588" ht="14.25" customHeight="1">
      <c r="D588" s="1"/>
      <c r="E588" s="1"/>
      <c r="F588" s="1"/>
      <c r="G588" s="1"/>
      <c r="H588" s="3"/>
      <c r="N588" s="385"/>
    </row>
    <row r="589" ht="14.25" customHeight="1">
      <c r="D589" s="1"/>
      <c r="E589" s="1"/>
      <c r="F589" s="1"/>
      <c r="G589" s="1"/>
      <c r="H589" s="3"/>
      <c r="N589" s="385"/>
    </row>
    <row r="590" ht="14.25" customHeight="1">
      <c r="D590" s="1"/>
      <c r="E590" s="1"/>
      <c r="F590" s="1"/>
      <c r="G590" s="1"/>
      <c r="H590" s="3"/>
      <c r="N590" s="385"/>
    </row>
    <row r="591" ht="14.25" customHeight="1">
      <c r="D591" s="1"/>
      <c r="E591" s="1"/>
      <c r="F591" s="1"/>
      <c r="G591" s="1"/>
      <c r="H591" s="3"/>
      <c r="N591" s="385"/>
    </row>
    <row r="592" ht="14.25" customHeight="1">
      <c r="D592" s="1"/>
      <c r="E592" s="1"/>
      <c r="F592" s="1"/>
      <c r="G592" s="1"/>
      <c r="H592" s="3"/>
      <c r="N592" s="385"/>
    </row>
    <row r="593" ht="14.25" customHeight="1">
      <c r="D593" s="1"/>
      <c r="E593" s="1"/>
      <c r="F593" s="1"/>
      <c r="G593" s="1"/>
      <c r="H593" s="3"/>
      <c r="N593" s="385"/>
    </row>
    <row r="594" ht="14.25" customHeight="1">
      <c r="D594" s="1"/>
      <c r="E594" s="1"/>
      <c r="F594" s="1"/>
      <c r="G594" s="1"/>
      <c r="H594" s="3"/>
      <c r="N594" s="385"/>
    </row>
    <row r="595" ht="14.25" customHeight="1">
      <c r="D595" s="1"/>
      <c r="E595" s="1"/>
      <c r="F595" s="1"/>
      <c r="G595" s="1"/>
      <c r="H595" s="3"/>
      <c r="N595" s="385"/>
    </row>
    <row r="596" ht="14.25" customHeight="1">
      <c r="D596" s="1"/>
      <c r="E596" s="1"/>
      <c r="F596" s="1"/>
      <c r="G596" s="1"/>
      <c r="H596" s="3"/>
      <c r="N596" s="385"/>
    </row>
    <row r="597" ht="14.25" customHeight="1">
      <c r="D597" s="1"/>
      <c r="E597" s="1"/>
      <c r="F597" s="1"/>
      <c r="G597" s="1"/>
      <c r="H597" s="3"/>
      <c r="N597" s="385"/>
    </row>
    <row r="598" ht="14.25" customHeight="1">
      <c r="D598" s="1"/>
      <c r="E598" s="1"/>
      <c r="F598" s="1"/>
      <c r="G598" s="1"/>
      <c r="H598" s="3"/>
      <c r="N598" s="385"/>
    </row>
    <row r="599" ht="14.25" customHeight="1">
      <c r="D599" s="1"/>
      <c r="E599" s="1"/>
      <c r="F599" s="1"/>
      <c r="G599" s="1"/>
      <c r="H599" s="3"/>
      <c r="N599" s="385"/>
    </row>
    <row r="600" ht="14.25" customHeight="1">
      <c r="D600" s="1"/>
      <c r="E600" s="1"/>
      <c r="F600" s="1"/>
      <c r="G600" s="1"/>
      <c r="H600" s="3"/>
      <c r="N600" s="385"/>
    </row>
    <row r="601" ht="14.25" customHeight="1">
      <c r="D601" s="1"/>
      <c r="E601" s="1"/>
      <c r="F601" s="1"/>
      <c r="G601" s="1"/>
      <c r="H601" s="3"/>
      <c r="N601" s="385"/>
    </row>
    <row r="602" ht="14.25" customHeight="1">
      <c r="D602" s="1"/>
      <c r="E602" s="1"/>
      <c r="F602" s="1"/>
      <c r="G602" s="1"/>
      <c r="H602" s="3"/>
      <c r="N602" s="385"/>
    </row>
    <row r="603" ht="14.25" customHeight="1">
      <c r="D603" s="1"/>
      <c r="E603" s="1"/>
      <c r="F603" s="1"/>
      <c r="G603" s="1"/>
      <c r="H603" s="3"/>
      <c r="N603" s="385"/>
    </row>
    <row r="604" ht="14.25" customHeight="1">
      <c r="D604" s="1"/>
      <c r="E604" s="1"/>
      <c r="F604" s="1"/>
      <c r="G604" s="1"/>
      <c r="H604" s="3"/>
      <c r="N604" s="385"/>
    </row>
    <row r="605" ht="14.25" customHeight="1">
      <c r="D605" s="1"/>
      <c r="E605" s="1"/>
      <c r="F605" s="1"/>
      <c r="G605" s="1"/>
      <c r="H605" s="3"/>
      <c r="N605" s="385"/>
    </row>
    <row r="606" ht="14.25" customHeight="1">
      <c r="D606" s="1"/>
      <c r="E606" s="1"/>
      <c r="F606" s="1"/>
      <c r="G606" s="1"/>
      <c r="H606" s="3"/>
      <c r="N606" s="385"/>
    </row>
    <row r="607" ht="14.25" customHeight="1">
      <c r="D607" s="1"/>
      <c r="E607" s="1"/>
      <c r="F607" s="1"/>
      <c r="G607" s="1"/>
      <c r="H607" s="3"/>
      <c r="N607" s="385"/>
    </row>
    <row r="608" ht="14.25" customHeight="1">
      <c r="D608" s="1"/>
      <c r="E608" s="1"/>
      <c r="F608" s="1"/>
      <c r="G608" s="1"/>
      <c r="H608" s="3"/>
      <c r="N608" s="385"/>
    </row>
    <row r="609" ht="14.25" customHeight="1">
      <c r="D609" s="1"/>
      <c r="E609" s="1"/>
      <c r="F609" s="1"/>
      <c r="G609" s="1"/>
      <c r="H609" s="3"/>
      <c r="N609" s="385"/>
    </row>
    <row r="610" ht="14.25" customHeight="1">
      <c r="D610" s="1"/>
      <c r="E610" s="1"/>
      <c r="F610" s="1"/>
      <c r="G610" s="1"/>
      <c r="H610" s="3"/>
      <c r="N610" s="385"/>
    </row>
    <row r="611" ht="14.25" customHeight="1">
      <c r="D611" s="1"/>
      <c r="E611" s="1"/>
      <c r="F611" s="1"/>
      <c r="G611" s="1"/>
      <c r="H611" s="3"/>
      <c r="N611" s="385"/>
    </row>
    <row r="612" ht="14.25" customHeight="1">
      <c r="D612" s="1"/>
      <c r="E612" s="1"/>
      <c r="F612" s="1"/>
      <c r="G612" s="1"/>
      <c r="H612" s="3"/>
      <c r="N612" s="385"/>
    </row>
    <row r="613" ht="14.25" customHeight="1">
      <c r="D613" s="1"/>
      <c r="E613" s="1"/>
      <c r="F613" s="1"/>
      <c r="G613" s="1"/>
      <c r="H613" s="3"/>
      <c r="N613" s="385"/>
    </row>
    <row r="614" ht="14.25" customHeight="1">
      <c r="D614" s="1"/>
      <c r="E614" s="1"/>
      <c r="F614" s="1"/>
      <c r="G614" s="1"/>
      <c r="H614" s="3"/>
      <c r="N614" s="385"/>
    </row>
    <row r="615" ht="14.25" customHeight="1">
      <c r="D615" s="1"/>
      <c r="E615" s="1"/>
      <c r="F615" s="1"/>
      <c r="G615" s="1"/>
      <c r="H615" s="3"/>
      <c r="N615" s="385"/>
    </row>
    <row r="616" ht="14.25" customHeight="1">
      <c r="D616" s="1"/>
      <c r="E616" s="1"/>
      <c r="F616" s="1"/>
      <c r="G616" s="1"/>
      <c r="H616" s="3"/>
      <c r="N616" s="385"/>
    </row>
    <row r="617" ht="14.25" customHeight="1">
      <c r="D617" s="1"/>
      <c r="E617" s="1"/>
      <c r="F617" s="1"/>
      <c r="G617" s="1"/>
      <c r="H617" s="3"/>
      <c r="N617" s="385"/>
    </row>
    <row r="618" ht="14.25" customHeight="1">
      <c r="D618" s="1"/>
      <c r="E618" s="1"/>
      <c r="F618" s="1"/>
      <c r="G618" s="1"/>
      <c r="H618" s="3"/>
      <c r="N618" s="385"/>
    </row>
    <row r="619" ht="14.25" customHeight="1">
      <c r="D619" s="1"/>
      <c r="E619" s="1"/>
      <c r="F619" s="1"/>
      <c r="G619" s="1"/>
      <c r="H619" s="3"/>
      <c r="N619" s="385"/>
    </row>
    <row r="620" ht="14.25" customHeight="1">
      <c r="D620" s="1"/>
      <c r="E620" s="1"/>
      <c r="F620" s="1"/>
      <c r="G620" s="1"/>
      <c r="H620" s="3"/>
      <c r="N620" s="385"/>
    </row>
    <row r="621" ht="14.25" customHeight="1">
      <c r="D621" s="1"/>
      <c r="E621" s="1"/>
      <c r="F621" s="1"/>
      <c r="G621" s="1"/>
      <c r="H621" s="3"/>
      <c r="N621" s="385"/>
    </row>
    <row r="622" ht="14.25" customHeight="1">
      <c r="D622" s="1"/>
      <c r="E622" s="1"/>
      <c r="F622" s="1"/>
      <c r="G622" s="1"/>
      <c r="H622" s="3"/>
      <c r="N622" s="385"/>
    </row>
    <row r="623" ht="14.25" customHeight="1">
      <c r="D623" s="1"/>
      <c r="E623" s="1"/>
      <c r="F623" s="1"/>
      <c r="G623" s="1"/>
      <c r="H623" s="3"/>
      <c r="N623" s="385"/>
    </row>
    <row r="624" ht="14.25" customHeight="1">
      <c r="D624" s="1"/>
      <c r="E624" s="1"/>
      <c r="F624" s="1"/>
      <c r="G624" s="1"/>
      <c r="H624" s="3"/>
      <c r="N624" s="385"/>
    </row>
    <row r="625" ht="14.25" customHeight="1">
      <c r="D625" s="1"/>
      <c r="E625" s="1"/>
      <c r="F625" s="1"/>
      <c r="G625" s="1"/>
      <c r="H625" s="3"/>
      <c r="N625" s="385"/>
    </row>
    <row r="626" ht="14.25" customHeight="1">
      <c r="D626" s="1"/>
      <c r="E626" s="1"/>
      <c r="F626" s="1"/>
      <c r="G626" s="1"/>
      <c r="H626" s="3"/>
      <c r="N626" s="385"/>
    </row>
    <row r="627" ht="14.25" customHeight="1">
      <c r="D627" s="1"/>
      <c r="E627" s="1"/>
      <c r="F627" s="1"/>
      <c r="G627" s="1"/>
      <c r="H627" s="3"/>
      <c r="N627" s="385"/>
    </row>
    <row r="628" ht="14.25" customHeight="1">
      <c r="D628" s="1"/>
      <c r="E628" s="1"/>
      <c r="F628" s="1"/>
      <c r="G628" s="1"/>
      <c r="H628" s="3"/>
      <c r="N628" s="385"/>
    </row>
    <row r="629" ht="14.25" customHeight="1">
      <c r="D629" s="1"/>
      <c r="E629" s="1"/>
      <c r="F629" s="1"/>
      <c r="G629" s="1"/>
      <c r="H629" s="3"/>
      <c r="N629" s="385"/>
    </row>
    <row r="630" ht="14.25" customHeight="1">
      <c r="D630" s="1"/>
      <c r="E630" s="1"/>
      <c r="F630" s="1"/>
      <c r="G630" s="1"/>
      <c r="H630" s="3"/>
      <c r="N630" s="385"/>
    </row>
    <row r="631" ht="14.25" customHeight="1">
      <c r="D631" s="1"/>
      <c r="E631" s="1"/>
      <c r="F631" s="1"/>
      <c r="G631" s="1"/>
      <c r="H631" s="3"/>
      <c r="N631" s="385"/>
    </row>
    <row r="632" ht="14.25" customHeight="1">
      <c r="D632" s="1"/>
      <c r="E632" s="1"/>
      <c r="F632" s="1"/>
      <c r="G632" s="1"/>
      <c r="H632" s="3"/>
      <c r="N632" s="385"/>
    </row>
    <row r="633" ht="14.25" customHeight="1">
      <c r="D633" s="1"/>
      <c r="E633" s="1"/>
      <c r="F633" s="1"/>
      <c r="G633" s="1"/>
      <c r="H633" s="3"/>
      <c r="N633" s="385"/>
    </row>
    <row r="634" ht="14.25" customHeight="1">
      <c r="D634" s="1"/>
      <c r="E634" s="1"/>
      <c r="F634" s="1"/>
      <c r="G634" s="1"/>
      <c r="H634" s="3"/>
      <c r="N634" s="385"/>
    </row>
    <row r="635" ht="14.25" customHeight="1">
      <c r="D635" s="1"/>
      <c r="E635" s="1"/>
      <c r="F635" s="1"/>
      <c r="G635" s="1"/>
      <c r="H635" s="3"/>
      <c r="N635" s="385"/>
    </row>
    <row r="636" ht="14.25" customHeight="1">
      <c r="D636" s="1"/>
      <c r="E636" s="1"/>
      <c r="F636" s="1"/>
      <c r="G636" s="1"/>
      <c r="H636" s="3"/>
      <c r="N636" s="385"/>
    </row>
    <row r="637" ht="14.25" customHeight="1">
      <c r="D637" s="1"/>
      <c r="E637" s="1"/>
      <c r="F637" s="1"/>
      <c r="G637" s="1"/>
      <c r="H637" s="3"/>
      <c r="N637" s="385"/>
    </row>
    <row r="638" ht="14.25" customHeight="1">
      <c r="D638" s="1"/>
      <c r="E638" s="1"/>
      <c r="F638" s="1"/>
      <c r="G638" s="1"/>
      <c r="H638" s="3"/>
      <c r="N638" s="385"/>
    </row>
    <row r="639" ht="14.25" customHeight="1">
      <c r="D639" s="1"/>
      <c r="E639" s="1"/>
      <c r="F639" s="1"/>
      <c r="G639" s="1"/>
      <c r="H639" s="3"/>
      <c r="N639" s="385"/>
    </row>
    <row r="640" ht="14.25" customHeight="1">
      <c r="D640" s="1"/>
      <c r="E640" s="1"/>
      <c r="F640" s="1"/>
      <c r="G640" s="1"/>
      <c r="H640" s="3"/>
      <c r="N640" s="385"/>
    </row>
    <row r="641" ht="14.25" customHeight="1">
      <c r="D641" s="1"/>
      <c r="E641" s="1"/>
      <c r="F641" s="1"/>
      <c r="G641" s="1"/>
      <c r="H641" s="3"/>
      <c r="N641" s="385"/>
    </row>
    <row r="642" ht="14.25" customHeight="1">
      <c r="D642" s="1"/>
      <c r="E642" s="1"/>
      <c r="F642" s="1"/>
      <c r="G642" s="1"/>
      <c r="H642" s="3"/>
      <c r="N642" s="385"/>
    </row>
    <row r="643" ht="14.25" customHeight="1">
      <c r="D643" s="1"/>
      <c r="E643" s="1"/>
      <c r="F643" s="1"/>
      <c r="G643" s="1"/>
      <c r="H643" s="3"/>
      <c r="N643" s="385"/>
    </row>
    <row r="644" ht="14.25" customHeight="1">
      <c r="D644" s="1"/>
      <c r="E644" s="1"/>
      <c r="F644" s="1"/>
      <c r="G644" s="1"/>
      <c r="H644" s="3"/>
      <c r="N644" s="385"/>
    </row>
    <row r="645" ht="14.25" customHeight="1">
      <c r="D645" s="1"/>
      <c r="E645" s="1"/>
      <c r="F645" s="1"/>
      <c r="G645" s="1"/>
      <c r="H645" s="3"/>
      <c r="N645" s="385"/>
    </row>
    <row r="646" ht="14.25" customHeight="1">
      <c r="D646" s="1"/>
      <c r="E646" s="1"/>
      <c r="F646" s="1"/>
      <c r="G646" s="1"/>
      <c r="H646" s="3"/>
      <c r="N646" s="385"/>
    </row>
    <row r="647" ht="14.25" customHeight="1">
      <c r="D647" s="1"/>
      <c r="E647" s="1"/>
      <c r="F647" s="1"/>
      <c r="G647" s="1"/>
      <c r="H647" s="3"/>
      <c r="N647" s="385"/>
    </row>
    <row r="648" ht="14.25" customHeight="1">
      <c r="D648" s="1"/>
      <c r="E648" s="1"/>
      <c r="F648" s="1"/>
      <c r="G648" s="1"/>
      <c r="H648" s="3"/>
      <c r="N648" s="385"/>
    </row>
    <row r="649" ht="14.25" customHeight="1">
      <c r="D649" s="1"/>
      <c r="E649" s="1"/>
      <c r="F649" s="1"/>
      <c r="G649" s="1"/>
      <c r="H649" s="3"/>
      <c r="N649" s="385"/>
    </row>
    <row r="650" ht="14.25" customHeight="1">
      <c r="D650" s="1"/>
      <c r="E650" s="1"/>
      <c r="F650" s="1"/>
      <c r="G650" s="1"/>
      <c r="H650" s="3"/>
      <c r="N650" s="385"/>
    </row>
    <row r="651" ht="14.25" customHeight="1">
      <c r="D651" s="1"/>
      <c r="E651" s="1"/>
      <c r="F651" s="1"/>
      <c r="G651" s="1"/>
      <c r="H651" s="3"/>
      <c r="N651" s="385"/>
    </row>
    <row r="652" ht="14.25" customHeight="1">
      <c r="D652" s="1"/>
      <c r="E652" s="1"/>
      <c r="F652" s="1"/>
      <c r="G652" s="1"/>
      <c r="H652" s="3"/>
      <c r="N652" s="385"/>
    </row>
    <row r="653" ht="14.25" customHeight="1">
      <c r="D653" s="1"/>
      <c r="E653" s="1"/>
      <c r="F653" s="1"/>
      <c r="G653" s="1"/>
      <c r="H653" s="3"/>
      <c r="N653" s="385"/>
    </row>
    <row r="654" ht="14.25" customHeight="1">
      <c r="D654" s="1"/>
      <c r="E654" s="1"/>
      <c r="F654" s="1"/>
      <c r="G654" s="1"/>
      <c r="H654" s="3"/>
      <c r="N654" s="385"/>
    </row>
    <row r="655" ht="14.25" customHeight="1">
      <c r="D655" s="1"/>
      <c r="E655" s="1"/>
      <c r="F655" s="1"/>
      <c r="G655" s="1"/>
      <c r="H655" s="3"/>
      <c r="N655" s="385"/>
    </row>
    <row r="656" ht="14.25" customHeight="1">
      <c r="D656" s="1"/>
      <c r="E656" s="1"/>
      <c r="F656" s="1"/>
      <c r="G656" s="1"/>
      <c r="H656" s="3"/>
      <c r="N656" s="385"/>
    </row>
    <row r="657" ht="14.25" customHeight="1">
      <c r="D657" s="1"/>
      <c r="E657" s="1"/>
      <c r="F657" s="1"/>
      <c r="G657" s="1"/>
      <c r="H657" s="3"/>
      <c r="N657" s="385"/>
    </row>
    <row r="658" ht="14.25" customHeight="1">
      <c r="D658" s="1"/>
      <c r="E658" s="1"/>
      <c r="F658" s="1"/>
      <c r="G658" s="1"/>
      <c r="H658" s="3"/>
      <c r="N658" s="385"/>
    </row>
    <row r="659" ht="14.25" customHeight="1">
      <c r="D659" s="1"/>
      <c r="E659" s="1"/>
      <c r="F659" s="1"/>
      <c r="G659" s="1"/>
      <c r="H659" s="3"/>
      <c r="N659" s="385"/>
    </row>
    <row r="660" ht="14.25" customHeight="1">
      <c r="D660" s="1"/>
      <c r="E660" s="1"/>
      <c r="F660" s="1"/>
      <c r="G660" s="1"/>
      <c r="H660" s="3"/>
      <c r="N660" s="385"/>
    </row>
    <row r="661" ht="14.25" customHeight="1">
      <c r="D661" s="1"/>
      <c r="E661" s="1"/>
      <c r="F661" s="1"/>
      <c r="G661" s="1"/>
      <c r="H661" s="3"/>
      <c r="N661" s="385"/>
    </row>
    <row r="662" ht="14.25" customHeight="1">
      <c r="D662" s="1"/>
      <c r="E662" s="1"/>
      <c r="F662" s="1"/>
      <c r="G662" s="1"/>
      <c r="H662" s="3"/>
      <c r="N662" s="385"/>
    </row>
    <row r="663" ht="14.25" customHeight="1">
      <c r="D663" s="1"/>
      <c r="E663" s="1"/>
      <c r="F663" s="1"/>
      <c r="G663" s="1"/>
      <c r="H663" s="3"/>
      <c r="N663" s="385"/>
    </row>
    <row r="664" ht="14.25" customHeight="1">
      <c r="D664" s="1"/>
      <c r="E664" s="1"/>
      <c r="F664" s="1"/>
      <c r="G664" s="1"/>
      <c r="H664" s="3"/>
      <c r="N664" s="385"/>
    </row>
    <row r="665" ht="14.25" customHeight="1">
      <c r="D665" s="1"/>
      <c r="E665" s="1"/>
      <c r="F665" s="1"/>
      <c r="G665" s="1"/>
      <c r="H665" s="3"/>
      <c r="N665" s="385"/>
    </row>
    <row r="666" ht="14.25" customHeight="1">
      <c r="D666" s="1"/>
      <c r="E666" s="1"/>
      <c r="F666" s="1"/>
      <c r="G666" s="1"/>
      <c r="H666" s="3"/>
      <c r="N666" s="385"/>
    </row>
    <row r="667" ht="14.25" customHeight="1">
      <c r="D667" s="1"/>
      <c r="E667" s="1"/>
      <c r="F667" s="1"/>
      <c r="G667" s="1"/>
      <c r="H667" s="3"/>
      <c r="N667" s="385"/>
    </row>
    <row r="668" ht="14.25" customHeight="1">
      <c r="D668" s="1"/>
      <c r="E668" s="1"/>
      <c r="F668" s="1"/>
      <c r="G668" s="1"/>
      <c r="H668" s="3"/>
      <c r="N668" s="385"/>
    </row>
    <row r="669" ht="14.25" customHeight="1">
      <c r="D669" s="1"/>
      <c r="E669" s="1"/>
      <c r="F669" s="1"/>
      <c r="G669" s="1"/>
      <c r="H669" s="3"/>
      <c r="N669" s="385"/>
    </row>
    <row r="670" ht="14.25" customHeight="1">
      <c r="D670" s="1"/>
      <c r="E670" s="1"/>
      <c r="F670" s="1"/>
      <c r="G670" s="1"/>
      <c r="H670" s="3"/>
      <c r="N670" s="385"/>
    </row>
    <row r="671" ht="14.25" customHeight="1">
      <c r="D671" s="1"/>
      <c r="E671" s="1"/>
      <c r="F671" s="1"/>
      <c r="G671" s="1"/>
      <c r="H671" s="3"/>
      <c r="N671" s="385"/>
    </row>
    <row r="672" ht="14.25" customHeight="1">
      <c r="D672" s="1"/>
      <c r="E672" s="1"/>
      <c r="F672" s="1"/>
      <c r="G672" s="1"/>
      <c r="H672" s="3"/>
      <c r="N672" s="385"/>
    </row>
    <row r="673" ht="14.25" customHeight="1">
      <c r="D673" s="1"/>
      <c r="E673" s="1"/>
      <c r="F673" s="1"/>
      <c r="G673" s="1"/>
      <c r="H673" s="3"/>
      <c r="N673" s="385"/>
    </row>
    <row r="674" ht="14.25" customHeight="1">
      <c r="D674" s="1"/>
      <c r="E674" s="1"/>
      <c r="F674" s="1"/>
      <c r="G674" s="1"/>
      <c r="H674" s="3"/>
      <c r="N674" s="385"/>
    </row>
    <row r="675" ht="14.25" customHeight="1">
      <c r="D675" s="1"/>
      <c r="E675" s="1"/>
      <c r="F675" s="1"/>
      <c r="G675" s="1"/>
      <c r="H675" s="3"/>
      <c r="N675" s="385"/>
    </row>
    <row r="676" ht="14.25" customHeight="1">
      <c r="D676" s="1"/>
      <c r="E676" s="1"/>
      <c r="F676" s="1"/>
      <c r="G676" s="1"/>
      <c r="H676" s="3"/>
      <c r="N676" s="385"/>
    </row>
    <row r="677" ht="14.25" customHeight="1">
      <c r="D677" s="1"/>
      <c r="E677" s="1"/>
      <c r="F677" s="1"/>
      <c r="G677" s="1"/>
      <c r="H677" s="3"/>
      <c r="N677" s="385"/>
    </row>
    <row r="678" ht="14.25" customHeight="1">
      <c r="D678" s="1"/>
      <c r="E678" s="1"/>
      <c r="F678" s="1"/>
      <c r="G678" s="1"/>
      <c r="H678" s="3"/>
      <c r="N678" s="385"/>
    </row>
    <row r="679" ht="14.25" customHeight="1">
      <c r="D679" s="1"/>
      <c r="E679" s="1"/>
      <c r="F679" s="1"/>
      <c r="G679" s="1"/>
      <c r="H679" s="3"/>
      <c r="N679" s="385"/>
    </row>
    <row r="680" ht="14.25" customHeight="1">
      <c r="D680" s="1"/>
      <c r="E680" s="1"/>
      <c r="F680" s="1"/>
      <c r="G680" s="1"/>
      <c r="H680" s="3"/>
      <c r="N680" s="385"/>
    </row>
    <row r="681" ht="14.25" customHeight="1">
      <c r="D681" s="1"/>
      <c r="E681" s="1"/>
      <c r="F681" s="1"/>
      <c r="G681" s="1"/>
      <c r="H681" s="3"/>
      <c r="N681" s="385"/>
    </row>
    <row r="682" ht="14.25" customHeight="1">
      <c r="D682" s="1"/>
      <c r="E682" s="1"/>
      <c r="F682" s="1"/>
      <c r="G682" s="1"/>
      <c r="H682" s="3"/>
      <c r="N682" s="385"/>
    </row>
    <row r="683" ht="14.25" customHeight="1">
      <c r="D683" s="1"/>
      <c r="E683" s="1"/>
      <c r="F683" s="1"/>
      <c r="G683" s="1"/>
      <c r="H683" s="3"/>
      <c r="N683" s="385"/>
    </row>
    <row r="684" ht="14.25" customHeight="1">
      <c r="D684" s="1"/>
      <c r="E684" s="1"/>
      <c r="F684" s="1"/>
      <c r="G684" s="1"/>
      <c r="H684" s="3"/>
      <c r="N684" s="385"/>
    </row>
    <row r="685" ht="14.25" customHeight="1">
      <c r="D685" s="1"/>
      <c r="E685" s="1"/>
      <c r="F685" s="1"/>
      <c r="G685" s="1"/>
      <c r="H685" s="3"/>
      <c r="N685" s="385"/>
    </row>
    <row r="686" ht="14.25" customHeight="1">
      <c r="D686" s="1"/>
      <c r="E686" s="1"/>
      <c r="F686" s="1"/>
      <c r="G686" s="1"/>
      <c r="H686" s="3"/>
      <c r="N686" s="385"/>
    </row>
    <row r="687" ht="14.25" customHeight="1">
      <c r="D687" s="1"/>
      <c r="E687" s="1"/>
      <c r="F687" s="1"/>
      <c r="G687" s="1"/>
      <c r="H687" s="3"/>
      <c r="N687" s="385"/>
    </row>
    <row r="688" ht="14.25" customHeight="1">
      <c r="D688" s="1"/>
      <c r="E688" s="1"/>
      <c r="F688" s="1"/>
      <c r="G688" s="1"/>
      <c r="H688" s="3"/>
      <c r="N688" s="385"/>
    </row>
    <row r="689" ht="14.25" customHeight="1">
      <c r="D689" s="1"/>
      <c r="E689" s="1"/>
      <c r="F689" s="1"/>
      <c r="G689" s="1"/>
      <c r="H689" s="3"/>
      <c r="N689" s="385"/>
    </row>
    <row r="690" ht="14.25" customHeight="1">
      <c r="D690" s="1"/>
      <c r="E690" s="1"/>
      <c r="F690" s="1"/>
      <c r="G690" s="1"/>
      <c r="H690" s="3"/>
      <c r="N690" s="385"/>
    </row>
    <row r="691" ht="14.25" customHeight="1">
      <c r="D691" s="1"/>
      <c r="E691" s="1"/>
      <c r="F691" s="1"/>
      <c r="G691" s="1"/>
      <c r="H691" s="3"/>
      <c r="N691" s="385"/>
    </row>
    <row r="692" ht="14.25" customHeight="1">
      <c r="D692" s="1"/>
      <c r="E692" s="1"/>
      <c r="F692" s="1"/>
      <c r="G692" s="1"/>
      <c r="H692" s="3"/>
      <c r="N692" s="385"/>
    </row>
    <row r="693" ht="14.25" customHeight="1">
      <c r="D693" s="1"/>
      <c r="E693" s="1"/>
      <c r="F693" s="1"/>
      <c r="G693" s="1"/>
      <c r="H693" s="3"/>
      <c r="N693" s="385"/>
    </row>
    <row r="694" ht="14.25" customHeight="1">
      <c r="D694" s="1"/>
      <c r="E694" s="1"/>
      <c r="F694" s="1"/>
      <c r="G694" s="1"/>
      <c r="H694" s="3"/>
      <c r="N694" s="385"/>
    </row>
    <row r="695" ht="14.25" customHeight="1">
      <c r="D695" s="1"/>
      <c r="E695" s="1"/>
      <c r="F695" s="1"/>
      <c r="G695" s="1"/>
      <c r="H695" s="3"/>
      <c r="N695" s="385"/>
    </row>
    <row r="696" ht="14.25" customHeight="1">
      <c r="D696" s="1"/>
      <c r="E696" s="1"/>
      <c r="F696" s="1"/>
      <c r="G696" s="1"/>
      <c r="H696" s="3"/>
      <c r="N696" s="385"/>
    </row>
    <row r="697" ht="14.25" customHeight="1">
      <c r="D697" s="1"/>
      <c r="E697" s="1"/>
      <c r="F697" s="1"/>
      <c r="G697" s="1"/>
      <c r="H697" s="3"/>
      <c r="N697" s="385"/>
    </row>
    <row r="698" ht="14.25" customHeight="1">
      <c r="D698" s="1"/>
      <c r="E698" s="1"/>
      <c r="F698" s="1"/>
      <c r="G698" s="1"/>
      <c r="H698" s="3"/>
      <c r="N698" s="385"/>
    </row>
    <row r="699" ht="14.25" customHeight="1">
      <c r="D699" s="1"/>
      <c r="E699" s="1"/>
      <c r="F699" s="1"/>
      <c r="G699" s="1"/>
      <c r="H699" s="3"/>
      <c r="N699" s="385"/>
    </row>
    <row r="700" ht="14.25" customHeight="1">
      <c r="D700" s="1"/>
      <c r="E700" s="1"/>
      <c r="F700" s="1"/>
      <c r="G700" s="1"/>
      <c r="H700" s="3"/>
      <c r="N700" s="385"/>
    </row>
    <row r="701" ht="14.25" customHeight="1">
      <c r="D701" s="1"/>
      <c r="E701" s="1"/>
      <c r="F701" s="1"/>
      <c r="G701" s="1"/>
      <c r="H701" s="3"/>
      <c r="N701" s="385"/>
    </row>
    <row r="702" ht="14.25" customHeight="1">
      <c r="D702" s="1"/>
      <c r="E702" s="1"/>
      <c r="F702" s="1"/>
      <c r="G702" s="1"/>
      <c r="H702" s="3"/>
      <c r="N702" s="385"/>
    </row>
    <row r="703" ht="14.25" customHeight="1">
      <c r="D703" s="1"/>
      <c r="E703" s="1"/>
      <c r="F703" s="1"/>
      <c r="G703" s="1"/>
      <c r="H703" s="3"/>
      <c r="N703" s="385"/>
    </row>
    <row r="704" ht="14.25" customHeight="1">
      <c r="D704" s="1"/>
      <c r="E704" s="1"/>
      <c r="F704" s="1"/>
      <c r="G704" s="1"/>
      <c r="H704" s="3"/>
      <c r="N704" s="385"/>
    </row>
    <row r="705" ht="14.25" customHeight="1">
      <c r="D705" s="1"/>
      <c r="E705" s="1"/>
      <c r="F705" s="1"/>
      <c r="G705" s="1"/>
      <c r="H705" s="3"/>
      <c r="N705" s="385"/>
    </row>
    <row r="706" ht="14.25" customHeight="1">
      <c r="D706" s="1"/>
      <c r="E706" s="1"/>
      <c r="F706" s="1"/>
      <c r="G706" s="1"/>
      <c r="H706" s="3"/>
      <c r="N706" s="385"/>
    </row>
    <row r="707" ht="14.25" customHeight="1">
      <c r="D707" s="1"/>
      <c r="E707" s="1"/>
      <c r="F707" s="1"/>
      <c r="G707" s="1"/>
      <c r="H707" s="3"/>
      <c r="N707" s="385"/>
    </row>
    <row r="708" ht="14.25" customHeight="1">
      <c r="D708" s="1"/>
      <c r="E708" s="1"/>
      <c r="F708" s="1"/>
      <c r="G708" s="1"/>
      <c r="H708" s="3"/>
      <c r="N708" s="385"/>
    </row>
    <row r="709" ht="14.25" customHeight="1">
      <c r="D709" s="1"/>
      <c r="E709" s="1"/>
      <c r="F709" s="1"/>
      <c r="G709" s="1"/>
      <c r="H709" s="3"/>
      <c r="N709" s="385"/>
    </row>
    <row r="710" ht="14.25" customHeight="1">
      <c r="D710" s="1"/>
      <c r="E710" s="1"/>
      <c r="F710" s="1"/>
      <c r="G710" s="1"/>
      <c r="H710" s="3"/>
      <c r="N710" s="385"/>
    </row>
    <row r="711" ht="14.25" customHeight="1">
      <c r="D711" s="1"/>
      <c r="E711" s="1"/>
      <c r="F711" s="1"/>
      <c r="G711" s="1"/>
      <c r="H711" s="3"/>
      <c r="N711" s="385"/>
    </row>
    <row r="712" ht="14.25" customHeight="1">
      <c r="D712" s="1"/>
      <c r="E712" s="1"/>
      <c r="F712" s="1"/>
      <c r="G712" s="1"/>
      <c r="H712" s="3"/>
      <c r="N712" s="385"/>
    </row>
    <row r="713" ht="14.25" customHeight="1">
      <c r="D713" s="1"/>
      <c r="E713" s="1"/>
      <c r="F713" s="1"/>
      <c r="G713" s="1"/>
      <c r="H713" s="3"/>
      <c r="N713" s="385"/>
    </row>
    <row r="714" ht="14.25" customHeight="1">
      <c r="D714" s="1"/>
      <c r="E714" s="1"/>
      <c r="F714" s="1"/>
      <c r="G714" s="1"/>
      <c r="H714" s="3"/>
      <c r="N714" s="385"/>
    </row>
    <row r="715" ht="14.25" customHeight="1">
      <c r="D715" s="1"/>
      <c r="E715" s="1"/>
      <c r="F715" s="1"/>
      <c r="G715" s="1"/>
      <c r="H715" s="3"/>
      <c r="N715" s="385"/>
    </row>
    <row r="716" ht="14.25" customHeight="1">
      <c r="D716" s="1"/>
      <c r="E716" s="1"/>
      <c r="F716" s="1"/>
      <c r="G716" s="1"/>
      <c r="H716" s="3"/>
      <c r="N716" s="385"/>
    </row>
    <row r="717" ht="14.25" customHeight="1">
      <c r="D717" s="1"/>
      <c r="E717" s="1"/>
      <c r="F717" s="1"/>
      <c r="G717" s="1"/>
      <c r="H717" s="3"/>
      <c r="N717" s="385"/>
    </row>
    <row r="718" ht="14.25" customHeight="1">
      <c r="D718" s="1"/>
      <c r="E718" s="1"/>
      <c r="F718" s="1"/>
      <c r="G718" s="1"/>
      <c r="H718" s="3"/>
      <c r="N718" s="385"/>
    </row>
    <row r="719" ht="14.25" customHeight="1">
      <c r="D719" s="1"/>
      <c r="E719" s="1"/>
      <c r="F719" s="1"/>
      <c r="G719" s="1"/>
      <c r="H719" s="3"/>
      <c r="N719" s="385"/>
    </row>
    <row r="720" ht="14.25" customHeight="1">
      <c r="D720" s="1"/>
      <c r="E720" s="1"/>
      <c r="F720" s="1"/>
      <c r="G720" s="1"/>
      <c r="H720" s="3"/>
      <c r="N720" s="385"/>
    </row>
    <row r="721" ht="14.25" customHeight="1">
      <c r="D721" s="1"/>
      <c r="E721" s="1"/>
      <c r="F721" s="1"/>
      <c r="G721" s="1"/>
      <c r="H721" s="3"/>
      <c r="N721" s="385"/>
    </row>
    <row r="722" ht="14.25" customHeight="1">
      <c r="D722" s="1"/>
      <c r="E722" s="1"/>
      <c r="F722" s="1"/>
      <c r="G722" s="1"/>
      <c r="H722" s="3"/>
      <c r="N722" s="385"/>
    </row>
    <row r="723" ht="14.25" customHeight="1">
      <c r="D723" s="1"/>
      <c r="E723" s="1"/>
      <c r="F723" s="1"/>
      <c r="G723" s="1"/>
      <c r="H723" s="3"/>
      <c r="N723" s="385"/>
    </row>
    <row r="724" ht="14.25" customHeight="1">
      <c r="D724" s="1"/>
      <c r="E724" s="1"/>
      <c r="F724" s="1"/>
      <c r="G724" s="1"/>
      <c r="H724" s="3"/>
      <c r="N724" s="385"/>
    </row>
    <row r="725" ht="14.25" customHeight="1">
      <c r="D725" s="1"/>
      <c r="E725" s="1"/>
      <c r="F725" s="1"/>
      <c r="G725" s="1"/>
      <c r="H725" s="3"/>
      <c r="N725" s="385"/>
    </row>
    <row r="726" ht="14.25" customHeight="1">
      <c r="D726" s="1"/>
      <c r="E726" s="1"/>
      <c r="F726" s="1"/>
      <c r="G726" s="1"/>
      <c r="H726" s="3"/>
      <c r="N726" s="385"/>
    </row>
    <row r="727" ht="14.25" customHeight="1">
      <c r="D727" s="1"/>
      <c r="E727" s="1"/>
      <c r="F727" s="1"/>
      <c r="G727" s="1"/>
      <c r="H727" s="3"/>
      <c r="N727" s="385"/>
    </row>
    <row r="728" ht="14.25" customHeight="1">
      <c r="D728" s="1"/>
      <c r="E728" s="1"/>
      <c r="F728" s="1"/>
      <c r="G728" s="1"/>
      <c r="H728" s="3"/>
      <c r="N728" s="385"/>
    </row>
    <row r="729" ht="14.25" customHeight="1">
      <c r="D729" s="1"/>
      <c r="E729" s="1"/>
      <c r="F729" s="1"/>
      <c r="G729" s="1"/>
      <c r="H729" s="3"/>
      <c r="N729" s="385"/>
    </row>
    <row r="730" ht="14.25" customHeight="1">
      <c r="D730" s="1"/>
      <c r="E730" s="1"/>
      <c r="F730" s="1"/>
      <c r="G730" s="1"/>
      <c r="H730" s="3"/>
      <c r="N730" s="385"/>
    </row>
    <row r="731" ht="14.25" customHeight="1">
      <c r="D731" s="1"/>
      <c r="E731" s="1"/>
      <c r="F731" s="1"/>
      <c r="G731" s="1"/>
      <c r="H731" s="3"/>
      <c r="N731" s="385"/>
    </row>
    <row r="732" ht="14.25" customHeight="1">
      <c r="D732" s="1"/>
      <c r="E732" s="1"/>
      <c r="F732" s="1"/>
      <c r="G732" s="1"/>
      <c r="H732" s="3"/>
      <c r="N732" s="385"/>
    </row>
    <row r="733" ht="14.25" customHeight="1">
      <c r="D733" s="1"/>
      <c r="E733" s="1"/>
      <c r="F733" s="1"/>
      <c r="G733" s="1"/>
      <c r="H733" s="3"/>
      <c r="N733" s="385"/>
    </row>
    <row r="734" ht="14.25" customHeight="1">
      <c r="D734" s="1"/>
      <c r="E734" s="1"/>
      <c r="F734" s="1"/>
      <c r="G734" s="1"/>
      <c r="H734" s="3"/>
      <c r="N734" s="385"/>
    </row>
    <row r="735" ht="14.25" customHeight="1">
      <c r="D735" s="1"/>
      <c r="E735" s="1"/>
      <c r="F735" s="1"/>
      <c r="G735" s="1"/>
      <c r="H735" s="3"/>
      <c r="N735" s="385"/>
    </row>
    <row r="736" ht="14.25" customHeight="1">
      <c r="D736" s="1"/>
      <c r="E736" s="1"/>
      <c r="F736" s="1"/>
      <c r="G736" s="1"/>
      <c r="H736" s="3"/>
      <c r="N736" s="385"/>
    </row>
    <row r="737" ht="14.25" customHeight="1">
      <c r="D737" s="1"/>
      <c r="E737" s="1"/>
      <c r="F737" s="1"/>
      <c r="G737" s="1"/>
      <c r="H737" s="3"/>
      <c r="N737" s="385"/>
    </row>
    <row r="738" ht="14.25" customHeight="1">
      <c r="D738" s="1"/>
      <c r="E738" s="1"/>
      <c r="F738" s="1"/>
      <c r="G738" s="1"/>
      <c r="H738" s="3"/>
      <c r="N738" s="385"/>
    </row>
    <row r="739" ht="14.25" customHeight="1">
      <c r="D739" s="1"/>
      <c r="E739" s="1"/>
      <c r="F739" s="1"/>
      <c r="G739" s="1"/>
      <c r="H739" s="3"/>
      <c r="N739" s="385"/>
    </row>
    <row r="740" ht="14.25" customHeight="1">
      <c r="D740" s="1"/>
      <c r="E740" s="1"/>
      <c r="F740" s="1"/>
      <c r="G740" s="1"/>
      <c r="H740" s="3"/>
      <c r="N740" s="385"/>
    </row>
    <row r="741" ht="14.25" customHeight="1">
      <c r="D741" s="1"/>
      <c r="E741" s="1"/>
      <c r="F741" s="1"/>
      <c r="G741" s="1"/>
      <c r="H741" s="3"/>
      <c r="N741" s="385"/>
    </row>
    <row r="742" ht="14.25" customHeight="1">
      <c r="D742" s="1"/>
      <c r="E742" s="1"/>
      <c r="F742" s="1"/>
      <c r="G742" s="1"/>
      <c r="H742" s="3"/>
      <c r="N742" s="385"/>
    </row>
    <row r="743" ht="14.25" customHeight="1">
      <c r="D743" s="1"/>
      <c r="E743" s="1"/>
      <c r="F743" s="1"/>
      <c r="G743" s="1"/>
      <c r="H743" s="3"/>
      <c r="N743" s="385"/>
    </row>
    <row r="744" ht="14.25" customHeight="1">
      <c r="D744" s="1"/>
      <c r="E744" s="1"/>
      <c r="F744" s="1"/>
      <c r="G744" s="1"/>
      <c r="H744" s="3"/>
      <c r="N744" s="385"/>
    </row>
    <row r="745" ht="14.25" customHeight="1">
      <c r="D745" s="1"/>
      <c r="E745" s="1"/>
      <c r="F745" s="1"/>
      <c r="G745" s="1"/>
      <c r="H745" s="3"/>
      <c r="N745" s="385"/>
    </row>
    <row r="746" ht="14.25" customHeight="1">
      <c r="D746" s="1"/>
      <c r="E746" s="1"/>
      <c r="F746" s="1"/>
      <c r="G746" s="1"/>
      <c r="H746" s="3"/>
      <c r="N746" s="385"/>
    </row>
    <row r="747" ht="14.25" customHeight="1">
      <c r="D747" s="1"/>
      <c r="E747" s="1"/>
      <c r="F747" s="1"/>
      <c r="G747" s="1"/>
      <c r="H747" s="3"/>
      <c r="N747" s="385"/>
    </row>
    <row r="748" ht="14.25" customHeight="1">
      <c r="D748" s="1"/>
      <c r="E748" s="1"/>
      <c r="F748" s="1"/>
      <c r="G748" s="1"/>
      <c r="H748" s="3"/>
      <c r="N748" s="385"/>
    </row>
    <row r="749" ht="14.25" customHeight="1">
      <c r="D749" s="1"/>
      <c r="E749" s="1"/>
      <c r="F749" s="1"/>
      <c r="G749" s="1"/>
      <c r="H749" s="3"/>
      <c r="N749" s="385"/>
    </row>
    <row r="750" ht="14.25" customHeight="1">
      <c r="D750" s="1"/>
      <c r="E750" s="1"/>
      <c r="F750" s="1"/>
      <c r="G750" s="1"/>
      <c r="H750" s="3"/>
      <c r="N750" s="385"/>
    </row>
    <row r="751" ht="14.25" customHeight="1">
      <c r="D751" s="1"/>
      <c r="E751" s="1"/>
      <c r="F751" s="1"/>
      <c r="G751" s="1"/>
      <c r="H751" s="3"/>
      <c r="N751" s="385"/>
    </row>
    <row r="752" ht="14.25" customHeight="1">
      <c r="D752" s="1"/>
      <c r="E752" s="1"/>
      <c r="F752" s="1"/>
      <c r="G752" s="1"/>
      <c r="H752" s="3"/>
      <c r="N752" s="385"/>
    </row>
    <row r="753" ht="14.25" customHeight="1">
      <c r="D753" s="1"/>
      <c r="E753" s="1"/>
      <c r="F753" s="1"/>
      <c r="G753" s="1"/>
      <c r="H753" s="3"/>
      <c r="N753" s="385"/>
    </row>
    <row r="754" ht="14.25" customHeight="1">
      <c r="D754" s="1"/>
      <c r="E754" s="1"/>
      <c r="F754" s="1"/>
      <c r="G754" s="1"/>
      <c r="H754" s="3"/>
      <c r="N754" s="385"/>
    </row>
    <row r="755" ht="14.25" customHeight="1">
      <c r="D755" s="1"/>
      <c r="E755" s="1"/>
      <c r="F755" s="1"/>
      <c r="G755" s="1"/>
      <c r="H755" s="3"/>
      <c r="N755" s="385"/>
    </row>
    <row r="756" ht="14.25" customHeight="1">
      <c r="D756" s="1"/>
      <c r="E756" s="1"/>
      <c r="F756" s="1"/>
      <c r="G756" s="1"/>
      <c r="H756" s="3"/>
      <c r="N756" s="385"/>
    </row>
    <row r="757" ht="14.25" customHeight="1">
      <c r="D757" s="1"/>
      <c r="E757" s="1"/>
      <c r="F757" s="1"/>
      <c r="G757" s="1"/>
      <c r="H757" s="3"/>
      <c r="N757" s="385"/>
    </row>
    <row r="758" ht="14.25" customHeight="1">
      <c r="D758" s="1"/>
      <c r="E758" s="1"/>
      <c r="F758" s="1"/>
      <c r="G758" s="1"/>
      <c r="H758" s="3"/>
      <c r="N758" s="385"/>
    </row>
    <row r="759" ht="14.25" customHeight="1">
      <c r="D759" s="1"/>
      <c r="E759" s="1"/>
      <c r="F759" s="1"/>
      <c r="G759" s="1"/>
      <c r="H759" s="3"/>
      <c r="N759" s="385"/>
    </row>
    <row r="760" ht="14.25" customHeight="1">
      <c r="D760" s="1"/>
      <c r="E760" s="1"/>
      <c r="F760" s="1"/>
      <c r="G760" s="1"/>
      <c r="H760" s="3"/>
      <c r="N760" s="385"/>
    </row>
    <row r="761" ht="14.25" customHeight="1">
      <c r="D761" s="1"/>
      <c r="E761" s="1"/>
      <c r="F761" s="1"/>
      <c r="G761" s="1"/>
      <c r="H761" s="3"/>
      <c r="N761" s="385"/>
    </row>
    <row r="762" ht="14.25" customHeight="1">
      <c r="D762" s="1"/>
      <c r="E762" s="1"/>
      <c r="F762" s="1"/>
      <c r="G762" s="1"/>
      <c r="H762" s="3"/>
      <c r="N762" s="385"/>
    </row>
    <row r="763" ht="14.25" customHeight="1">
      <c r="D763" s="1"/>
      <c r="E763" s="1"/>
      <c r="F763" s="1"/>
      <c r="G763" s="1"/>
      <c r="H763" s="3"/>
      <c r="N763" s="385"/>
    </row>
    <row r="764" ht="14.25" customHeight="1">
      <c r="D764" s="1"/>
      <c r="E764" s="1"/>
      <c r="F764" s="1"/>
      <c r="G764" s="1"/>
      <c r="H764" s="3"/>
      <c r="N764" s="385"/>
    </row>
    <row r="765" ht="14.25" customHeight="1">
      <c r="D765" s="1"/>
      <c r="E765" s="1"/>
      <c r="F765" s="1"/>
      <c r="G765" s="1"/>
      <c r="H765" s="3"/>
      <c r="N765" s="385"/>
    </row>
    <row r="766" ht="14.25" customHeight="1">
      <c r="D766" s="1"/>
      <c r="E766" s="1"/>
      <c r="F766" s="1"/>
      <c r="G766" s="1"/>
      <c r="H766" s="3"/>
      <c r="N766" s="385"/>
    </row>
    <row r="767" ht="14.25" customHeight="1">
      <c r="D767" s="1"/>
      <c r="E767" s="1"/>
      <c r="F767" s="1"/>
      <c r="G767" s="1"/>
      <c r="H767" s="3"/>
      <c r="N767" s="385"/>
    </row>
    <row r="768" ht="14.25" customHeight="1">
      <c r="D768" s="1"/>
      <c r="E768" s="1"/>
      <c r="F768" s="1"/>
      <c r="G768" s="1"/>
      <c r="H768" s="3"/>
      <c r="N768" s="385"/>
    </row>
    <row r="769" ht="14.25" customHeight="1">
      <c r="D769" s="1"/>
      <c r="E769" s="1"/>
      <c r="F769" s="1"/>
      <c r="G769" s="1"/>
      <c r="H769" s="3"/>
      <c r="N769" s="385"/>
    </row>
    <row r="770" ht="14.25" customHeight="1">
      <c r="D770" s="1"/>
      <c r="E770" s="1"/>
      <c r="F770" s="1"/>
      <c r="G770" s="1"/>
      <c r="H770" s="3"/>
      <c r="N770" s="385"/>
    </row>
    <row r="771" ht="14.25" customHeight="1">
      <c r="D771" s="1"/>
      <c r="E771" s="1"/>
      <c r="F771" s="1"/>
      <c r="G771" s="1"/>
      <c r="H771" s="3"/>
      <c r="N771" s="385"/>
    </row>
    <row r="772" ht="14.25" customHeight="1">
      <c r="D772" s="1"/>
      <c r="E772" s="1"/>
      <c r="F772" s="1"/>
      <c r="G772" s="1"/>
      <c r="H772" s="3"/>
      <c r="N772" s="385"/>
    </row>
    <row r="773" ht="14.25" customHeight="1">
      <c r="D773" s="1"/>
      <c r="E773" s="1"/>
      <c r="F773" s="1"/>
      <c r="G773" s="1"/>
      <c r="H773" s="3"/>
      <c r="N773" s="385"/>
    </row>
    <row r="774" ht="14.25" customHeight="1">
      <c r="D774" s="1"/>
      <c r="E774" s="1"/>
      <c r="F774" s="1"/>
      <c r="G774" s="1"/>
      <c r="H774" s="3"/>
      <c r="N774" s="385"/>
    </row>
    <row r="775" ht="14.25" customHeight="1">
      <c r="D775" s="1"/>
      <c r="E775" s="1"/>
      <c r="F775" s="1"/>
      <c r="G775" s="1"/>
      <c r="H775" s="3"/>
      <c r="N775" s="385"/>
    </row>
    <row r="776" ht="14.25" customHeight="1">
      <c r="D776" s="1"/>
      <c r="E776" s="1"/>
      <c r="F776" s="1"/>
      <c r="G776" s="1"/>
      <c r="H776" s="3"/>
      <c r="N776" s="385"/>
    </row>
    <row r="777" ht="14.25" customHeight="1">
      <c r="D777" s="1"/>
      <c r="E777" s="1"/>
      <c r="F777" s="1"/>
      <c r="G777" s="1"/>
      <c r="H777" s="3"/>
      <c r="N777" s="385"/>
    </row>
    <row r="778" ht="14.25" customHeight="1">
      <c r="D778" s="1"/>
      <c r="E778" s="1"/>
      <c r="F778" s="1"/>
      <c r="G778" s="1"/>
      <c r="H778" s="3"/>
      <c r="N778" s="385"/>
    </row>
    <row r="779" ht="14.25" customHeight="1">
      <c r="D779" s="1"/>
      <c r="E779" s="1"/>
      <c r="F779" s="1"/>
      <c r="G779" s="1"/>
      <c r="H779" s="3"/>
      <c r="N779" s="385"/>
    </row>
    <row r="780" ht="14.25" customHeight="1">
      <c r="D780" s="1"/>
      <c r="E780" s="1"/>
      <c r="F780" s="1"/>
      <c r="G780" s="1"/>
      <c r="H780" s="3"/>
      <c r="N780" s="385"/>
    </row>
    <row r="781" ht="14.25" customHeight="1">
      <c r="D781" s="1"/>
      <c r="E781" s="1"/>
      <c r="F781" s="1"/>
      <c r="G781" s="1"/>
      <c r="H781" s="3"/>
      <c r="N781" s="385"/>
    </row>
    <row r="782" ht="14.25" customHeight="1">
      <c r="D782" s="1"/>
      <c r="E782" s="1"/>
      <c r="F782" s="1"/>
      <c r="G782" s="1"/>
      <c r="H782" s="3"/>
      <c r="N782" s="385"/>
    </row>
    <row r="783" ht="14.25" customHeight="1">
      <c r="D783" s="1"/>
      <c r="E783" s="1"/>
      <c r="F783" s="1"/>
      <c r="G783" s="1"/>
      <c r="H783" s="3"/>
      <c r="N783" s="385"/>
    </row>
    <row r="784" ht="14.25" customHeight="1">
      <c r="D784" s="1"/>
      <c r="E784" s="1"/>
      <c r="F784" s="1"/>
      <c r="G784" s="1"/>
      <c r="H784" s="3"/>
      <c r="N784" s="385"/>
    </row>
    <row r="785" ht="14.25" customHeight="1">
      <c r="D785" s="1"/>
      <c r="E785" s="1"/>
      <c r="F785" s="1"/>
      <c r="G785" s="1"/>
      <c r="H785" s="3"/>
      <c r="N785" s="385"/>
    </row>
    <row r="786" ht="14.25" customHeight="1">
      <c r="D786" s="1"/>
      <c r="E786" s="1"/>
      <c r="F786" s="1"/>
      <c r="G786" s="1"/>
      <c r="H786" s="3"/>
      <c r="N786" s="385"/>
    </row>
    <row r="787" ht="14.25" customHeight="1">
      <c r="D787" s="1"/>
      <c r="E787" s="1"/>
      <c r="F787" s="1"/>
      <c r="G787" s="1"/>
      <c r="H787" s="3"/>
      <c r="N787" s="385"/>
    </row>
    <row r="788" ht="14.25" customHeight="1">
      <c r="D788" s="1"/>
      <c r="E788" s="1"/>
      <c r="F788" s="1"/>
      <c r="G788" s="1"/>
      <c r="H788" s="3"/>
      <c r="N788" s="385"/>
    </row>
    <row r="789" ht="14.25" customHeight="1">
      <c r="D789" s="1"/>
      <c r="E789" s="1"/>
      <c r="F789" s="1"/>
      <c r="G789" s="1"/>
      <c r="H789" s="3"/>
      <c r="N789" s="385"/>
    </row>
    <row r="790" ht="14.25" customHeight="1">
      <c r="D790" s="1"/>
      <c r="E790" s="1"/>
      <c r="F790" s="1"/>
      <c r="G790" s="1"/>
      <c r="H790" s="3"/>
      <c r="N790" s="385"/>
    </row>
    <row r="791" ht="14.25" customHeight="1">
      <c r="D791" s="1"/>
      <c r="E791" s="1"/>
      <c r="F791" s="1"/>
      <c r="G791" s="1"/>
      <c r="H791" s="3"/>
      <c r="N791" s="385"/>
    </row>
    <row r="792" ht="14.25" customHeight="1">
      <c r="D792" s="1"/>
      <c r="E792" s="1"/>
      <c r="F792" s="1"/>
      <c r="G792" s="1"/>
      <c r="H792" s="3"/>
      <c r="N792" s="385"/>
    </row>
    <row r="793" ht="14.25" customHeight="1">
      <c r="D793" s="1"/>
      <c r="E793" s="1"/>
      <c r="F793" s="1"/>
      <c r="G793" s="1"/>
      <c r="H793" s="3"/>
      <c r="N793" s="385"/>
    </row>
    <row r="794" ht="14.25" customHeight="1">
      <c r="D794" s="1"/>
      <c r="E794" s="1"/>
      <c r="F794" s="1"/>
      <c r="G794" s="1"/>
      <c r="H794" s="3"/>
      <c r="N794" s="385"/>
    </row>
    <row r="795" ht="14.25" customHeight="1">
      <c r="D795" s="1"/>
      <c r="E795" s="1"/>
      <c r="F795" s="1"/>
      <c r="G795" s="1"/>
      <c r="H795" s="3"/>
      <c r="N795" s="385"/>
    </row>
    <row r="796" ht="14.25" customHeight="1">
      <c r="D796" s="1"/>
      <c r="E796" s="1"/>
      <c r="F796" s="1"/>
      <c r="G796" s="1"/>
      <c r="H796" s="3"/>
      <c r="N796" s="385"/>
    </row>
    <row r="797" ht="14.25" customHeight="1">
      <c r="D797" s="1"/>
      <c r="E797" s="1"/>
      <c r="F797" s="1"/>
      <c r="G797" s="1"/>
      <c r="H797" s="3"/>
      <c r="N797" s="385"/>
    </row>
    <row r="798" ht="14.25" customHeight="1">
      <c r="D798" s="1"/>
      <c r="E798" s="1"/>
      <c r="F798" s="1"/>
      <c r="G798" s="1"/>
      <c r="H798" s="3"/>
      <c r="N798" s="385"/>
    </row>
    <row r="799" ht="14.25" customHeight="1">
      <c r="D799" s="1"/>
      <c r="E799" s="1"/>
      <c r="F799" s="1"/>
      <c r="G799" s="1"/>
      <c r="H799" s="3"/>
      <c r="N799" s="385"/>
    </row>
    <row r="800" ht="14.25" customHeight="1">
      <c r="D800" s="1"/>
      <c r="E800" s="1"/>
      <c r="F800" s="1"/>
      <c r="G800" s="1"/>
      <c r="H800" s="3"/>
      <c r="N800" s="385"/>
    </row>
    <row r="801" ht="14.25" customHeight="1">
      <c r="D801" s="1"/>
      <c r="E801" s="1"/>
      <c r="F801" s="1"/>
      <c r="G801" s="1"/>
      <c r="H801" s="3"/>
      <c r="N801" s="385"/>
    </row>
    <row r="802" ht="14.25" customHeight="1">
      <c r="D802" s="1"/>
      <c r="E802" s="1"/>
      <c r="F802" s="1"/>
      <c r="G802" s="1"/>
      <c r="H802" s="3"/>
      <c r="N802" s="385"/>
    </row>
    <row r="803" ht="14.25" customHeight="1">
      <c r="D803" s="1"/>
      <c r="E803" s="1"/>
      <c r="F803" s="1"/>
      <c r="G803" s="1"/>
      <c r="H803" s="3"/>
      <c r="N803" s="385"/>
    </row>
    <row r="804" ht="14.25" customHeight="1">
      <c r="D804" s="1"/>
      <c r="E804" s="1"/>
      <c r="F804" s="1"/>
      <c r="G804" s="1"/>
      <c r="H804" s="3"/>
      <c r="N804" s="385"/>
    </row>
    <row r="805" ht="14.25" customHeight="1">
      <c r="D805" s="1"/>
      <c r="E805" s="1"/>
      <c r="F805" s="1"/>
      <c r="G805" s="1"/>
      <c r="H805" s="3"/>
      <c r="N805" s="385"/>
    </row>
    <row r="806" ht="14.25" customHeight="1">
      <c r="D806" s="1"/>
      <c r="E806" s="1"/>
      <c r="F806" s="1"/>
      <c r="G806" s="1"/>
      <c r="H806" s="3"/>
      <c r="N806" s="385"/>
    </row>
    <row r="807" ht="14.25" customHeight="1">
      <c r="D807" s="1"/>
      <c r="E807" s="1"/>
      <c r="F807" s="1"/>
      <c r="G807" s="1"/>
      <c r="H807" s="3"/>
      <c r="N807" s="385"/>
    </row>
    <row r="808" ht="14.25" customHeight="1">
      <c r="D808" s="1"/>
      <c r="E808" s="1"/>
      <c r="F808" s="1"/>
      <c r="G808" s="1"/>
      <c r="H808" s="3"/>
      <c r="N808" s="385"/>
    </row>
    <row r="809" ht="14.25" customHeight="1">
      <c r="D809" s="1"/>
      <c r="E809" s="1"/>
      <c r="F809" s="1"/>
      <c r="G809" s="1"/>
      <c r="H809" s="3"/>
      <c r="N809" s="385"/>
    </row>
    <row r="810" ht="14.25" customHeight="1">
      <c r="D810" s="1"/>
      <c r="E810" s="1"/>
      <c r="F810" s="1"/>
      <c r="G810" s="1"/>
      <c r="H810" s="3"/>
      <c r="N810" s="385"/>
    </row>
    <row r="811" ht="14.25" customHeight="1">
      <c r="D811" s="1"/>
      <c r="E811" s="1"/>
      <c r="F811" s="1"/>
      <c r="G811" s="1"/>
      <c r="H811" s="3"/>
      <c r="N811" s="385"/>
    </row>
    <row r="812" ht="14.25" customHeight="1">
      <c r="D812" s="1"/>
      <c r="E812" s="1"/>
      <c r="F812" s="1"/>
      <c r="G812" s="1"/>
      <c r="H812" s="3"/>
      <c r="N812" s="385"/>
    </row>
    <row r="813" ht="14.25" customHeight="1">
      <c r="D813" s="1"/>
      <c r="E813" s="1"/>
      <c r="F813" s="1"/>
      <c r="G813" s="1"/>
      <c r="H813" s="3"/>
      <c r="N813" s="385"/>
    </row>
    <row r="814" ht="14.25" customHeight="1">
      <c r="D814" s="1"/>
      <c r="E814" s="1"/>
      <c r="F814" s="1"/>
      <c r="G814" s="1"/>
      <c r="H814" s="3"/>
      <c r="N814" s="385"/>
    </row>
    <row r="815" ht="14.25" customHeight="1">
      <c r="D815" s="1"/>
      <c r="E815" s="1"/>
      <c r="F815" s="1"/>
      <c r="G815" s="1"/>
      <c r="H815" s="3"/>
      <c r="N815" s="385"/>
    </row>
    <row r="816" ht="14.25" customHeight="1">
      <c r="D816" s="1"/>
      <c r="E816" s="1"/>
      <c r="F816" s="1"/>
      <c r="G816" s="1"/>
      <c r="H816" s="3"/>
      <c r="N816" s="385"/>
    </row>
    <row r="817" ht="14.25" customHeight="1">
      <c r="D817" s="1"/>
      <c r="E817" s="1"/>
      <c r="F817" s="1"/>
      <c r="G817" s="1"/>
      <c r="H817" s="3"/>
      <c r="N817" s="385"/>
    </row>
    <row r="818" ht="14.25" customHeight="1">
      <c r="D818" s="1"/>
      <c r="E818" s="1"/>
      <c r="F818" s="1"/>
      <c r="G818" s="1"/>
      <c r="H818" s="3"/>
      <c r="N818" s="385"/>
    </row>
    <row r="819" ht="14.25" customHeight="1">
      <c r="D819" s="1"/>
      <c r="E819" s="1"/>
      <c r="F819" s="1"/>
      <c r="G819" s="1"/>
      <c r="H819" s="3"/>
      <c r="N819" s="385"/>
    </row>
    <row r="820" ht="14.25" customHeight="1">
      <c r="D820" s="1"/>
      <c r="E820" s="1"/>
      <c r="F820" s="1"/>
      <c r="G820" s="1"/>
      <c r="H820" s="3"/>
      <c r="N820" s="385"/>
    </row>
    <row r="821" ht="14.25" customHeight="1">
      <c r="D821" s="1"/>
      <c r="E821" s="1"/>
      <c r="F821" s="1"/>
      <c r="G821" s="1"/>
      <c r="H821" s="3"/>
      <c r="N821" s="385"/>
    </row>
    <row r="822" ht="14.25" customHeight="1">
      <c r="D822" s="1"/>
      <c r="E822" s="1"/>
      <c r="F822" s="1"/>
      <c r="G822" s="1"/>
      <c r="H822" s="3"/>
      <c r="N822" s="385"/>
    </row>
    <row r="823" ht="14.25" customHeight="1">
      <c r="D823" s="1"/>
      <c r="E823" s="1"/>
      <c r="F823" s="1"/>
      <c r="G823" s="1"/>
      <c r="H823" s="3"/>
      <c r="N823" s="385"/>
    </row>
    <row r="824" ht="14.25" customHeight="1">
      <c r="D824" s="1"/>
      <c r="E824" s="1"/>
      <c r="F824" s="1"/>
      <c r="G824" s="1"/>
      <c r="H824" s="3"/>
      <c r="N824" s="385"/>
    </row>
    <row r="825" ht="14.25" customHeight="1">
      <c r="D825" s="1"/>
      <c r="E825" s="1"/>
      <c r="F825" s="1"/>
      <c r="G825" s="1"/>
      <c r="H825" s="3"/>
      <c r="N825" s="385"/>
    </row>
    <row r="826" ht="14.25" customHeight="1">
      <c r="D826" s="1"/>
      <c r="E826" s="1"/>
      <c r="F826" s="1"/>
      <c r="G826" s="1"/>
      <c r="H826" s="3"/>
      <c r="N826" s="385"/>
    </row>
    <row r="827" ht="14.25" customHeight="1">
      <c r="D827" s="1"/>
      <c r="E827" s="1"/>
      <c r="F827" s="1"/>
      <c r="G827" s="1"/>
      <c r="H827" s="3"/>
      <c r="N827" s="385"/>
    </row>
    <row r="828" ht="14.25" customHeight="1">
      <c r="D828" s="1"/>
      <c r="E828" s="1"/>
      <c r="F828" s="1"/>
      <c r="G828" s="1"/>
      <c r="H828" s="3"/>
      <c r="N828" s="385"/>
    </row>
    <row r="829" ht="14.25" customHeight="1">
      <c r="D829" s="1"/>
      <c r="E829" s="1"/>
      <c r="F829" s="1"/>
      <c r="G829" s="1"/>
      <c r="H829" s="3"/>
      <c r="N829" s="385"/>
    </row>
    <row r="830" ht="14.25" customHeight="1">
      <c r="D830" s="1"/>
      <c r="E830" s="1"/>
      <c r="F830" s="1"/>
      <c r="G830" s="1"/>
      <c r="H830" s="3"/>
      <c r="N830" s="385"/>
    </row>
    <row r="831" ht="14.25" customHeight="1">
      <c r="D831" s="1"/>
      <c r="E831" s="1"/>
      <c r="F831" s="1"/>
      <c r="G831" s="1"/>
      <c r="H831" s="3"/>
      <c r="N831" s="385"/>
    </row>
    <row r="832" ht="14.25" customHeight="1">
      <c r="D832" s="1"/>
      <c r="E832" s="1"/>
      <c r="F832" s="1"/>
      <c r="G832" s="1"/>
      <c r="H832" s="3"/>
      <c r="N832" s="385"/>
    </row>
    <row r="833" ht="14.25" customHeight="1">
      <c r="D833" s="1"/>
      <c r="E833" s="1"/>
      <c r="F833" s="1"/>
      <c r="G833" s="1"/>
      <c r="H833" s="3"/>
      <c r="N833" s="385"/>
    </row>
    <row r="834" ht="14.25" customHeight="1">
      <c r="D834" s="1"/>
      <c r="E834" s="1"/>
      <c r="F834" s="1"/>
      <c r="G834" s="1"/>
      <c r="H834" s="3"/>
      <c r="N834" s="385"/>
    </row>
    <row r="835" ht="14.25" customHeight="1">
      <c r="D835" s="1"/>
      <c r="E835" s="1"/>
      <c r="F835" s="1"/>
      <c r="G835" s="1"/>
      <c r="H835" s="3"/>
      <c r="N835" s="385"/>
    </row>
    <row r="836" ht="14.25" customHeight="1">
      <c r="D836" s="1"/>
      <c r="E836" s="1"/>
      <c r="F836" s="1"/>
      <c r="G836" s="1"/>
      <c r="H836" s="3"/>
      <c r="N836" s="385"/>
    </row>
    <row r="837" ht="14.25" customHeight="1">
      <c r="D837" s="1"/>
      <c r="E837" s="1"/>
      <c r="F837" s="1"/>
      <c r="G837" s="1"/>
      <c r="H837" s="3"/>
      <c r="N837" s="385"/>
    </row>
    <row r="838" ht="14.25" customHeight="1">
      <c r="D838" s="1"/>
      <c r="E838" s="1"/>
      <c r="F838" s="1"/>
      <c r="G838" s="1"/>
      <c r="H838" s="3"/>
      <c r="N838" s="385"/>
    </row>
    <row r="839" ht="14.25" customHeight="1">
      <c r="D839" s="1"/>
      <c r="E839" s="1"/>
      <c r="F839" s="1"/>
      <c r="G839" s="1"/>
      <c r="H839" s="3"/>
      <c r="N839" s="385"/>
    </row>
    <row r="840" ht="14.25" customHeight="1">
      <c r="D840" s="1"/>
      <c r="E840" s="1"/>
      <c r="F840" s="1"/>
      <c r="G840" s="1"/>
      <c r="H840" s="3"/>
      <c r="N840" s="385"/>
    </row>
    <row r="841" ht="14.25" customHeight="1">
      <c r="D841" s="1"/>
      <c r="E841" s="1"/>
      <c r="F841" s="1"/>
      <c r="G841" s="1"/>
      <c r="H841" s="3"/>
      <c r="N841" s="385"/>
    </row>
    <row r="842" ht="14.25" customHeight="1">
      <c r="D842" s="1"/>
      <c r="E842" s="1"/>
      <c r="F842" s="1"/>
      <c r="G842" s="1"/>
      <c r="H842" s="3"/>
      <c r="N842" s="385"/>
    </row>
    <row r="843" ht="14.25" customHeight="1">
      <c r="D843" s="1"/>
      <c r="E843" s="1"/>
      <c r="F843" s="1"/>
      <c r="G843" s="1"/>
      <c r="H843" s="3"/>
      <c r="N843" s="385"/>
    </row>
    <row r="844" ht="14.25" customHeight="1">
      <c r="D844" s="1"/>
      <c r="E844" s="1"/>
      <c r="F844" s="1"/>
      <c r="G844" s="1"/>
      <c r="H844" s="3"/>
      <c r="N844" s="385"/>
    </row>
    <row r="845" ht="14.25" customHeight="1">
      <c r="D845" s="1"/>
      <c r="E845" s="1"/>
      <c r="F845" s="1"/>
      <c r="G845" s="1"/>
      <c r="H845" s="3"/>
      <c r="N845" s="385"/>
    </row>
    <row r="846" ht="14.25" customHeight="1">
      <c r="D846" s="1"/>
      <c r="E846" s="1"/>
      <c r="F846" s="1"/>
      <c r="G846" s="1"/>
      <c r="H846" s="3"/>
      <c r="N846" s="385"/>
    </row>
    <row r="847" ht="14.25" customHeight="1">
      <c r="D847" s="1"/>
      <c r="E847" s="1"/>
      <c r="F847" s="1"/>
      <c r="G847" s="1"/>
      <c r="H847" s="3"/>
      <c r="N847" s="385"/>
    </row>
    <row r="848" ht="14.25" customHeight="1">
      <c r="D848" s="1"/>
      <c r="E848" s="1"/>
      <c r="F848" s="1"/>
      <c r="G848" s="1"/>
      <c r="H848" s="3"/>
      <c r="N848" s="385"/>
    </row>
    <row r="849" ht="14.25" customHeight="1">
      <c r="D849" s="1"/>
      <c r="E849" s="1"/>
      <c r="F849" s="1"/>
      <c r="G849" s="1"/>
      <c r="H849" s="3"/>
      <c r="N849" s="385"/>
    </row>
    <row r="850" ht="14.25" customHeight="1">
      <c r="D850" s="1"/>
      <c r="E850" s="1"/>
      <c r="F850" s="1"/>
      <c r="G850" s="1"/>
      <c r="H850" s="3"/>
      <c r="N850" s="385"/>
    </row>
    <row r="851" ht="14.25" customHeight="1">
      <c r="D851" s="1"/>
      <c r="E851" s="1"/>
      <c r="F851" s="1"/>
      <c r="G851" s="1"/>
      <c r="H851" s="3"/>
      <c r="N851" s="385"/>
    </row>
    <row r="852" ht="14.25" customHeight="1">
      <c r="D852" s="1"/>
      <c r="E852" s="1"/>
      <c r="F852" s="1"/>
      <c r="G852" s="1"/>
      <c r="H852" s="3"/>
      <c r="N852" s="385"/>
    </row>
    <row r="853" ht="14.25" customHeight="1">
      <c r="D853" s="1"/>
      <c r="E853" s="1"/>
      <c r="F853" s="1"/>
      <c r="G853" s="1"/>
      <c r="H853" s="3"/>
      <c r="N853" s="385"/>
    </row>
    <row r="854" ht="14.25" customHeight="1">
      <c r="D854" s="1"/>
      <c r="E854" s="1"/>
      <c r="F854" s="1"/>
      <c r="G854" s="1"/>
      <c r="H854" s="3"/>
      <c r="N854" s="385"/>
    </row>
    <row r="855" ht="14.25" customHeight="1">
      <c r="D855" s="1"/>
      <c r="E855" s="1"/>
      <c r="F855" s="1"/>
      <c r="G855" s="1"/>
      <c r="H855" s="3"/>
      <c r="N855" s="385"/>
    </row>
    <row r="856" ht="14.25" customHeight="1">
      <c r="D856" s="1"/>
      <c r="E856" s="1"/>
      <c r="F856" s="1"/>
      <c r="G856" s="1"/>
      <c r="H856" s="3"/>
      <c r="N856" s="385"/>
    </row>
    <row r="857" ht="14.25" customHeight="1">
      <c r="D857" s="1"/>
      <c r="E857" s="1"/>
      <c r="F857" s="1"/>
      <c r="G857" s="1"/>
      <c r="H857" s="3"/>
      <c r="N857" s="385"/>
    </row>
    <row r="858" ht="14.25" customHeight="1">
      <c r="D858" s="1"/>
      <c r="E858" s="1"/>
      <c r="F858" s="1"/>
      <c r="G858" s="1"/>
      <c r="H858" s="3"/>
      <c r="N858" s="385"/>
    </row>
    <row r="859" ht="14.25" customHeight="1">
      <c r="D859" s="1"/>
      <c r="E859" s="1"/>
      <c r="F859" s="1"/>
      <c r="G859" s="1"/>
      <c r="H859" s="3"/>
      <c r="N859" s="385"/>
    </row>
    <row r="860" ht="14.25" customHeight="1">
      <c r="D860" s="1"/>
      <c r="E860" s="1"/>
      <c r="F860" s="1"/>
      <c r="G860" s="1"/>
      <c r="H860" s="3"/>
      <c r="N860" s="385"/>
    </row>
    <row r="861" ht="14.25" customHeight="1">
      <c r="D861" s="1"/>
      <c r="E861" s="1"/>
      <c r="F861" s="1"/>
      <c r="G861" s="1"/>
      <c r="H861" s="3"/>
      <c r="N861" s="385"/>
    </row>
    <row r="862" ht="14.25" customHeight="1">
      <c r="D862" s="1"/>
      <c r="E862" s="1"/>
      <c r="F862" s="1"/>
      <c r="G862" s="1"/>
      <c r="H862" s="3"/>
      <c r="N862" s="385"/>
    </row>
    <row r="863" ht="14.25" customHeight="1">
      <c r="D863" s="1"/>
      <c r="E863" s="1"/>
      <c r="F863" s="1"/>
      <c r="G863" s="1"/>
      <c r="H863" s="3"/>
      <c r="N863" s="385"/>
    </row>
    <row r="864" ht="14.25" customHeight="1">
      <c r="D864" s="1"/>
      <c r="E864" s="1"/>
      <c r="F864" s="1"/>
      <c r="G864" s="1"/>
      <c r="H864" s="3"/>
      <c r="N864" s="385"/>
    </row>
    <row r="865" ht="14.25" customHeight="1">
      <c r="D865" s="1"/>
      <c r="E865" s="1"/>
      <c r="F865" s="1"/>
      <c r="G865" s="1"/>
      <c r="H865" s="3"/>
      <c r="N865" s="385"/>
    </row>
    <row r="866" ht="14.25" customHeight="1">
      <c r="D866" s="1"/>
      <c r="E866" s="1"/>
      <c r="F866" s="1"/>
      <c r="G866" s="1"/>
      <c r="H866" s="3"/>
      <c r="N866" s="385"/>
    </row>
    <row r="867" ht="14.25" customHeight="1">
      <c r="D867" s="1"/>
      <c r="E867" s="1"/>
      <c r="F867" s="1"/>
      <c r="G867" s="1"/>
      <c r="H867" s="3"/>
      <c r="N867" s="385"/>
    </row>
    <row r="868" ht="14.25" customHeight="1">
      <c r="D868" s="1"/>
      <c r="E868" s="1"/>
      <c r="F868" s="1"/>
      <c r="G868" s="1"/>
      <c r="H868" s="3"/>
      <c r="N868" s="385"/>
    </row>
    <row r="869" ht="14.25" customHeight="1">
      <c r="D869" s="1"/>
      <c r="E869" s="1"/>
      <c r="F869" s="1"/>
      <c r="G869" s="1"/>
      <c r="H869" s="3"/>
      <c r="N869" s="385"/>
    </row>
    <row r="870" ht="14.25" customHeight="1">
      <c r="D870" s="1"/>
      <c r="E870" s="1"/>
      <c r="F870" s="1"/>
      <c r="G870" s="1"/>
      <c r="H870" s="3"/>
      <c r="N870" s="385"/>
    </row>
    <row r="871" ht="14.25" customHeight="1">
      <c r="D871" s="1"/>
      <c r="E871" s="1"/>
      <c r="F871" s="1"/>
      <c r="G871" s="1"/>
      <c r="H871" s="3"/>
      <c r="N871" s="385"/>
    </row>
    <row r="872" ht="14.25" customHeight="1">
      <c r="D872" s="1"/>
      <c r="E872" s="1"/>
      <c r="F872" s="1"/>
      <c r="G872" s="1"/>
      <c r="H872" s="3"/>
      <c r="N872" s="385"/>
    </row>
    <row r="873" ht="14.25" customHeight="1">
      <c r="D873" s="1"/>
      <c r="E873" s="1"/>
      <c r="F873" s="1"/>
      <c r="G873" s="1"/>
      <c r="H873" s="3"/>
      <c r="N873" s="385"/>
    </row>
    <row r="874" ht="14.25" customHeight="1">
      <c r="D874" s="1"/>
      <c r="E874" s="1"/>
      <c r="F874" s="1"/>
      <c r="G874" s="1"/>
      <c r="H874" s="3"/>
      <c r="N874" s="385"/>
    </row>
    <row r="875" ht="14.25" customHeight="1">
      <c r="D875" s="1"/>
      <c r="E875" s="1"/>
      <c r="F875" s="1"/>
      <c r="G875" s="1"/>
      <c r="H875" s="3"/>
      <c r="N875" s="385"/>
    </row>
    <row r="876" ht="14.25" customHeight="1">
      <c r="D876" s="1"/>
      <c r="E876" s="1"/>
      <c r="F876" s="1"/>
      <c r="G876" s="1"/>
      <c r="H876" s="3"/>
      <c r="N876" s="385"/>
    </row>
    <row r="877" ht="14.25" customHeight="1">
      <c r="D877" s="1"/>
      <c r="E877" s="1"/>
      <c r="F877" s="1"/>
      <c r="G877" s="1"/>
      <c r="H877" s="3"/>
      <c r="N877" s="385"/>
    </row>
    <row r="878" ht="14.25" customHeight="1">
      <c r="D878" s="1"/>
      <c r="E878" s="1"/>
      <c r="F878" s="1"/>
      <c r="G878" s="1"/>
      <c r="H878" s="3"/>
      <c r="N878" s="385"/>
    </row>
    <row r="879" ht="14.25" customHeight="1">
      <c r="D879" s="1"/>
      <c r="E879" s="1"/>
      <c r="F879" s="1"/>
      <c r="G879" s="1"/>
      <c r="H879" s="3"/>
      <c r="N879" s="385"/>
    </row>
    <row r="880" ht="14.25" customHeight="1">
      <c r="D880" s="1"/>
      <c r="E880" s="1"/>
      <c r="F880" s="1"/>
      <c r="G880" s="1"/>
      <c r="H880" s="3"/>
      <c r="N880" s="385"/>
    </row>
    <row r="881" ht="14.25" customHeight="1">
      <c r="D881" s="1"/>
      <c r="E881" s="1"/>
      <c r="F881" s="1"/>
      <c r="G881" s="1"/>
      <c r="H881" s="3"/>
      <c r="N881" s="385"/>
    </row>
    <row r="882" ht="14.25" customHeight="1">
      <c r="D882" s="1"/>
      <c r="E882" s="1"/>
      <c r="F882" s="1"/>
      <c r="G882" s="1"/>
      <c r="H882" s="3"/>
      <c r="N882" s="385"/>
    </row>
    <row r="883" ht="14.25" customHeight="1">
      <c r="D883" s="1"/>
      <c r="E883" s="1"/>
      <c r="F883" s="1"/>
      <c r="G883" s="1"/>
      <c r="H883" s="3"/>
      <c r="N883" s="385"/>
    </row>
    <row r="884" ht="14.25" customHeight="1">
      <c r="D884" s="1"/>
      <c r="E884" s="1"/>
      <c r="F884" s="1"/>
      <c r="G884" s="1"/>
      <c r="H884" s="3"/>
      <c r="N884" s="385"/>
    </row>
    <row r="885" ht="14.25" customHeight="1">
      <c r="D885" s="1"/>
      <c r="E885" s="1"/>
      <c r="F885" s="1"/>
      <c r="G885" s="1"/>
      <c r="H885" s="3"/>
      <c r="N885" s="385"/>
    </row>
    <row r="886" ht="14.25" customHeight="1">
      <c r="D886" s="1"/>
      <c r="E886" s="1"/>
      <c r="F886" s="1"/>
      <c r="G886" s="1"/>
      <c r="H886" s="3"/>
      <c r="N886" s="385"/>
    </row>
    <row r="887" ht="14.25" customHeight="1">
      <c r="D887" s="1"/>
      <c r="E887" s="1"/>
      <c r="F887" s="1"/>
      <c r="G887" s="1"/>
      <c r="H887" s="3"/>
      <c r="N887" s="385"/>
    </row>
    <row r="888" ht="14.25" customHeight="1">
      <c r="D888" s="1"/>
      <c r="E888" s="1"/>
      <c r="F888" s="1"/>
      <c r="G888" s="1"/>
      <c r="H888" s="3"/>
      <c r="N888" s="385"/>
    </row>
    <row r="889" ht="14.25" customHeight="1">
      <c r="D889" s="1"/>
      <c r="E889" s="1"/>
      <c r="F889" s="1"/>
      <c r="G889" s="1"/>
      <c r="H889" s="3"/>
      <c r="N889" s="385"/>
    </row>
    <row r="890" ht="14.25" customHeight="1">
      <c r="D890" s="1"/>
      <c r="E890" s="1"/>
      <c r="F890" s="1"/>
      <c r="G890" s="1"/>
      <c r="H890" s="3"/>
      <c r="N890" s="385"/>
    </row>
    <row r="891" ht="14.25" customHeight="1">
      <c r="D891" s="1"/>
      <c r="E891" s="1"/>
      <c r="F891" s="1"/>
      <c r="G891" s="1"/>
      <c r="H891" s="3"/>
      <c r="N891" s="385"/>
    </row>
    <row r="892" ht="14.25" customHeight="1">
      <c r="D892" s="1"/>
      <c r="E892" s="1"/>
      <c r="F892" s="1"/>
      <c r="G892" s="1"/>
      <c r="H892" s="3"/>
      <c r="N892" s="385"/>
    </row>
    <row r="893" ht="14.25" customHeight="1">
      <c r="D893" s="1"/>
      <c r="E893" s="1"/>
      <c r="F893" s="1"/>
      <c r="G893" s="1"/>
      <c r="H893" s="3"/>
      <c r="N893" s="385"/>
    </row>
    <row r="894" ht="14.25" customHeight="1">
      <c r="D894" s="1"/>
      <c r="E894" s="1"/>
      <c r="F894" s="1"/>
      <c r="G894" s="1"/>
      <c r="H894" s="3"/>
      <c r="N894" s="385"/>
    </row>
    <row r="895" ht="14.25" customHeight="1">
      <c r="D895" s="1"/>
      <c r="E895" s="1"/>
      <c r="F895" s="1"/>
      <c r="G895" s="1"/>
      <c r="H895" s="3"/>
      <c r="N895" s="385"/>
    </row>
    <row r="896" ht="14.25" customHeight="1">
      <c r="D896" s="1"/>
      <c r="E896" s="1"/>
      <c r="F896" s="1"/>
      <c r="G896" s="1"/>
      <c r="H896" s="3"/>
      <c r="N896" s="385"/>
    </row>
    <row r="897" ht="14.25" customHeight="1">
      <c r="D897" s="1"/>
      <c r="E897" s="1"/>
      <c r="F897" s="1"/>
      <c r="G897" s="1"/>
      <c r="H897" s="3"/>
      <c r="N897" s="385"/>
    </row>
    <row r="898" ht="14.25" customHeight="1">
      <c r="D898" s="1"/>
      <c r="E898" s="1"/>
      <c r="F898" s="1"/>
      <c r="G898" s="1"/>
      <c r="H898" s="3"/>
      <c r="N898" s="385"/>
    </row>
    <row r="899" ht="14.25" customHeight="1">
      <c r="D899" s="1"/>
      <c r="E899" s="1"/>
      <c r="F899" s="1"/>
      <c r="G899" s="1"/>
      <c r="H899" s="3"/>
      <c r="N899" s="385"/>
    </row>
    <row r="900" ht="14.25" customHeight="1">
      <c r="D900" s="1"/>
      <c r="E900" s="1"/>
      <c r="F900" s="1"/>
      <c r="G900" s="1"/>
      <c r="H900" s="3"/>
      <c r="N900" s="385"/>
    </row>
    <row r="901" ht="14.25" customHeight="1">
      <c r="D901" s="1"/>
      <c r="E901" s="1"/>
      <c r="F901" s="1"/>
      <c r="G901" s="1"/>
      <c r="H901" s="3"/>
      <c r="N901" s="385"/>
    </row>
    <row r="902" ht="14.25" customHeight="1">
      <c r="D902" s="1"/>
      <c r="E902" s="1"/>
      <c r="F902" s="1"/>
      <c r="G902" s="1"/>
      <c r="H902" s="3"/>
      <c r="N902" s="385"/>
    </row>
    <row r="903" ht="14.25" customHeight="1">
      <c r="D903" s="1"/>
      <c r="E903" s="1"/>
      <c r="F903" s="1"/>
      <c r="G903" s="1"/>
      <c r="H903" s="3"/>
      <c r="N903" s="385"/>
    </row>
    <row r="904" ht="14.25" customHeight="1">
      <c r="D904" s="1"/>
      <c r="E904" s="1"/>
      <c r="F904" s="1"/>
      <c r="G904" s="1"/>
      <c r="H904" s="3"/>
      <c r="N904" s="385"/>
    </row>
    <row r="905" ht="14.25" customHeight="1">
      <c r="D905" s="1"/>
      <c r="E905" s="1"/>
      <c r="F905" s="1"/>
      <c r="G905" s="1"/>
      <c r="H905" s="3"/>
      <c r="N905" s="385"/>
    </row>
    <row r="906" ht="14.25" customHeight="1">
      <c r="D906" s="1"/>
      <c r="E906" s="1"/>
      <c r="F906" s="1"/>
      <c r="G906" s="1"/>
      <c r="H906" s="3"/>
      <c r="N906" s="385"/>
    </row>
    <row r="907" ht="14.25" customHeight="1">
      <c r="D907" s="1"/>
      <c r="E907" s="1"/>
      <c r="F907" s="1"/>
      <c r="G907" s="1"/>
      <c r="H907" s="3"/>
      <c r="N907" s="385"/>
    </row>
    <row r="908" ht="14.25" customHeight="1">
      <c r="D908" s="1"/>
      <c r="E908" s="1"/>
      <c r="F908" s="1"/>
      <c r="G908" s="1"/>
      <c r="H908" s="3"/>
      <c r="N908" s="385"/>
    </row>
    <row r="909" ht="14.25" customHeight="1">
      <c r="D909" s="1"/>
      <c r="E909" s="1"/>
      <c r="F909" s="1"/>
      <c r="G909" s="1"/>
      <c r="H909" s="3"/>
      <c r="N909" s="385"/>
    </row>
    <row r="910" ht="14.25" customHeight="1">
      <c r="D910" s="1"/>
      <c r="E910" s="1"/>
      <c r="F910" s="1"/>
      <c r="G910" s="1"/>
      <c r="H910" s="3"/>
      <c r="N910" s="385"/>
    </row>
    <row r="911" ht="14.25" customHeight="1">
      <c r="D911" s="1"/>
      <c r="E911" s="1"/>
      <c r="F911" s="1"/>
      <c r="G911" s="1"/>
      <c r="H911" s="3"/>
      <c r="N911" s="385"/>
    </row>
    <row r="912" ht="14.25" customHeight="1">
      <c r="D912" s="1"/>
      <c r="E912" s="1"/>
      <c r="F912" s="1"/>
      <c r="G912" s="1"/>
      <c r="H912" s="3"/>
      <c r="N912" s="385"/>
    </row>
    <row r="913" ht="14.25" customHeight="1">
      <c r="D913" s="1"/>
      <c r="E913" s="1"/>
      <c r="F913" s="1"/>
      <c r="G913" s="1"/>
      <c r="H913" s="3"/>
      <c r="N913" s="385"/>
    </row>
    <row r="914" ht="14.25" customHeight="1">
      <c r="D914" s="1"/>
      <c r="E914" s="1"/>
      <c r="F914" s="1"/>
      <c r="G914" s="1"/>
      <c r="H914" s="3"/>
      <c r="N914" s="385"/>
    </row>
    <row r="915" ht="14.25" customHeight="1">
      <c r="D915" s="1"/>
      <c r="E915" s="1"/>
      <c r="F915" s="1"/>
      <c r="G915" s="1"/>
      <c r="H915" s="3"/>
      <c r="N915" s="385"/>
    </row>
    <row r="916" ht="14.25" customHeight="1">
      <c r="D916" s="1"/>
      <c r="E916" s="1"/>
      <c r="F916" s="1"/>
      <c r="G916" s="1"/>
      <c r="H916" s="3"/>
      <c r="N916" s="385"/>
    </row>
    <row r="917" ht="14.25" customHeight="1">
      <c r="D917" s="1"/>
      <c r="E917" s="1"/>
      <c r="F917" s="1"/>
      <c r="G917" s="1"/>
      <c r="H917" s="3"/>
      <c r="N917" s="385"/>
    </row>
    <row r="918" ht="14.25" customHeight="1">
      <c r="D918" s="1"/>
      <c r="E918" s="1"/>
      <c r="F918" s="1"/>
      <c r="G918" s="1"/>
      <c r="H918" s="3"/>
      <c r="N918" s="385"/>
    </row>
    <row r="919" ht="14.25" customHeight="1">
      <c r="D919" s="1"/>
      <c r="E919" s="1"/>
      <c r="F919" s="1"/>
      <c r="G919" s="1"/>
      <c r="H919" s="3"/>
      <c r="N919" s="385"/>
    </row>
    <row r="920" ht="14.25" customHeight="1">
      <c r="D920" s="1"/>
      <c r="E920" s="1"/>
      <c r="F920" s="1"/>
      <c r="G920" s="1"/>
      <c r="H920" s="3"/>
      <c r="N920" s="385"/>
    </row>
    <row r="921" ht="14.25" customHeight="1">
      <c r="D921" s="1"/>
      <c r="E921" s="1"/>
      <c r="F921" s="1"/>
      <c r="G921" s="1"/>
      <c r="H921" s="3"/>
      <c r="N921" s="385"/>
    </row>
    <row r="922" ht="14.25" customHeight="1">
      <c r="D922" s="1"/>
      <c r="E922" s="1"/>
      <c r="F922" s="1"/>
      <c r="G922" s="1"/>
      <c r="H922" s="3"/>
      <c r="N922" s="385"/>
    </row>
    <row r="923" ht="14.25" customHeight="1">
      <c r="D923" s="1"/>
      <c r="E923" s="1"/>
      <c r="F923" s="1"/>
      <c r="G923" s="1"/>
      <c r="H923" s="3"/>
      <c r="N923" s="385"/>
    </row>
    <row r="924" ht="14.25" customHeight="1">
      <c r="D924" s="1"/>
      <c r="E924" s="1"/>
      <c r="F924" s="1"/>
      <c r="G924" s="1"/>
      <c r="H924" s="3"/>
      <c r="N924" s="385"/>
    </row>
    <row r="925" ht="14.25" customHeight="1">
      <c r="D925" s="1"/>
      <c r="E925" s="1"/>
      <c r="F925" s="1"/>
      <c r="G925" s="1"/>
      <c r="H925" s="3"/>
      <c r="N925" s="385"/>
    </row>
    <row r="926" ht="14.25" customHeight="1">
      <c r="D926" s="1"/>
      <c r="E926" s="1"/>
      <c r="F926" s="1"/>
      <c r="G926" s="1"/>
      <c r="H926" s="3"/>
      <c r="N926" s="385"/>
    </row>
    <row r="927" ht="14.25" customHeight="1">
      <c r="D927" s="1"/>
      <c r="E927" s="1"/>
      <c r="F927" s="1"/>
      <c r="G927" s="1"/>
      <c r="H927" s="3"/>
      <c r="N927" s="385"/>
    </row>
    <row r="928" ht="14.25" customHeight="1">
      <c r="D928" s="1"/>
      <c r="E928" s="1"/>
      <c r="F928" s="1"/>
      <c r="G928" s="1"/>
      <c r="H928" s="3"/>
      <c r="N928" s="385"/>
    </row>
    <row r="929" ht="14.25" customHeight="1">
      <c r="D929" s="1"/>
      <c r="E929" s="1"/>
      <c r="F929" s="1"/>
      <c r="G929" s="1"/>
      <c r="H929" s="3"/>
      <c r="N929" s="385"/>
    </row>
    <row r="930" ht="14.25" customHeight="1">
      <c r="D930" s="1"/>
      <c r="E930" s="1"/>
      <c r="F930" s="1"/>
      <c r="G930" s="1"/>
      <c r="H930" s="3"/>
      <c r="N930" s="385"/>
    </row>
    <row r="931" ht="14.25" customHeight="1">
      <c r="D931" s="1"/>
      <c r="E931" s="1"/>
      <c r="F931" s="1"/>
      <c r="G931" s="1"/>
      <c r="H931" s="3"/>
      <c r="N931" s="385"/>
    </row>
    <row r="932" ht="14.25" customHeight="1">
      <c r="D932" s="1"/>
      <c r="E932" s="1"/>
      <c r="F932" s="1"/>
      <c r="G932" s="1"/>
      <c r="H932" s="3"/>
      <c r="N932" s="385"/>
    </row>
    <row r="933" ht="14.25" customHeight="1">
      <c r="D933" s="1"/>
      <c r="E933" s="1"/>
      <c r="F933" s="1"/>
      <c r="G933" s="1"/>
      <c r="H933" s="3"/>
      <c r="N933" s="385"/>
    </row>
    <row r="934" ht="14.25" customHeight="1">
      <c r="D934" s="1"/>
      <c r="E934" s="1"/>
      <c r="F934" s="1"/>
      <c r="G934" s="1"/>
      <c r="H934" s="3"/>
      <c r="N934" s="385"/>
    </row>
    <row r="935" ht="14.25" customHeight="1">
      <c r="D935" s="1"/>
      <c r="E935" s="1"/>
      <c r="F935" s="1"/>
      <c r="G935" s="1"/>
      <c r="H935" s="3"/>
      <c r="N935" s="385"/>
    </row>
    <row r="936" ht="14.25" customHeight="1">
      <c r="D936" s="1"/>
      <c r="E936" s="1"/>
      <c r="F936" s="1"/>
      <c r="G936" s="1"/>
      <c r="H936" s="3"/>
      <c r="N936" s="385"/>
    </row>
    <row r="937" ht="14.25" customHeight="1">
      <c r="D937" s="1"/>
      <c r="E937" s="1"/>
      <c r="F937" s="1"/>
      <c r="G937" s="1"/>
      <c r="H937" s="3"/>
      <c r="N937" s="385"/>
    </row>
    <row r="938" ht="14.25" customHeight="1">
      <c r="D938" s="1"/>
      <c r="E938" s="1"/>
      <c r="F938" s="1"/>
      <c r="G938" s="1"/>
      <c r="H938" s="3"/>
      <c r="N938" s="385"/>
    </row>
    <row r="939" ht="14.25" customHeight="1">
      <c r="D939" s="1"/>
      <c r="E939" s="1"/>
      <c r="F939" s="1"/>
      <c r="G939" s="1"/>
      <c r="H939" s="3"/>
      <c r="N939" s="385"/>
    </row>
    <row r="940" ht="14.25" customHeight="1">
      <c r="D940" s="1"/>
      <c r="E940" s="1"/>
      <c r="F940" s="1"/>
      <c r="G940" s="1"/>
      <c r="H940" s="3"/>
      <c r="N940" s="385"/>
    </row>
    <row r="941" ht="14.25" customHeight="1">
      <c r="D941" s="1"/>
      <c r="E941" s="1"/>
      <c r="F941" s="1"/>
      <c r="G941" s="1"/>
      <c r="H941" s="3"/>
      <c r="N941" s="385"/>
    </row>
    <row r="942" ht="14.25" customHeight="1">
      <c r="D942" s="1"/>
      <c r="E942" s="1"/>
      <c r="F942" s="1"/>
      <c r="G942" s="1"/>
      <c r="H942" s="3"/>
      <c r="N942" s="385"/>
    </row>
    <row r="943" ht="14.25" customHeight="1">
      <c r="D943" s="1"/>
      <c r="E943" s="1"/>
      <c r="F943" s="1"/>
      <c r="G943" s="1"/>
      <c r="H943" s="3"/>
      <c r="N943" s="385"/>
    </row>
    <row r="944" ht="14.25" customHeight="1">
      <c r="D944" s="1"/>
      <c r="E944" s="1"/>
      <c r="F944" s="1"/>
      <c r="G944" s="1"/>
      <c r="H944" s="3"/>
      <c r="N944" s="385"/>
    </row>
    <row r="945" ht="14.25" customHeight="1">
      <c r="D945" s="1"/>
      <c r="E945" s="1"/>
      <c r="F945" s="1"/>
      <c r="G945" s="1"/>
      <c r="H945" s="3"/>
      <c r="N945" s="385"/>
    </row>
    <row r="946" ht="14.25" customHeight="1">
      <c r="D946" s="1"/>
      <c r="E946" s="1"/>
      <c r="F946" s="1"/>
      <c r="G946" s="1"/>
      <c r="H946" s="3"/>
      <c r="N946" s="385"/>
    </row>
    <row r="947" ht="14.25" customHeight="1">
      <c r="D947" s="1"/>
      <c r="E947" s="1"/>
      <c r="F947" s="1"/>
      <c r="G947" s="1"/>
      <c r="H947" s="3"/>
      <c r="N947" s="385"/>
    </row>
    <row r="948" ht="14.25" customHeight="1">
      <c r="D948" s="1"/>
      <c r="E948" s="1"/>
      <c r="F948" s="1"/>
      <c r="G948" s="1"/>
      <c r="H948" s="3"/>
      <c r="N948" s="385"/>
    </row>
    <row r="949" ht="14.25" customHeight="1">
      <c r="D949" s="1"/>
      <c r="E949" s="1"/>
      <c r="F949" s="1"/>
      <c r="G949" s="1"/>
      <c r="H949" s="3"/>
      <c r="N949" s="385"/>
    </row>
    <row r="950" ht="14.25" customHeight="1">
      <c r="D950" s="1"/>
      <c r="E950" s="1"/>
      <c r="F950" s="1"/>
      <c r="G950" s="1"/>
      <c r="H950" s="3"/>
      <c r="N950" s="385"/>
    </row>
    <row r="951" ht="14.25" customHeight="1">
      <c r="D951" s="1"/>
      <c r="E951" s="1"/>
      <c r="F951" s="1"/>
      <c r="G951" s="1"/>
      <c r="H951" s="3"/>
      <c r="N951" s="385"/>
    </row>
    <row r="952" ht="14.25" customHeight="1">
      <c r="D952" s="1"/>
      <c r="E952" s="1"/>
      <c r="F952" s="1"/>
      <c r="G952" s="1"/>
      <c r="H952" s="3"/>
      <c r="N952" s="385"/>
    </row>
    <row r="953" ht="14.25" customHeight="1">
      <c r="D953" s="1"/>
      <c r="E953" s="1"/>
      <c r="F953" s="1"/>
      <c r="G953" s="1"/>
      <c r="H953" s="3"/>
      <c r="N953" s="385"/>
    </row>
    <row r="954" ht="14.25" customHeight="1">
      <c r="D954" s="1"/>
      <c r="E954" s="1"/>
      <c r="F954" s="1"/>
      <c r="G954" s="1"/>
      <c r="H954" s="3"/>
      <c r="N954" s="385"/>
    </row>
    <row r="955" ht="14.25" customHeight="1">
      <c r="D955" s="1"/>
      <c r="E955" s="1"/>
      <c r="F955" s="1"/>
      <c r="G955" s="1"/>
      <c r="H955" s="3"/>
      <c r="N955" s="385"/>
    </row>
    <row r="956" ht="14.25" customHeight="1">
      <c r="D956" s="1"/>
      <c r="E956" s="1"/>
      <c r="F956" s="1"/>
      <c r="G956" s="1"/>
      <c r="H956" s="3"/>
      <c r="N956" s="385"/>
    </row>
    <row r="957" ht="14.25" customHeight="1">
      <c r="D957" s="1"/>
      <c r="E957" s="1"/>
      <c r="F957" s="1"/>
      <c r="G957" s="1"/>
      <c r="H957" s="3"/>
      <c r="N957" s="385"/>
    </row>
    <row r="958" ht="14.25" customHeight="1">
      <c r="D958" s="1"/>
      <c r="E958" s="1"/>
      <c r="F958" s="1"/>
      <c r="G958" s="1"/>
      <c r="H958" s="3"/>
      <c r="N958" s="385"/>
    </row>
    <row r="959" ht="14.25" customHeight="1">
      <c r="D959" s="1"/>
      <c r="E959" s="1"/>
      <c r="F959" s="1"/>
      <c r="G959" s="1"/>
      <c r="H959" s="3"/>
      <c r="N959" s="385"/>
    </row>
    <row r="960" ht="14.25" customHeight="1">
      <c r="D960" s="1"/>
      <c r="E960" s="1"/>
      <c r="F960" s="1"/>
      <c r="G960" s="1"/>
      <c r="H960" s="3"/>
      <c r="N960" s="385"/>
    </row>
    <row r="961" ht="14.25" customHeight="1">
      <c r="D961" s="1"/>
      <c r="E961" s="1"/>
      <c r="F961" s="1"/>
      <c r="G961" s="1"/>
      <c r="H961" s="3"/>
      <c r="N961" s="385"/>
    </row>
    <row r="962" ht="14.25" customHeight="1">
      <c r="D962" s="1"/>
      <c r="E962" s="1"/>
      <c r="F962" s="1"/>
      <c r="G962" s="1"/>
      <c r="H962" s="3"/>
      <c r="N962" s="385"/>
    </row>
    <row r="963" ht="14.25" customHeight="1">
      <c r="D963" s="1"/>
      <c r="E963" s="1"/>
      <c r="F963" s="1"/>
      <c r="G963" s="1"/>
      <c r="H963" s="3"/>
      <c r="N963" s="385"/>
    </row>
    <row r="964" ht="14.25" customHeight="1">
      <c r="D964" s="1"/>
      <c r="E964" s="1"/>
      <c r="F964" s="1"/>
      <c r="G964" s="1"/>
      <c r="H964" s="3"/>
      <c r="N964" s="385"/>
    </row>
    <row r="965" ht="14.25" customHeight="1">
      <c r="D965" s="1"/>
      <c r="E965" s="1"/>
      <c r="F965" s="1"/>
      <c r="G965" s="1"/>
      <c r="H965" s="3"/>
      <c r="N965" s="385"/>
    </row>
    <row r="966" ht="14.25" customHeight="1">
      <c r="D966" s="1"/>
      <c r="E966" s="1"/>
      <c r="F966" s="1"/>
      <c r="G966" s="1"/>
      <c r="H966" s="3"/>
      <c r="N966" s="385"/>
    </row>
    <row r="967" ht="14.25" customHeight="1">
      <c r="D967" s="1"/>
      <c r="E967" s="1"/>
      <c r="F967" s="1"/>
      <c r="G967" s="1"/>
      <c r="H967" s="3"/>
      <c r="N967" s="385"/>
    </row>
    <row r="968" ht="14.25" customHeight="1">
      <c r="D968" s="1"/>
      <c r="E968" s="1"/>
      <c r="F968" s="1"/>
      <c r="G968" s="1"/>
      <c r="H968" s="3"/>
      <c r="N968" s="385"/>
    </row>
    <row r="969" ht="14.25" customHeight="1">
      <c r="D969" s="1"/>
      <c r="E969" s="1"/>
      <c r="F969" s="1"/>
      <c r="G969" s="1"/>
      <c r="H969" s="3"/>
      <c r="N969" s="385"/>
    </row>
    <row r="970" ht="14.25" customHeight="1">
      <c r="D970" s="1"/>
      <c r="E970" s="1"/>
      <c r="F970" s="1"/>
      <c r="G970" s="1"/>
      <c r="H970" s="3"/>
      <c r="N970" s="385"/>
    </row>
    <row r="971" ht="14.25" customHeight="1">
      <c r="D971" s="1"/>
      <c r="E971" s="1"/>
      <c r="F971" s="1"/>
      <c r="G971" s="1"/>
      <c r="H971" s="3"/>
      <c r="N971" s="385"/>
    </row>
    <row r="972" ht="14.25" customHeight="1">
      <c r="D972" s="1"/>
      <c r="E972" s="1"/>
      <c r="F972" s="1"/>
      <c r="G972" s="1"/>
      <c r="H972" s="3"/>
      <c r="N972" s="385"/>
    </row>
    <row r="973" ht="14.25" customHeight="1">
      <c r="D973" s="1"/>
      <c r="E973" s="1"/>
      <c r="F973" s="1"/>
      <c r="G973" s="1"/>
      <c r="H973" s="3"/>
      <c r="N973" s="385"/>
    </row>
    <row r="974" ht="14.25" customHeight="1">
      <c r="D974" s="1"/>
      <c r="E974" s="1"/>
      <c r="F974" s="1"/>
      <c r="G974" s="1"/>
      <c r="H974" s="3"/>
      <c r="N974" s="385"/>
    </row>
    <row r="975" ht="14.25" customHeight="1">
      <c r="D975" s="1"/>
      <c r="E975" s="1"/>
      <c r="F975" s="1"/>
      <c r="G975" s="1"/>
      <c r="H975" s="3"/>
      <c r="N975" s="385"/>
    </row>
    <row r="976" ht="14.25" customHeight="1">
      <c r="D976" s="1"/>
      <c r="E976" s="1"/>
      <c r="F976" s="1"/>
      <c r="G976" s="1"/>
      <c r="H976" s="3"/>
      <c r="N976" s="385"/>
    </row>
    <row r="977" ht="14.25" customHeight="1">
      <c r="D977" s="1"/>
      <c r="E977" s="1"/>
      <c r="F977" s="1"/>
      <c r="G977" s="1"/>
      <c r="H977" s="3"/>
      <c r="N977" s="385"/>
    </row>
    <row r="978" ht="14.25" customHeight="1">
      <c r="D978" s="1"/>
      <c r="E978" s="1"/>
      <c r="F978" s="1"/>
      <c r="G978" s="1"/>
      <c r="H978" s="3"/>
      <c r="N978" s="385"/>
    </row>
    <row r="979" ht="14.25" customHeight="1">
      <c r="D979" s="1"/>
      <c r="E979" s="1"/>
      <c r="F979" s="1"/>
      <c r="G979" s="1"/>
      <c r="H979" s="3"/>
      <c r="N979" s="385"/>
    </row>
    <row r="980" ht="14.25" customHeight="1">
      <c r="D980" s="1"/>
      <c r="E980" s="1"/>
      <c r="F980" s="1"/>
      <c r="G980" s="1"/>
      <c r="H980" s="3"/>
      <c r="N980" s="385"/>
    </row>
    <row r="981" ht="14.25" customHeight="1">
      <c r="D981" s="1"/>
      <c r="E981" s="1"/>
      <c r="F981" s="1"/>
      <c r="G981" s="1"/>
      <c r="H981" s="3"/>
      <c r="N981" s="385"/>
    </row>
    <row r="982" ht="14.25" customHeight="1">
      <c r="D982" s="1"/>
      <c r="E982" s="1"/>
      <c r="F982" s="1"/>
      <c r="G982" s="1"/>
      <c r="H982" s="3"/>
      <c r="N982" s="385"/>
    </row>
    <row r="983" ht="14.25" customHeight="1">
      <c r="D983" s="1"/>
      <c r="E983" s="1"/>
      <c r="F983" s="1"/>
      <c r="G983" s="1"/>
      <c r="H983" s="3"/>
      <c r="N983" s="385"/>
    </row>
    <row r="984" ht="14.25" customHeight="1">
      <c r="D984" s="1"/>
      <c r="E984" s="1"/>
      <c r="F984" s="1"/>
      <c r="G984" s="1"/>
      <c r="H984" s="3"/>
      <c r="N984" s="385"/>
    </row>
    <row r="985" ht="14.25" customHeight="1">
      <c r="D985" s="1"/>
      <c r="E985" s="1"/>
      <c r="F985" s="1"/>
      <c r="G985" s="1"/>
      <c r="H985" s="3"/>
      <c r="N985" s="385"/>
    </row>
    <row r="986" ht="14.25" customHeight="1">
      <c r="D986" s="1"/>
      <c r="E986" s="1"/>
      <c r="F986" s="1"/>
      <c r="G986" s="1"/>
      <c r="H986" s="3"/>
      <c r="N986" s="385"/>
    </row>
    <row r="987" ht="14.25" customHeight="1">
      <c r="D987" s="1"/>
      <c r="E987" s="1"/>
      <c r="F987" s="1"/>
      <c r="G987" s="1"/>
      <c r="H987" s="3"/>
      <c r="N987" s="385"/>
    </row>
    <row r="988" ht="14.25" customHeight="1">
      <c r="D988" s="1"/>
      <c r="E988" s="1"/>
      <c r="F988" s="1"/>
      <c r="G988" s="1"/>
      <c r="H988" s="3"/>
      <c r="N988" s="385"/>
    </row>
    <row r="989" ht="14.25" customHeight="1">
      <c r="D989" s="1"/>
      <c r="E989" s="1"/>
      <c r="F989" s="1"/>
      <c r="G989" s="1"/>
      <c r="H989" s="3"/>
      <c r="N989" s="385"/>
    </row>
    <row r="990" ht="14.25" customHeight="1">
      <c r="D990" s="1"/>
      <c r="E990" s="1"/>
      <c r="F990" s="1"/>
      <c r="G990" s="1"/>
      <c r="H990" s="3"/>
      <c r="N990" s="385"/>
    </row>
    <row r="991" ht="14.25" customHeight="1">
      <c r="D991" s="1"/>
      <c r="E991" s="1"/>
      <c r="F991" s="1"/>
      <c r="G991" s="1"/>
      <c r="H991" s="3"/>
      <c r="N991" s="385"/>
    </row>
    <row r="992" ht="14.25" customHeight="1">
      <c r="D992" s="1"/>
      <c r="E992" s="1"/>
      <c r="F992" s="1"/>
      <c r="G992" s="1"/>
      <c r="H992" s="3"/>
      <c r="N992" s="385"/>
    </row>
    <row r="993" ht="14.25" customHeight="1">
      <c r="D993" s="1"/>
      <c r="E993" s="1"/>
      <c r="F993" s="1"/>
      <c r="G993" s="1"/>
      <c r="H993" s="3"/>
      <c r="N993" s="385"/>
    </row>
    <row r="994" ht="14.25" customHeight="1">
      <c r="D994" s="1"/>
      <c r="E994" s="1"/>
      <c r="F994" s="1"/>
      <c r="G994" s="1"/>
      <c r="H994" s="3"/>
      <c r="N994" s="385"/>
    </row>
    <row r="995" ht="14.25" customHeight="1">
      <c r="D995" s="1"/>
      <c r="E995" s="1"/>
      <c r="F995" s="1"/>
      <c r="G995" s="1"/>
      <c r="H995" s="3"/>
      <c r="N995" s="385"/>
    </row>
    <row r="996" ht="14.25" customHeight="1">
      <c r="D996" s="1"/>
      <c r="E996" s="1"/>
      <c r="F996" s="1"/>
      <c r="G996" s="1"/>
      <c r="H996" s="3"/>
      <c r="N996" s="385"/>
    </row>
    <row r="997" ht="14.25" customHeight="1">
      <c r="D997" s="1"/>
      <c r="E997" s="1"/>
      <c r="F997" s="1"/>
      <c r="G997" s="1"/>
      <c r="H997" s="3"/>
      <c r="N997" s="385"/>
    </row>
    <row r="998" ht="14.25" customHeight="1">
      <c r="D998" s="1"/>
      <c r="E998" s="1"/>
      <c r="F998" s="1"/>
      <c r="G998" s="1"/>
      <c r="H998" s="3"/>
      <c r="N998" s="385"/>
    </row>
    <row r="999" ht="14.25" customHeight="1">
      <c r="D999" s="1"/>
      <c r="E999" s="1"/>
      <c r="F999" s="1"/>
      <c r="G999" s="1"/>
      <c r="H999" s="3"/>
      <c r="N999" s="385"/>
    </row>
    <row r="1000" ht="14.25" customHeight="1">
      <c r="D1000" s="1"/>
      <c r="E1000" s="1"/>
      <c r="F1000" s="1"/>
      <c r="G1000" s="1"/>
      <c r="H1000" s="3"/>
      <c r="N1000" s="385"/>
    </row>
  </sheetData>
  <mergeCells count="10">
    <mergeCell ref="B29:Q29"/>
    <mergeCell ref="B30:Q30"/>
    <mergeCell ref="B31:Q31"/>
    <mergeCell ref="B5:R5"/>
    <mergeCell ref="B6:R6"/>
    <mergeCell ref="C7:R7"/>
    <mergeCell ref="B8:R8"/>
    <mergeCell ref="B20:C20"/>
    <mergeCell ref="B23:R23"/>
    <mergeCell ref="B28:O28"/>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2021-08-30T02:49:39Z</dcterms:created>
  <dc:creator>JAVIER CARO</dc:creator>
</cp:coreProperties>
</file>