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xr:revisionPtr revIDLastSave="0" documentId="11_0BAED89C21FC880B456CEACB58535380BE873CC1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TIZACION" sheetId="1" r:id="rId1"/>
  </sheets>
  <definedNames>
    <definedName name="_Hlk221905446" localSheetId="0">COTIZACION!$A$22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A12" i="1" l="1"/>
  <c r="CF12" i="1" s="1"/>
  <c r="CA20" i="1"/>
  <c r="CF20" i="1" s="1"/>
  <c r="CA21" i="1"/>
  <c r="CF21" i="1" s="1"/>
  <c r="CA28" i="1"/>
  <c r="CF28" i="1" s="1"/>
  <c r="CA35" i="1"/>
  <c r="CF35" i="1" s="1"/>
  <c r="CA36" i="1"/>
  <c r="CF36" i="1" s="1"/>
  <c r="CA41" i="1"/>
  <c r="CF41" i="1" s="1"/>
  <c r="CA46" i="1"/>
  <c r="CF46" i="1" s="1"/>
  <c r="CA47" i="1"/>
  <c r="CF47" i="1" s="1"/>
  <c r="CA51" i="1"/>
  <c r="CF51" i="1" s="1"/>
  <c r="CA56" i="1"/>
  <c r="CF56" i="1" s="1"/>
  <c r="CA60" i="1"/>
  <c r="CF60" i="1" s="1"/>
  <c r="CA61" i="1"/>
  <c r="CF61" i="1" s="1"/>
  <c r="CA63" i="1"/>
  <c r="CF63" i="1" s="1"/>
  <c r="CA75" i="1"/>
  <c r="CF75" i="1" s="1"/>
  <c r="CA87" i="1"/>
  <c r="CF87" i="1" s="1"/>
  <c r="CA98" i="1"/>
  <c r="CF98" i="1" s="1"/>
  <c r="CA99" i="1"/>
  <c r="CF99" i="1" s="1"/>
  <c r="CA100" i="1"/>
  <c r="CF100" i="1" s="1"/>
  <c r="CA105" i="1"/>
  <c r="CF105" i="1" s="1"/>
  <c r="CA109" i="1"/>
  <c r="CF109" i="1" s="1"/>
  <c r="CA115" i="1"/>
  <c r="CF115" i="1" s="1"/>
  <c r="CA116" i="1"/>
  <c r="CF116" i="1" s="1"/>
  <c r="CA120" i="1"/>
  <c r="CF120" i="1" s="1"/>
  <c r="CA125" i="1"/>
  <c r="CF125" i="1" s="1"/>
  <c r="CA140" i="1"/>
  <c r="CF140" i="1" s="1"/>
  <c r="CA147" i="1"/>
  <c r="CF147" i="1" s="1"/>
  <c r="CA149" i="1"/>
  <c r="CF149" i="1" s="1"/>
  <c r="CA152" i="1"/>
  <c r="CF152" i="1" s="1"/>
  <c r="BZ12" i="1"/>
  <c r="CE12" i="1" s="1"/>
  <c r="BZ20" i="1"/>
  <c r="CE20" i="1" s="1"/>
  <c r="BZ21" i="1"/>
  <c r="CE21" i="1" s="1"/>
  <c r="BZ28" i="1"/>
  <c r="CE28" i="1" s="1"/>
  <c r="BZ35" i="1"/>
  <c r="CE35" i="1" s="1"/>
  <c r="BZ36" i="1"/>
  <c r="CE36" i="1" s="1"/>
  <c r="BZ41" i="1"/>
  <c r="CE41" i="1" s="1"/>
  <c r="BZ46" i="1"/>
  <c r="CE46" i="1" s="1"/>
  <c r="BZ47" i="1"/>
  <c r="CE47" i="1" s="1"/>
  <c r="BZ51" i="1"/>
  <c r="CE51" i="1" s="1"/>
  <c r="BZ56" i="1"/>
  <c r="CE56" i="1" s="1"/>
  <c r="BZ60" i="1"/>
  <c r="CE60" i="1" s="1"/>
  <c r="BZ61" i="1"/>
  <c r="CE61" i="1" s="1"/>
  <c r="BZ63" i="1"/>
  <c r="CE63" i="1" s="1"/>
  <c r="BZ75" i="1"/>
  <c r="CE75" i="1" s="1"/>
  <c r="BZ87" i="1"/>
  <c r="CE87" i="1" s="1"/>
  <c r="BZ98" i="1"/>
  <c r="CE98" i="1" s="1"/>
  <c r="BZ99" i="1"/>
  <c r="CE99" i="1" s="1"/>
  <c r="BZ100" i="1"/>
  <c r="CE100" i="1" s="1"/>
  <c r="BZ105" i="1"/>
  <c r="CE105" i="1" s="1"/>
  <c r="BZ109" i="1"/>
  <c r="CE109" i="1" s="1"/>
  <c r="BZ115" i="1"/>
  <c r="CE115" i="1" s="1"/>
  <c r="BZ116" i="1"/>
  <c r="CE116" i="1" s="1"/>
  <c r="BZ120" i="1"/>
  <c r="CE120" i="1" s="1"/>
  <c r="BZ125" i="1"/>
  <c r="CE125" i="1" s="1"/>
  <c r="BZ140" i="1"/>
  <c r="CE140" i="1" s="1"/>
  <c r="BZ147" i="1"/>
  <c r="CE147" i="1" s="1"/>
  <c r="BZ149" i="1"/>
  <c r="CE149" i="1" s="1"/>
  <c r="BZ152" i="1"/>
  <c r="CE152" i="1" s="1"/>
  <c r="BY12" i="1"/>
  <c r="CD12" i="1" s="1"/>
  <c r="BY20" i="1"/>
  <c r="CD20" i="1" s="1"/>
  <c r="BY21" i="1"/>
  <c r="CD21" i="1" s="1"/>
  <c r="BY28" i="1"/>
  <c r="CD28" i="1" s="1"/>
  <c r="BY35" i="1"/>
  <c r="CD35" i="1" s="1"/>
  <c r="BY36" i="1"/>
  <c r="CD36" i="1" s="1"/>
  <c r="BY41" i="1"/>
  <c r="CD41" i="1" s="1"/>
  <c r="BY46" i="1"/>
  <c r="CD46" i="1" s="1"/>
  <c r="BY47" i="1"/>
  <c r="CD47" i="1" s="1"/>
  <c r="BY51" i="1"/>
  <c r="CD51" i="1" s="1"/>
  <c r="BY56" i="1"/>
  <c r="CD56" i="1" s="1"/>
  <c r="BY60" i="1"/>
  <c r="CD60" i="1" s="1"/>
  <c r="BY61" i="1"/>
  <c r="CD61" i="1" s="1"/>
  <c r="BY63" i="1"/>
  <c r="CD63" i="1" s="1"/>
  <c r="BY75" i="1"/>
  <c r="CD75" i="1" s="1"/>
  <c r="BY87" i="1"/>
  <c r="CD87" i="1" s="1"/>
  <c r="BY98" i="1"/>
  <c r="CD98" i="1" s="1"/>
  <c r="BY99" i="1"/>
  <c r="CD99" i="1" s="1"/>
  <c r="BY100" i="1"/>
  <c r="CD100" i="1" s="1"/>
  <c r="BY105" i="1"/>
  <c r="CD105" i="1" s="1"/>
  <c r="BY109" i="1"/>
  <c r="CD109" i="1" s="1"/>
  <c r="BY115" i="1"/>
  <c r="CD115" i="1" s="1"/>
  <c r="BY116" i="1"/>
  <c r="CD116" i="1" s="1"/>
  <c r="BY120" i="1"/>
  <c r="CD120" i="1" s="1"/>
  <c r="BY125" i="1"/>
  <c r="CD125" i="1" s="1"/>
  <c r="BY140" i="1"/>
  <c r="CD140" i="1" s="1"/>
  <c r="BY147" i="1"/>
  <c r="CD147" i="1" s="1"/>
  <c r="BY149" i="1"/>
  <c r="CD149" i="1" s="1"/>
  <c r="BY152" i="1"/>
  <c r="CD152" i="1" s="1"/>
  <c r="BX12" i="1"/>
  <c r="CC12" i="1" s="1"/>
  <c r="BX20" i="1"/>
  <c r="CC20" i="1" s="1"/>
  <c r="BX21" i="1"/>
  <c r="CC21" i="1" s="1"/>
  <c r="BX28" i="1"/>
  <c r="CC28" i="1" s="1"/>
  <c r="BX35" i="1"/>
  <c r="CC35" i="1" s="1"/>
  <c r="BX36" i="1"/>
  <c r="CC36" i="1" s="1"/>
  <c r="BX41" i="1"/>
  <c r="CC41" i="1" s="1"/>
  <c r="BX46" i="1"/>
  <c r="CC46" i="1" s="1"/>
  <c r="BX47" i="1"/>
  <c r="CC47" i="1" s="1"/>
  <c r="BX51" i="1"/>
  <c r="CC51" i="1" s="1"/>
  <c r="BX56" i="1"/>
  <c r="CC56" i="1" s="1"/>
  <c r="BX60" i="1"/>
  <c r="CC60" i="1" s="1"/>
  <c r="BX61" i="1"/>
  <c r="CC61" i="1" s="1"/>
  <c r="BX63" i="1"/>
  <c r="CC63" i="1" s="1"/>
  <c r="BX75" i="1"/>
  <c r="CC75" i="1" s="1"/>
  <c r="BX87" i="1"/>
  <c r="CC87" i="1" s="1"/>
  <c r="BX98" i="1"/>
  <c r="CC98" i="1" s="1"/>
  <c r="BX99" i="1"/>
  <c r="CC99" i="1" s="1"/>
  <c r="BX100" i="1"/>
  <c r="CC100" i="1" s="1"/>
  <c r="BX105" i="1"/>
  <c r="CC105" i="1" s="1"/>
  <c r="BX109" i="1"/>
  <c r="CC109" i="1" s="1"/>
  <c r="BX115" i="1"/>
  <c r="CC115" i="1" s="1"/>
  <c r="BX116" i="1"/>
  <c r="CC116" i="1" s="1"/>
  <c r="BX120" i="1"/>
  <c r="CC120" i="1" s="1"/>
  <c r="BX125" i="1"/>
  <c r="CC125" i="1" s="1"/>
  <c r="BX140" i="1"/>
  <c r="CC140" i="1" s="1"/>
  <c r="BX147" i="1"/>
  <c r="CC147" i="1" s="1"/>
  <c r="BX149" i="1"/>
  <c r="CC149" i="1" s="1"/>
  <c r="BX152" i="1"/>
  <c r="CC152" i="1" s="1"/>
  <c r="BW12" i="1"/>
  <c r="CB12" i="1" s="1"/>
  <c r="BW20" i="1"/>
  <c r="CB20" i="1" s="1"/>
  <c r="BW21" i="1"/>
  <c r="CB21" i="1" s="1"/>
  <c r="BW28" i="1"/>
  <c r="CB28" i="1" s="1"/>
  <c r="BW35" i="1"/>
  <c r="CB35" i="1" s="1"/>
  <c r="BW36" i="1"/>
  <c r="CB36" i="1" s="1"/>
  <c r="BW41" i="1"/>
  <c r="CB41" i="1" s="1"/>
  <c r="BW46" i="1"/>
  <c r="CB46" i="1" s="1"/>
  <c r="BW47" i="1"/>
  <c r="CB47" i="1" s="1"/>
  <c r="BW51" i="1"/>
  <c r="CB51" i="1" s="1"/>
  <c r="BW56" i="1"/>
  <c r="CB56" i="1" s="1"/>
  <c r="BW60" i="1"/>
  <c r="CB60" i="1" s="1"/>
  <c r="BW61" i="1"/>
  <c r="CB61" i="1" s="1"/>
  <c r="BW63" i="1"/>
  <c r="CB63" i="1" s="1"/>
  <c r="BW75" i="1"/>
  <c r="CB75" i="1" s="1"/>
  <c r="BW87" i="1"/>
  <c r="CB87" i="1" s="1"/>
  <c r="BW98" i="1"/>
  <c r="CB98" i="1" s="1"/>
  <c r="BW99" i="1"/>
  <c r="CB99" i="1" s="1"/>
  <c r="BW100" i="1"/>
  <c r="CB100" i="1" s="1"/>
  <c r="BW105" i="1"/>
  <c r="CB105" i="1" s="1"/>
  <c r="BW109" i="1"/>
  <c r="CB109" i="1" s="1"/>
  <c r="BW115" i="1"/>
  <c r="CB115" i="1" s="1"/>
  <c r="BW116" i="1"/>
  <c r="CB116" i="1" s="1"/>
  <c r="BW120" i="1"/>
  <c r="CB120" i="1" s="1"/>
  <c r="BW125" i="1"/>
  <c r="CB125" i="1" s="1"/>
  <c r="BW140" i="1"/>
  <c r="CB140" i="1" s="1"/>
  <c r="BW147" i="1"/>
  <c r="CB147" i="1" s="1"/>
  <c r="BW149" i="1"/>
  <c r="CB149" i="1" s="1"/>
  <c r="BW152" i="1"/>
  <c r="CB152" i="1" s="1"/>
  <c r="AR154" i="1"/>
  <c r="AP154" i="1"/>
  <c r="AN154" i="1"/>
  <c r="AL154" i="1"/>
  <c r="AJ154" i="1"/>
  <c r="AR153" i="1"/>
  <c r="AP153" i="1"/>
  <c r="AN153" i="1"/>
  <c r="AL153" i="1"/>
  <c r="AJ153" i="1"/>
  <c r="AR151" i="1"/>
  <c r="AP151" i="1"/>
  <c r="AN151" i="1"/>
  <c r="AL151" i="1"/>
  <c r="AJ151" i="1"/>
  <c r="AR150" i="1"/>
  <c r="AP150" i="1"/>
  <c r="AN150" i="1"/>
  <c r="AL150" i="1"/>
  <c r="AJ150" i="1"/>
  <c r="AR148" i="1"/>
  <c r="AP148" i="1"/>
  <c r="AN148" i="1"/>
  <c r="AL148" i="1"/>
  <c r="AJ148" i="1"/>
  <c r="AR146" i="1"/>
  <c r="AP146" i="1"/>
  <c r="AN146" i="1"/>
  <c r="AL146" i="1"/>
  <c r="AJ146" i="1"/>
  <c r="AR145" i="1"/>
  <c r="AP145" i="1"/>
  <c r="AN145" i="1"/>
  <c r="AL145" i="1"/>
  <c r="AJ145" i="1"/>
  <c r="AR144" i="1"/>
  <c r="AP144" i="1"/>
  <c r="AN144" i="1"/>
  <c r="AL144" i="1"/>
  <c r="AJ144" i="1"/>
  <c r="AR143" i="1"/>
  <c r="AP143" i="1"/>
  <c r="AN143" i="1"/>
  <c r="AL143" i="1"/>
  <c r="AJ143" i="1"/>
  <c r="AR142" i="1"/>
  <c r="AP142" i="1"/>
  <c r="AN142" i="1"/>
  <c r="AL142" i="1"/>
  <c r="AJ142" i="1"/>
  <c r="AR141" i="1"/>
  <c r="AP141" i="1"/>
  <c r="AN141" i="1"/>
  <c r="AL141" i="1"/>
  <c r="AJ141" i="1"/>
  <c r="AR139" i="1"/>
  <c r="AP139" i="1"/>
  <c r="AN139" i="1"/>
  <c r="AL139" i="1"/>
  <c r="AJ139" i="1"/>
  <c r="AR138" i="1"/>
  <c r="AP138" i="1"/>
  <c r="AN138" i="1"/>
  <c r="AL138" i="1"/>
  <c r="AJ138" i="1"/>
  <c r="AR137" i="1"/>
  <c r="AP137" i="1"/>
  <c r="AN137" i="1"/>
  <c r="AL137" i="1"/>
  <c r="AJ137" i="1"/>
  <c r="AR136" i="1"/>
  <c r="AP136" i="1"/>
  <c r="AN136" i="1"/>
  <c r="AL136" i="1"/>
  <c r="AJ136" i="1"/>
  <c r="AR135" i="1"/>
  <c r="AP135" i="1"/>
  <c r="AN135" i="1"/>
  <c r="AL135" i="1"/>
  <c r="AJ135" i="1"/>
  <c r="AR134" i="1"/>
  <c r="AP134" i="1"/>
  <c r="AN134" i="1"/>
  <c r="AL134" i="1"/>
  <c r="AJ134" i="1"/>
  <c r="AR133" i="1"/>
  <c r="AP133" i="1"/>
  <c r="AN133" i="1"/>
  <c r="AL133" i="1"/>
  <c r="AJ133" i="1"/>
  <c r="AR132" i="1"/>
  <c r="AP132" i="1"/>
  <c r="AN132" i="1"/>
  <c r="AL132" i="1"/>
  <c r="AJ132" i="1"/>
  <c r="AR131" i="1"/>
  <c r="AP131" i="1"/>
  <c r="AN131" i="1"/>
  <c r="AL131" i="1"/>
  <c r="AJ131" i="1"/>
  <c r="AR130" i="1"/>
  <c r="AP130" i="1"/>
  <c r="AN130" i="1"/>
  <c r="AL130" i="1"/>
  <c r="AJ130" i="1"/>
  <c r="AR129" i="1"/>
  <c r="AP129" i="1"/>
  <c r="AN129" i="1"/>
  <c r="AL129" i="1"/>
  <c r="AJ129" i="1"/>
  <c r="AR128" i="1"/>
  <c r="AP128" i="1"/>
  <c r="AN128" i="1"/>
  <c r="AL128" i="1"/>
  <c r="AJ128" i="1"/>
  <c r="AR127" i="1"/>
  <c r="AP127" i="1"/>
  <c r="AN127" i="1"/>
  <c r="AL127" i="1"/>
  <c r="AJ127" i="1"/>
  <c r="AR126" i="1"/>
  <c r="AP126" i="1"/>
  <c r="AN126" i="1"/>
  <c r="AL126" i="1"/>
  <c r="AJ126" i="1"/>
  <c r="AR124" i="1"/>
  <c r="AP124" i="1"/>
  <c r="AN124" i="1"/>
  <c r="AL124" i="1"/>
  <c r="AJ124" i="1"/>
  <c r="AR123" i="1"/>
  <c r="AP123" i="1"/>
  <c r="AN123" i="1"/>
  <c r="AL123" i="1"/>
  <c r="AJ123" i="1"/>
  <c r="AR122" i="1"/>
  <c r="AP122" i="1"/>
  <c r="AN122" i="1"/>
  <c r="AL122" i="1"/>
  <c r="AJ122" i="1"/>
  <c r="AR121" i="1"/>
  <c r="AP121" i="1"/>
  <c r="AN121" i="1"/>
  <c r="AL121" i="1"/>
  <c r="AJ121" i="1"/>
  <c r="AR119" i="1"/>
  <c r="AP119" i="1"/>
  <c r="AN119" i="1"/>
  <c r="AL119" i="1"/>
  <c r="AJ119" i="1"/>
  <c r="AR118" i="1"/>
  <c r="AP118" i="1"/>
  <c r="AN118" i="1"/>
  <c r="AL118" i="1"/>
  <c r="AJ118" i="1"/>
  <c r="AR117" i="1"/>
  <c r="AP117" i="1"/>
  <c r="AN117" i="1"/>
  <c r="AL117" i="1"/>
  <c r="AJ117" i="1"/>
  <c r="AR114" i="1"/>
  <c r="AP114" i="1"/>
  <c r="AN114" i="1"/>
  <c r="AL114" i="1"/>
  <c r="AJ114" i="1"/>
  <c r="AR113" i="1"/>
  <c r="AP113" i="1"/>
  <c r="AN113" i="1"/>
  <c r="AL113" i="1"/>
  <c r="AJ113" i="1"/>
  <c r="AR112" i="1"/>
  <c r="AP112" i="1"/>
  <c r="AN112" i="1"/>
  <c r="AL112" i="1"/>
  <c r="AJ112" i="1"/>
  <c r="AR111" i="1"/>
  <c r="AP111" i="1"/>
  <c r="AN111" i="1"/>
  <c r="AL111" i="1"/>
  <c r="AJ111" i="1"/>
  <c r="AR110" i="1"/>
  <c r="AP110" i="1"/>
  <c r="AN110" i="1"/>
  <c r="AL110" i="1"/>
  <c r="AJ110" i="1"/>
  <c r="AR108" i="1"/>
  <c r="AP108" i="1"/>
  <c r="AN108" i="1"/>
  <c r="AL108" i="1"/>
  <c r="AJ108" i="1"/>
  <c r="AR107" i="1"/>
  <c r="AP107" i="1"/>
  <c r="AN107" i="1"/>
  <c r="AL107" i="1"/>
  <c r="AJ107" i="1"/>
  <c r="AR106" i="1"/>
  <c r="AP106" i="1"/>
  <c r="AN106" i="1"/>
  <c r="AL106" i="1"/>
  <c r="AJ106" i="1"/>
  <c r="AR104" i="1"/>
  <c r="AP104" i="1"/>
  <c r="AN104" i="1"/>
  <c r="AL104" i="1"/>
  <c r="AJ104" i="1"/>
  <c r="AR103" i="1"/>
  <c r="AP103" i="1"/>
  <c r="AN103" i="1"/>
  <c r="AL103" i="1"/>
  <c r="AJ103" i="1"/>
  <c r="AR102" i="1"/>
  <c r="AP102" i="1"/>
  <c r="AN102" i="1"/>
  <c r="AL102" i="1"/>
  <c r="AJ102" i="1"/>
  <c r="AR101" i="1"/>
  <c r="AP101" i="1"/>
  <c r="AN101" i="1"/>
  <c r="AL101" i="1"/>
  <c r="AJ101" i="1"/>
  <c r="AR97" i="1"/>
  <c r="AP97" i="1"/>
  <c r="AN97" i="1"/>
  <c r="AL97" i="1"/>
  <c r="AJ97" i="1"/>
  <c r="AR96" i="1"/>
  <c r="AP96" i="1"/>
  <c r="AN96" i="1"/>
  <c r="AL96" i="1"/>
  <c r="AJ96" i="1"/>
  <c r="AR95" i="1"/>
  <c r="AP95" i="1"/>
  <c r="AN95" i="1"/>
  <c r="AL95" i="1"/>
  <c r="AJ95" i="1"/>
  <c r="AR94" i="1"/>
  <c r="AP94" i="1"/>
  <c r="AN94" i="1"/>
  <c r="AL94" i="1"/>
  <c r="AJ94" i="1"/>
  <c r="AR93" i="1"/>
  <c r="AP93" i="1"/>
  <c r="AN93" i="1"/>
  <c r="AL93" i="1"/>
  <c r="AJ93" i="1"/>
  <c r="AR92" i="1"/>
  <c r="AP92" i="1"/>
  <c r="AN92" i="1"/>
  <c r="AL92" i="1"/>
  <c r="AJ92" i="1"/>
  <c r="AR91" i="1"/>
  <c r="AP91" i="1"/>
  <c r="AN91" i="1"/>
  <c r="AL91" i="1"/>
  <c r="AJ91" i="1"/>
  <c r="AR90" i="1"/>
  <c r="AP90" i="1"/>
  <c r="AN90" i="1"/>
  <c r="AL90" i="1"/>
  <c r="AJ90" i="1"/>
  <c r="AR89" i="1"/>
  <c r="AP89" i="1"/>
  <c r="AN89" i="1"/>
  <c r="AL89" i="1"/>
  <c r="AJ89" i="1"/>
  <c r="AR88" i="1"/>
  <c r="AP88" i="1"/>
  <c r="AN88" i="1"/>
  <c r="AL88" i="1"/>
  <c r="AJ88" i="1"/>
  <c r="AR86" i="1"/>
  <c r="AP86" i="1"/>
  <c r="AN86" i="1"/>
  <c r="AL86" i="1"/>
  <c r="AJ86" i="1"/>
  <c r="AR85" i="1"/>
  <c r="AP85" i="1"/>
  <c r="AN85" i="1"/>
  <c r="AL85" i="1"/>
  <c r="AJ85" i="1"/>
  <c r="AR84" i="1"/>
  <c r="AP84" i="1"/>
  <c r="AN84" i="1"/>
  <c r="AL84" i="1"/>
  <c r="AJ84" i="1"/>
  <c r="AR83" i="1"/>
  <c r="AP83" i="1"/>
  <c r="AN83" i="1"/>
  <c r="AL83" i="1"/>
  <c r="AJ83" i="1"/>
  <c r="AR82" i="1"/>
  <c r="AP82" i="1"/>
  <c r="AN82" i="1"/>
  <c r="AL82" i="1"/>
  <c r="AJ82" i="1"/>
  <c r="AR81" i="1"/>
  <c r="AP81" i="1"/>
  <c r="AN81" i="1"/>
  <c r="AL81" i="1"/>
  <c r="AJ81" i="1"/>
  <c r="AR80" i="1"/>
  <c r="AP80" i="1"/>
  <c r="AN80" i="1"/>
  <c r="AL80" i="1"/>
  <c r="AJ80" i="1"/>
  <c r="AR79" i="1"/>
  <c r="AP79" i="1"/>
  <c r="AN79" i="1"/>
  <c r="AL79" i="1"/>
  <c r="AJ79" i="1"/>
  <c r="AR78" i="1"/>
  <c r="AP78" i="1"/>
  <c r="AN78" i="1"/>
  <c r="AL78" i="1"/>
  <c r="AJ78" i="1"/>
  <c r="AR77" i="1"/>
  <c r="AP77" i="1"/>
  <c r="AN77" i="1"/>
  <c r="AL77" i="1"/>
  <c r="AJ77" i="1"/>
  <c r="AR76" i="1"/>
  <c r="AP76" i="1"/>
  <c r="AN76" i="1"/>
  <c r="AL76" i="1"/>
  <c r="AJ76" i="1"/>
  <c r="AR74" i="1"/>
  <c r="AP74" i="1"/>
  <c r="AN74" i="1"/>
  <c r="AL74" i="1"/>
  <c r="AJ74" i="1"/>
  <c r="AR73" i="1"/>
  <c r="AP73" i="1"/>
  <c r="AN73" i="1"/>
  <c r="AL73" i="1"/>
  <c r="AJ73" i="1"/>
  <c r="AR72" i="1"/>
  <c r="AP72" i="1"/>
  <c r="AN72" i="1"/>
  <c r="AL72" i="1"/>
  <c r="AJ72" i="1"/>
  <c r="AR71" i="1"/>
  <c r="AP71" i="1"/>
  <c r="AN71" i="1"/>
  <c r="AL71" i="1"/>
  <c r="AJ71" i="1"/>
  <c r="AR70" i="1"/>
  <c r="AP70" i="1"/>
  <c r="AN70" i="1"/>
  <c r="AL70" i="1"/>
  <c r="AJ70" i="1"/>
  <c r="AR69" i="1"/>
  <c r="AP69" i="1"/>
  <c r="AN69" i="1"/>
  <c r="AL69" i="1"/>
  <c r="AJ69" i="1"/>
  <c r="AR68" i="1"/>
  <c r="AP68" i="1"/>
  <c r="AN68" i="1"/>
  <c r="AL68" i="1"/>
  <c r="AJ68" i="1"/>
  <c r="AR67" i="1"/>
  <c r="AP67" i="1"/>
  <c r="AN67" i="1"/>
  <c r="AL67" i="1"/>
  <c r="AJ67" i="1"/>
  <c r="AR66" i="1"/>
  <c r="AP66" i="1"/>
  <c r="AN66" i="1"/>
  <c r="AL66" i="1"/>
  <c r="AJ66" i="1"/>
  <c r="AR65" i="1"/>
  <c r="AP65" i="1"/>
  <c r="AN65" i="1"/>
  <c r="AL65" i="1"/>
  <c r="AJ65" i="1"/>
  <c r="AR64" i="1"/>
  <c r="AP64" i="1"/>
  <c r="AN64" i="1"/>
  <c r="AL64" i="1"/>
  <c r="AJ64" i="1"/>
  <c r="AR62" i="1"/>
  <c r="AP62" i="1"/>
  <c r="AN62" i="1"/>
  <c r="AL62" i="1"/>
  <c r="AJ62" i="1"/>
  <c r="AR59" i="1"/>
  <c r="AP59" i="1"/>
  <c r="AN59" i="1"/>
  <c r="AL59" i="1"/>
  <c r="AJ59" i="1"/>
  <c r="AR58" i="1"/>
  <c r="AP58" i="1"/>
  <c r="AN58" i="1"/>
  <c r="AL58" i="1"/>
  <c r="AJ58" i="1"/>
  <c r="AR57" i="1"/>
  <c r="AP57" i="1"/>
  <c r="AN57" i="1"/>
  <c r="AL57" i="1"/>
  <c r="AJ57" i="1"/>
  <c r="AR55" i="1"/>
  <c r="AP55" i="1"/>
  <c r="AN55" i="1"/>
  <c r="AL55" i="1"/>
  <c r="AJ55" i="1"/>
  <c r="AR54" i="1"/>
  <c r="AP54" i="1"/>
  <c r="AN54" i="1"/>
  <c r="AL54" i="1"/>
  <c r="AJ54" i="1"/>
  <c r="AR53" i="1"/>
  <c r="AP53" i="1"/>
  <c r="AN53" i="1"/>
  <c r="AL53" i="1"/>
  <c r="AJ53" i="1"/>
  <c r="AR52" i="1"/>
  <c r="AP52" i="1"/>
  <c r="AN52" i="1"/>
  <c r="AL52" i="1"/>
  <c r="AJ52" i="1"/>
  <c r="AR50" i="1"/>
  <c r="AP50" i="1"/>
  <c r="AN50" i="1"/>
  <c r="AL50" i="1"/>
  <c r="AJ50" i="1"/>
  <c r="AR49" i="1"/>
  <c r="AP49" i="1"/>
  <c r="AN49" i="1"/>
  <c r="AL49" i="1"/>
  <c r="AJ49" i="1"/>
  <c r="AR48" i="1"/>
  <c r="AP48" i="1"/>
  <c r="AN48" i="1"/>
  <c r="AL48" i="1"/>
  <c r="AJ48" i="1"/>
  <c r="AR45" i="1"/>
  <c r="AP45" i="1"/>
  <c r="AN45" i="1"/>
  <c r="AL45" i="1"/>
  <c r="AJ45" i="1"/>
  <c r="AR44" i="1"/>
  <c r="AP44" i="1"/>
  <c r="AN44" i="1"/>
  <c r="AL44" i="1"/>
  <c r="AJ44" i="1"/>
  <c r="AR43" i="1"/>
  <c r="AP43" i="1"/>
  <c r="AN43" i="1"/>
  <c r="AL43" i="1"/>
  <c r="AJ43" i="1"/>
  <c r="AR42" i="1"/>
  <c r="AP42" i="1"/>
  <c r="AN42" i="1"/>
  <c r="AL42" i="1"/>
  <c r="AJ42" i="1"/>
  <c r="AR40" i="1"/>
  <c r="AP40" i="1"/>
  <c r="AN40" i="1"/>
  <c r="AL40" i="1"/>
  <c r="AJ40" i="1"/>
  <c r="AR39" i="1"/>
  <c r="AP39" i="1"/>
  <c r="AN39" i="1"/>
  <c r="AL39" i="1"/>
  <c r="AJ39" i="1"/>
  <c r="AR38" i="1"/>
  <c r="AP38" i="1"/>
  <c r="AN38" i="1"/>
  <c r="AL38" i="1"/>
  <c r="AJ38" i="1"/>
  <c r="AR37" i="1"/>
  <c r="AP37" i="1"/>
  <c r="AN37" i="1"/>
  <c r="AL37" i="1"/>
  <c r="AJ37" i="1"/>
  <c r="AR34" i="1"/>
  <c r="AP34" i="1"/>
  <c r="AN34" i="1"/>
  <c r="AL34" i="1"/>
  <c r="AJ34" i="1"/>
  <c r="AR33" i="1"/>
  <c r="AP33" i="1"/>
  <c r="AN33" i="1"/>
  <c r="AL33" i="1"/>
  <c r="AJ33" i="1"/>
  <c r="AR32" i="1"/>
  <c r="AP32" i="1"/>
  <c r="AN32" i="1"/>
  <c r="AL32" i="1"/>
  <c r="AJ32" i="1"/>
  <c r="AR31" i="1"/>
  <c r="AP31" i="1"/>
  <c r="AN31" i="1"/>
  <c r="AL31" i="1"/>
  <c r="AJ31" i="1"/>
  <c r="AR30" i="1"/>
  <c r="AP30" i="1"/>
  <c r="AN30" i="1"/>
  <c r="AL30" i="1"/>
  <c r="AJ30" i="1"/>
  <c r="AR29" i="1"/>
  <c r="AP29" i="1"/>
  <c r="AN29" i="1"/>
  <c r="AL29" i="1"/>
  <c r="AJ29" i="1"/>
  <c r="AR27" i="1"/>
  <c r="AP27" i="1"/>
  <c r="AN27" i="1"/>
  <c r="AL27" i="1"/>
  <c r="AJ27" i="1"/>
  <c r="AR26" i="1"/>
  <c r="AP26" i="1"/>
  <c r="AN26" i="1"/>
  <c r="AL26" i="1"/>
  <c r="AJ26" i="1"/>
  <c r="AR25" i="1"/>
  <c r="AP25" i="1"/>
  <c r="AN25" i="1"/>
  <c r="AL25" i="1"/>
  <c r="AJ25" i="1"/>
  <c r="AR24" i="1"/>
  <c r="AP24" i="1"/>
  <c r="AN24" i="1"/>
  <c r="AL24" i="1"/>
  <c r="AJ24" i="1"/>
  <c r="AR23" i="1"/>
  <c r="AP23" i="1"/>
  <c r="AN23" i="1"/>
  <c r="AL23" i="1"/>
  <c r="AJ23" i="1"/>
  <c r="AR22" i="1"/>
  <c r="AP22" i="1"/>
  <c r="AN22" i="1"/>
  <c r="AL22" i="1"/>
  <c r="AJ22" i="1"/>
  <c r="AR19" i="1"/>
  <c r="AP19" i="1"/>
  <c r="AN19" i="1"/>
  <c r="AL19" i="1"/>
  <c r="AJ19" i="1"/>
  <c r="AR18" i="1"/>
  <c r="AP18" i="1"/>
  <c r="AN18" i="1"/>
  <c r="AL18" i="1"/>
  <c r="AJ18" i="1"/>
  <c r="AR17" i="1"/>
  <c r="AP17" i="1"/>
  <c r="AN17" i="1"/>
  <c r="AL17" i="1"/>
  <c r="AJ17" i="1"/>
  <c r="AR16" i="1"/>
  <c r="AP16" i="1"/>
  <c r="AN16" i="1"/>
  <c r="AL16" i="1"/>
  <c r="AJ16" i="1"/>
  <c r="AR15" i="1"/>
  <c r="AP15" i="1"/>
  <c r="AN15" i="1"/>
  <c r="AL15" i="1"/>
  <c r="AJ15" i="1"/>
  <c r="AR14" i="1"/>
  <c r="AP14" i="1"/>
  <c r="AN14" i="1"/>
  <c r="AL14" i="1"/>
  <c r="AJ14" i="1"/>
  <c r="AR13" i="1"/>
  <c r="AP13" i="1"/>
  <c r="AN13" i="1"/>
  <c r="AL13" i="1"/>
  <c r="AJ13" i="1"/>
  <c r="AR11" i="1"/>
  <c r="AP11" i="1"/>
  <c r="AN11" i="1"/>
  <c r="AL11" i="1"/>
  <c r="AJ11" i="1"/>
  <c r="AR10" i="1"/>
  <c r="AP10" i="1"/>
  <c r="AN10" i="1"/>
  <c r="AL10" i="1"/>
  <c r="AJ10" i="1"/>
  <c r="AR9" i="1"/>
  <c r="AP9" i="1"/>
  <c r="AN9" i="1"/>
  <c r="AL9" i="1"/>
  <c r="AJ9" i="1"/>
  <c r="AR8" i="1"/>
  <c r="AP8" i="1"/>
  <c r="AN8" i="1"/>
  <c r="AL8" i="1"/>
  <c r="AJ8" i="1"/>
  <c r="AR7" i="1"/>
  <c r="AR155" i="1" s="1"/>
  <c r="AP7" i="1"/>
  <c r="AP155" i="1" s="1"/>
  <c r="AN7" i="1"/>
  <c r="AN155" i="1" s="1"/>
  <c r="AL7" i="1"/>
  <c r="AL155" i="1" s="1"/>
  <c r="AJ7" i="1"/>
  <c r="AJ155" i="1" s="1"/>
  <c r="AH154" i="1"/>
  <c r="AF154" i="1"/>
  <c r="AD154" i="1"/>
  <c r="AB154" i="1"/>
  <c r="Z154" i="1"/>
  <c r="AH153" i="1"/>
  <c r="AF153" i="1"/>
  <c r="AD153" i="1"/>
  <c r="AB153" i="1"/>
  <c r="Z153" i="1"/>
  <c r="AH151" i="1"/>
  <c r="AF151" i="1"/>
  <c r="AD151" i="1"/>
  <c r="AB151" i="1"/>
  <c r="Z151" i="1"/>
  <c r="AH150" i="1"/>
  <c r="AF150" i="1"/>
  <c r="AD150" i="1"/>
  <c r="AB150" i="1"/>
  <c r="Z150" i="1"/>
  <c r="AH148" i="1"/>
  <c r="AF148" i="1"/>
  <c r="AD148" i="1"/>
  <c r="AB148" i="1"/>
  <c r="Z148" i="1"/>
  <c r="AH146" i="1"/>
  <c r="AF146" i="1"/>
  <c r="AD146" i="1"/>
  <c r="AB146" i="1"/>
  <c r="Z146" i="1"/>
  <c r="AH145" i="1"/>
  <c r="AF145" i="1"/>
  <c r="AD145" i="1"/>
  <c r="AB145" i="1"/>
  <c r="Z145" i="1"/>
  <c r="AH144" i="1"/>
  <c r="AF144" i="1"/>
  <c r="AD144" i="1"/>
  <c r="AB144" i="1"/>
  <c r="Z144" i="1"/>
  <c r="AH143" i="1"/>
  <c r="AF143" i="1"/>
  <c r="AD143" i="1"/>
  <c r="AB143" i="1"/>
  <c r="Z143" i="1"/>
  <c r="AH142" i="1"/>
  <c r="AF142" i="1"/>
  <c r="AD142" i="1"/>
  <c r="AB142" i="1"/>
  <c r="Z142" i="1"/>
  <c r="AH141" i="1"/>
  <c r="AF141" i="1"/>
  <c r="AD141" i="1"/>
  <c r="AB141" i="1"/>
  <c r="Z141" i="1"/>
  <c r="AH139" i="1"/>
  <c r="AF139" i="1"/>
  <c r="AD139" i="1"/>
  <c r="AB139" i="1"/>
  <c r="Z139" i="1"/>
  <c r="AH138" i="1"/>
  <c r="AF138" i="1"/>
  <c r="AD138" i="1"/>
  <c r="AB138" i="1"/>
  <c r="Z138" i="1"/>
  <c r="AH137" i="1"/>
  <c r="AF137" i="1"/>
  <c r="AD137" i="1"/>
  <c r="AB137" i="1"/>
  <c r="Z137" i="1"/>
  <c r="AH136" i="1"/>
  <c r="AF136" i="1"/>
  <c r="AD136" i="1"/>
  <c r="AB136" i="1"/>
  <c r="Z136" i="1"/>
  <c r="AH135" i="1"/>
  <c r="AF135" i="1"/>
  <c r="AD135" i="1"/>
  <c r="AB135" i="1"/>
  <c r="Z135" i="1"/>
  <c r="AH134" i="1"/>
  <c r="AF134" i="1"/>
  <c r="AD134" i="1"/>
  <c r="AB134" i="1"/>
  <c r="Z134" i="1"/>
  <c r="AH133" i="1"/>
  <c r="AF133" i="1"/>
  <c r="AD133" i="1"/>
  <c r="AB133" i="1"/>
  <c r="Z133" i="1"/>
  <c r="AH132" i="1"/>
  <c r="AF132" i="1"/>
  <c r="AD132" i="1"/>
  <c r="AB132" i="1"/>
  <c r="Z132" i="1"/>
  <c r="AH131" i="1"/>
  <c r="AF131" i="1"/>
  <c r="AD131" i="1"/>
  <c r="AB131" i="1"/>
  <c r="Z131" i="1"/>
  <c r="AH130" i="1"/>
  <c r="AF130" i="1"/>
  <c r="AD130" i="1"/>
  <c r="AB130" i="1"/>
  <c r="Z130" i="1"/>
  <c r="AH129" i="1"/>
  <c r="AF129" i="1"/>
  <c r="AD129" i="1"/>
  <c r="AB129" i="1"/>
  <c r="Z129" i="1"/>
  <c r="AH128" i="1"/>
  <c r="AF128" i="1"/>
  <c r="AD128" i="1"/>
  <c r="AB128" i="1"/>
  <c r="Z128" i="1"/>
  <c r="AH127" i="1"/>
  <c r="AF127" i="1"/>
  <c r="AD127" i="1"/>
  <c r="AB127" i="1"/>
  <c r="Z127" i="1"/>
  <c r="AH126" i="1"/>
  <c r="AF126" i="1"/>
  <c r="AD126" i="1"/>
  <c r="AB126" i="1"/>
  <c r="Z126" i="1"/>
  <c r="AH124" i="1"/>
  <c r="AF124" i="1"/>
  <c r="AD124" i="1"/>
  <c r="AB124" i="1"/>
  <c r="Z124" i="1"/>
  <c r="AH123" i="1"/>
  <c r="AF123" i="1"/>
  <c r="AD123" i="1"/>
  <c r="AB123" i="1"/>
  <c r="Z123" i="1"/>
  <c r="AH122" i="1"/>
  <c r="AF122" i="1"/>
  <c r="AD122" i="1"/>
  <c r="AB122" i="1"/>
  <c r="Z122" i="1"/>
  <c r="AH121" i="1"/>
  <c r="AF121" i="1"/>
  <c r="AD121" i="1"/>
  <c r="AB121" i="1"/>
  <c r="Z121" i="1"/>
  <c r="AH119" i="1"/>
  <c r="AF119" i="1"/>
  <c r="AD119" i="1"/>
  <c r="AB119" i="1"/>
  <c r="Z119" i="1"/>
  <c r="AH118" i="1"/>
  <c r="AF118" i="1"/>
  <c r="AD118" i="1"/>
  <c r="AB118" i="1"/>
  <c r="Z118" i="1"/>
  <c r="AH117" i="1"/>
  <c r="AF117" i="1"/>
  <c r="AD117" i="1"/>
  <c r="AB117" i="1"/>
  <c r="Z117" i="1"/>
  <c r="AH114" i="1"/>
  <c r="AF114" i="1"/>
  <c r="AD114" i="1"/>
  <c r="AB114" i="1"/>
  <c r="Z114" i="1"/>
  <c r="AH113" i="1"/>
  <c r="AF113" i="1"/>
  <c r="AD113" i="1"/>
  <c r="AB113" i="1"/>
  <c r="Z113" i="1"/>
  <c r="AH112" i="1"/>
  <c r="AF112" i="1"/>
  <c r="AD112" i="1"/>
  <c r="AB112" i="1"/>
  <c r="Z112" i="1"/>
  <c r="AH111" i="1"/>
  <c r="AF111" i="1"/>
  <c r="AD111" i="1"/>
  <c r="AB111" i="1"/>
  <c r="Z111" i="1"/>
  <c r="AH110" i="1"/>
  <c r="AF110" i="1"/>
  <c r="AD110" i="1"/>
  <c r="AB110" i="1"/>
  <c r="Z110" i="1"/>
  <c r="AH108" i="1"/>
  <c r="AF108" i="1"/>
  <c r="AD108" i="1"/>
  <c r="AB108" i="1"/>
  <c r="Z108" i="1"/>
  <c r="AH107" i="1"/>
  <c r="AF107" i="1"/>
  <c r="AD107" i="1"/>
  <c r="AB107" i="1"/>
  <c r="Z107" i="1"/>
  <c r="AH106" i="1"/>
  <c r="AF106" i="1"/>
  <c r="AD106" i="1"/>
  <c r="AB106" i="1"/>
  <c r="Z106" i="1"/>
  <c r="AH104" i="1"/>
  <c r="AF104" i="1"/>
  <c r="AD104" i="1"/>
  <c r="AB104" i="1"/>
  <c r="Z104" i="1"/>
  <c r="AH103" i="1"/>
  <c r="AF103" i="1"/>
  <c r="AD103" i="1"/>
  <c r="AB103" i="1"/>
  <c r="Z103" i="1"/>
  <c r="AH102" i="1"/>
  <c r="AF102" i="1"/>
  <c r="AD102" i="1"/>
  <c r="AB102" i="1"/>
  <c r="Z102" i="1"/>
  <c r="AH101" i="1"/>
  <c r="AF101" i="1"/>
  <c r="AD101" i="1"/>
  <c r="AB101" i="1"/>
  <c r="Z101" i="1"/>
  <c r="AH97" i="1"/>
  <c r="AF97" i="1"/>
  <c r="AD97" i="1"/>
  <c r="AB97" i="1"/>
  <c r="Z97" i="1"/>
  <c r="AH96" i="1"/>
  <c r="AF96" i="1"/>
  <c r="AD96" i="1"/>
  <c r="AB96" i="1"/>
  <c r="Z96" i="1"/>
  <c r="AH95" i="1"/>
  <c r="AF95" i="1"/>
  <c r="AD95" i="1"/>
  <c r="AB95" i="1"/>
  <c r="Z95" i="1"/>
  <c r="AH94" i="1"/>
  <c r="AF94" i="1"/>
  <c r="AD94" i="1"/>
  <c r="AB94" i="1"/>
  <c r="Z94" i="1"/>
  <c r="AH93" i="1"/>
  <c r="AF93" i="1"/>
  <c r="AD93" i="1"/>
  <c r="AB93" i="1"/>
  <c r="Z93" i="1"/>
  <c r="AH92" i="1"/>
  <c r="AF92" i="1"/>
  <c r="AD92" i="1"/>
  <c r="AB92" i="1"/>
  <c r="Z92" i="1"/>
  <c r="AH91" i="1"/>
  <c r="AF91" i="1"/>
  <c r="AD91" i="1"/>
  <c r="AB91" i="1"/>
  <c r="Z91" i="1"/>
  <c r="AH90" i="1"/>
  <c r="AF90" i="1"/>
  <c r="AD90" i="1"/>
  <c r="AB90" i="1"/>
  <c r="Z90" i="1"/>
  <c r="AH89" i="1"/>
  <c r="AF89" i="1"/>
  <c r="AD89" i="1"/>
  <c r="AB89" i="1"/>
  <c r="Z89" i="1"/>
  <c r="AH88" i="1"/>
  <c r="AF88" i="1"/>
  <c r="AD88" i="1"/>
  <c r="AB88" i="1"/>
  <c r="Z88" i="1"/>
  <c r="AH86" i="1"/>
  <c r="AF86" i="1"/>
  <c r="AD86" i="1"/>
  <c r="AB86" i="1"/>
  <c r="Z86" i="1"/>
  <c r="AH85" i="1"/>
  <c r="AF85" i="1"/>
  <c r="AD85" i="1"/>
  <c r="AB85" i="1"/>
  <c r="Z85" i="1"/>
  <c r="AH84" i="1"/>
  <c r="AF84" i="1"/>
  <c r="AD84" i="1"/>
  <c r="AB84" i="1"/>
  <c r="Z84" i="1"/>
  <c r="AH83" i="1"/>
  <c r="AF83" i="1"/>
  <c r="AD83" i="1"/>
  <c r="AB83" i="1"/>
  <c r="Z83" i="1"/>
  <c r="AH82" i="1"/>
  <c r="AF82" i="1"/>
  <c r="AD82" i="1"/>
  <c r="AB82" i="1"/>
  <c r="Z82" i="1"/>
  <c r="AH81" i="1"/>
  <c r="AF81" i="1"/>
  <c r="AD81" i="1"/>
  <c r="AB81" i="1"/>
  <c r="Z81" i="1"/>
  <c r="AH80" i="1"/>
  <c r="AF80" i="1"/>
  <c r="AD80" i="1"/>
  <c r="AB80" i="1"/>
  <c r="Z80" i="1"/>
  <c r="AH79" i="1"/>
  <c r="AF79" i="1"/>
  <c r="AD79" i="1"/>
  <c r="AB79" i="1"/>
  <c r="Z79" i="1"/>
  <c r="AH78" i="1"/>
  <c r="AF78" i="1"/>
  <c r="AD78" i="1"/>
  <c r="AB78" i="1"/>
  <c r="Z78" i="1"/>
  <c r="AH77" i="1"/>
  <c r="AF77" i="1"/>
  <c r="AD77" i="1"/>
  <c r="AB77" i="1"/>
  <c r="Z77" i="1"/>
  <c r="AH76" i="1"/>
  <c r="AF76" i="1"/>
  <c r="AD76" i="1"/>
  <c r="AB76" i="1"/>
  <c r="Z76" i="1"/>
  <c r="AH74" i="1"/>
  <c r="AF74" i="1"/>
  <c r="AD74" i="1"/>
  <c r="AB74" i="1"/>
  <c r="Z74" i="1"/>
  <c r="AH73" i="1"/>
  <c r="AF73" i="1"/>
  <c r="AD73" i="1"/>
  <c r="AB73" i="1"/>
  <c r="Z73" i="1"/>
  <c r="AH72" i="1"/>
  <c r="AF72" i="1"/>
  <c r="AD72" i="1"/>
  <c r="AB72" i="1"/>
  <c r="Z72" i="1"/>
  <c r="AH71" i="1"/>
  <c r="AF71" i="1"/>
  <c r="AD71" i="1"/>
  <c r="AB71" i="1"/>
  <c r="Z71" i="1"/>
  <c r="AH70" i="1"/>
  <c r="AF70" i="1"/>
  <c r="AD70" i="1"/>
  <c r="AB70" i="1"/>
  <c r="Z70" i="1"/>
  <c r="AH69" i="1"/>
  <c r="AF69" i="1"/>
  <c r="AD69" i="1"/>
  <c r="AB69" i="1"/>
  <c r="Z69" i="1"/>
  <c r="AH68" i="1"/>
  <c r="AF68" i="1"/>
  <c r="AD68" i="1"/>
  <c r="AB68" i="1"/>
  <c r="Z68" i="1"/>
  <c r="AH67" i="1"/>
  <c r="AF67" i="1"/>
  <c r="AD67" i="1"/>
  <c r="AB67" i="1"/>
  <c r="Z67" i="1"/>
  <c r="AH66" i="1"/>
  <c r="AF66" i="1"/>
  <c r="AD66" i="1"/>
  <c r="AB66" i="1"/>
  <c r="Z66" i="1"/>
  <c r="AH65" i="1"/>
  <c r="AF65" i="1"/>
  <c r="AD65" i="1"/>
  <c r="AB65" i="1"/>
  <c r="Z65" i="1"/>
  <c r="AH64" i="1"/>
  <c r="AF64" i="1"/>
  <c r="AD64" i="1"/>
  <c r="AB64" i="1"/>
  <c r="Z64" i="1"/>
  <c r="AH62" i="1"/>
  <c r="AF62" i="1"/>
  <c r="AD62" i="1"/>
  <c r="AB62" i="1"/>
  <c r="Z62" i="1"/>
  <c r="AH59" i="1"/>
  <c r="AF59" i="1"/>
  <c r="AD59" i="1"/>
  <c r="AB59" i="1"/>
  <c r="Z59" i="1"/>
  <c r="AH58" i="1"/>
  <c r="AF58" i="1"/>
  <c r="AD58" i="1"/>
  <c r="AB58" i="1"/>
  <c r="Z58" i="1"/>
  <c r="AH57" i="1"/>
  <c r="AF57" i="1"/>
  <c r="AD57" i="1"/>
  <c r="AB57" i="1"/>
  <c r="Z57" i="1"/>
  <c r="AH55" i="1"/>
  <c r="AF55" i="1"/>
  <c r="AD55" i="1"/>
  <c r="AB55" i="1"/>
  <c r="Z55" i="1"/>
  <c r="AH54" i="1"/>
  <c r="AF54" i="1"/>
  <c r="AD54" i="1"/>
  <c r="AB54" i="1"/>
  <c r="Z54" i="1"/>
  <c r="AH53" i="1"/>
  <c r="AF53" i="1"/>
  <c r="AD53" i="1"/>
  <c r="AB53" i="1"/>
  <c r="Z53" i="1"/>
  <c r="AH52" i="1"/>
  <c r="AF52" i="1"/>
  <c r="AD52" i="1"/>
  <c r="AB52" i="1"/>
  <c r="Z52" i="1"/>
  <c r="AH50" i="1"/>
  <c r="AF50" i="1"/>
  <c r="AD50" i="1"/>
  <c r="AB50" i="1"/>
  <c r="Z50" i="1"/>
  <c r="AH49" i="1"/>
  <c r="AF49" i="1"/>
  <c r="AD49" i="1"/>
  <c r="AB49" i="1"/>
  <c r="Z49" i="1"/>
  <c r="AH48" i="1"/>
  <c r="AF48" i="1"/>
  <c r="AD48" i="1"/>
  <c r="AB48" i="1"/>
  <c r="Z48" i="1"/>
  <c r="AH45" i="1"/>
  <c r="AF45" i="1"/>
  <c r="AD45" i="1"/>
  <c r="AB45" i="1"/>
  <c r="Z45" i="1"/>
  <c r="AH44" i="1"/>
  <c r="AF44" i="1"/>
  <c r="AD44" i="1"/>
  <c r="AB44" i="1"/>
  <c r="Z44" i="1"/>
  <c r="AH43" i="1"/>
  <c r="AF43" i="1"/>
  <c r="AD43" i="1"/>
  <c r="AB43" i="1"/>
  <c r="Z43" i="1"/>
  <c r="AH42" i="1"/>
  <c r="AF42" i="1"/>
  <c r="AD42" i="1"/>
  <c r="AB42" i="1"/>
  <c r="Z42" i="1"/>
  <c r="AH40" i="1"/>
  <c r="AF40" i="1"/>
  <c r="AD40" i="1"/>
  <c r="AB40" i="1"/>
  <c r="Z40" i="1"/>
  <c r="AH39" i="1"/>
  <c r="AF39" i="1"/>
  <c r="AD39" i="1"/>
  <c r="AB39" i="1"/>
  <c r="Z39" i="1"/>
  <c r="AH38" i="1"/>
  <c r="AF38" i="1"/>
  <c r="AD38" i="1"/>
  <c r="AB38" i="1"/>
  <c r="Z38" i="1"/>
  <c r="AH37" i="1"/>
  <c r="AF37" i="1"/>
  <c r="AD37" i="1"/>
  <c r="AB37" i="1"/>
  <c r="Z37" i="1"/>
  <c r="AH34" i="1"/>
  <c r="AF34" i="1"/>
  <c r="AD34" i="1"/>
  <c r="AB34" i="1"/>
  <c r="Z34" i="1"/>
  <c r="AH33" i="1"/>
  <c r="AF33" i="1"/>
  <c r="AD33" i="1"/>
  <c r="AB33" i="1"/>
  <c r="Z33" i="1"/>
  <c r="AH32" i="1"/>
  <c r="AF32" i="1"/>
  <c r="AD32" i="1"/>
  <c r="AB32" i="1"/>
  <c r="Z32" i="1"/>
  <c r="AH31" i="1"/>
  <c r="AF31" i="1"/>
  <c r="AD31" i="1"/>
  <c r="AB31" i="1"/>
  <c r="Z31" i="1"/>
  <c r="AH30" i="1"/>
  <c r="AF30" i="1"/>
  <c r="AD30" i="1"/>
  <c r="AB30" i="1"/>
  <c r="Z30" i="1"/>
  <c r="AH29" i="1"/>
  <c r="AF29" i="1"/>
  <c r="AD29" i="1"/>
  <c r="AB29" i="1"/>
  <c r="Z29" i="1"/>
  <c r="AH27" i="1"/>
  <c r="AF27" i="1"/>
  <c r="AD27" i="1"/>
  <c r="AB27" i="1"/>
  <c r="Z27" i="1"/>
  <c r="AH26" i="1"/>
  <c r="AF26" i="1"/>
  <c r="AD26" i="1"/>
  <c r="AB26" i="1"/>
  <c r="Z26" i="1"/>
  <c r="AH25" i="1"/>
  <c r="AF25" i="1"/>
  <c r="AD25" i="1"/>
  <c r="AB25" i="1"/>
  <c r="Z25" i="1"/>
  <c r="AH24" i="1"/>
  <c r="AF24" i="1"/>
  <c r="AD24" i="1"/>
  <c r="AB24" i="1"/>
  <c r="Z24" i="1"/>
  <c r="AH23" i="1"/>
  <c r="AF23" i="1"/>
  <c r="AD23" i="1"/>
  <c r="AB23" i="1"/>
  <c r="Z23" i="1"/>
  <c r="AH22" i="1"/>
  <c r="AF22" i="1"/>
  <c r="AD22" i="1"/>
  <c r="AB22" i="1"/>
  <c r="Z22" i="1"/>
  <c r="AH19" i="1"/>
  <c r="AF19" i="1"/>
  <c r="AD19" i="1"/>
  <c r="AB19" i="1"/>
  <c r="Z19" i="1"/>
  <c r="AH18" i="1"/>
  <c r="AF18" i="1"/>
  <c r="AD18" i="1"/>
  <c r="AB18" i="1"/>
  <c r="Z18" i="1"/>
  <c r="AH17" i="1"/>
  <c r="AF17" i="1"/>
  <c r="AD17" i="1"/>
  <c r="AB17" i="1"/>
  <c r="Z17" i="1"/>
  <c r="AH16" i="1"/>
  <c r="AF16" i="1"/>
  <c r="AD16" i="1"/>
  <c r="AB16" i="1"/>
  <c r="Z16" i="1"/>
  <c r="AH15" i="1"/>
  <c r="AF15" i="1"/>
  <c r="AD15" i="1"/>
  <c r="AB15" i="1"/>
  <c r="Z15" i="1"/>
  <c r="AH14" i="1"/>
  <c r="AF14" i="1"/>
  <c r="AD14" i="1"/>
  <c r="AB14" i="1"/>
  <c r="Z14" i="1"/>
  <c r="AH13" i="1"/>
  <c r="AF13" i="1"/>
  <c r="AD13" i="1"/>
  <c r="AB13" i="1"/>
  <c r="Z13" i="1"/>
  <c r="AH11" i="1"/>
  <c r="AF11" i="1"/>
  <c r="AD11" i="1"/>
  <c r="AB11" i="1"/>
  <c r="Z11" i="1"/>
  <c r="AH10" i="1"/>
  <c r="AF10" i="1"/>
  <c r="AD10" i="1"/>
  <c r="AB10" i="1"/>
  <c r="Z10" i="1"/>
  <c r="AH9" i="1"/>
  <c r="AF9" i="1"/>
  <c r="AD9" i="1"/>
  <c r="AB9" i="1"/>
  <c r="Z9" i="1"/>
  <c r="AH8" i="1"/>
  <c r="AF8" i="1"/>
  <c r="AD8" i="1"/>
  <c r="AB8" i="1"/>
  <c r="Z8" i="1"/>
  <c r="AH7" i="1"/>
  <c r="AH155" i="1" s="1"/>
  <c r="AF7" i="1"/>
  <c r="AF155" i="1" s="1"/>
  <c r="AD7" i="1"/>
  <c r="AD155" i="1" s="1"/>
  <c r="AB7" i="1"/>
  <c r="AB155" i="1" s="1"/>
  <c r="Z7" i="1"/>
  <c r="Z155" i="1" s="1"/>
  <c r="X154" i="1"/>
  <c r="V154" i="1"/>
  <c r="T154" i="1"/>
  <c r="R154" i="1"/>
  <c r="P154" i="1"/>
  <c r="X153" i="1"/>
  <c r="V153" i="1"/>
  <c r="T153" i="1"/>
  <c r="R153" i="1"/>
  <c r="P153" i="1"/>
  <c r="X151" i="1"/>
  <c r="V151" i="1"/>
  <c r="T151" i="1"/>
  <c r="R151" i="1"/>
  <c r="P151" i="1"/>
  <c r="X150" i="1"/>
  <c r="V150" i="1"/>
  <c r="T150" i="1"/>
  <c r="R150" i="1"/>
  <c r="P150" i="1"/>
  <c r="X148" i="1"/>
  <c r="V148" i="1"/>
  <c r="T148" i="1"/>
  <c r="R148" i="1"/>
  <c r="P148" i="1"/>
  <c r="X146" i="1"/>
  <c r="V146" i="1"/>
  <c r="T146" i="1"/>
  <c r="R146" i="1"/>
  <c r="P146" i="1"/>
  <c r="X145" i="1"/>
  <c r="V145" i="1"/>
  <c r="T145" i="1"/>
  <c r="R145" i="1"/>
  <c r="P145" i="1"/>
  <c r="X144" i="1"/>
  <c r="V144" i="1"/>
  <c r="T144" i="1"/>
  <c r="R144" i="1"/>
  <c r="P144" i="1"/>
  <c r="X143" i="1"/>
  <c r="V143" i="1"/>
  <c r="T143" i="1"/>
  <c r="R143" i="1"/>
  <c r="P143" i="1"/>
  <c r="X142" i="1"/>
  <c r="V142" i="1"/>
  <c r="T142" i="1"/>
  <c r="R142" i="1"/>
  <c r="P142" i="1"/>
  <c r="X141" i="1"/>
  <c r="V141" i="1"/>
  <c r="T141" i="1"/>
  <c r="R141" i="1"/>
  <c r="P141" i="1"/>
  <c r="X139" i="1"/>
  <c r="V139" i="1"/>
  <c r="T139" i="1"/>
  <c r="R139" i="1"/>
  <c r="P139" i="1"/>
  <c r="X138" i="1"/>
  <c r="V138" i="1"/>
  <c r="T138" i="1"/>
  <c r="R138" i="1"/>
  <c r="P138" i="1"/>
  <c r="X137" i="1"/>
  <c r="V137" i="1"/>
  <c r="T137" i="1"/>
  <c r="R137" i="1"/>
  <c r="P137" i="1"/>
  <c r="X136" i="1"/>
  <c r="V136" i="1"/>
  <c r="T136" i="1"/>
  <c r="R136" i="1"/>
  <c r="P136" i="1"/>
  <c r="X135" i="1"/>
  <c r="V135" i="1"/>
  <c r="T135" i="1"/>
  <c r="R135" i="1"/>
  <c r="P135" i="1"/>
  <c r="X134" i="1"/>
  <c r="V134" i="1"/>
  <c r="T134" i="1"/>
  <c r="R134" i="1"/>
  <c r="P134" i="1"/>
  <c r="X133" i="1"/>
  <c r="V133" i="1"/>
  <c r="T133" i="1"/>
  <c r="R133" i="1"/>
  <c r="P133" i="1"/>
  <c r="X132" i="1"/>
  <c r="V132" i="1"/>
  <c r="T132" i="1"/>
  <c r="R132" i="1"/>
  <c r="P132" i="1"/>
  <c r="X131" i="1"/>
  <c r="V131" i="1"/>
  <c r="T131" i="1"/>
  <c r="R131" i="1"/>
  <c r="P131" i="1"/>
  <c r="X130" i="1"/>
  <c r="V130" i="1"/>
  <c r="T130" i="1"/>
  <c r="R130" i="1"/>
  <c r="P130" i="1"/>
  <c r="X129" i="1"/>
  <c r="V129" i="1"/>
  <c r="T129" i="1"/>
  <c r="R129" i="1"/>
  <c r="P129" i="1"/>
  <c r="X128" i="1"/>
  <c r="V128" i="1"/>
  <c r="T128" i="1"/>
  <c r="R128" i="1"/>
  <c r="P128" i="1"/>
  <c r="X127" i="1"/>
  <c r="V127" i="1"/>
  <c r="T127" i="1"/>
  <c r="R127" i="1"/>
  <c r="P127" i="1"/>
  <c r="X126" i="1"/>
  <c r="V126" i="1"/>
  <c r="T126" i="1"/>
  <c r="R126" i="1"/>
  <c r="P126" i="1"/>
  <c r="X124" i="1"/>
  <c r="V124" i="1"/>
  <c r="T124" i="1"/>
  <c r="R124" i="1"/>
  <c r="P124" i="1"/>
  <c r="X123" i="1"/>
  <c r="V123" i="1"/>
  <c r="T123" i="1"/>
  <c r="R123" i="1"/>
  <c r="P123" i="1"/>
  <c r="X122" i="1"/>
  <c r="V122" i="1"/>
  <c r="T122" i="1"/>
  <c r="R122" i="1"/>
  <c r="P122" i="1"/>
  <c r="X121" i="1"/>
  <c r="V121" i="1"/>
  <c r="T121" i="1"/>
  <c r="R121" i="1"/>
  <c r="P121" i="1"/>
  <c r="X119" i="1"/>
  <c r="V119" i="1"/>
  <c r="T119" i="1"/>
  <c r="R119" i="1"/>
  <c r="P119" i="1"/>
  <c r="X118" i="1"/>
  <c r="V118" i="1"/>
  <c r="T118" i="1"/>
  <c r="R118" i="1"/>
  <c r="P118" i="1"/>
  <c r="X117" i="1"/>
  <c r="V117" i="1"/>
  <c r="T117" i="1"/>
  <c r="R117" i="1"/>
  <c r="P117" i="1"/>
  <c r="X114" i="1"/>
  <c r="V114" i="1"/>
  <c r="T114" i="1"/>
  <c r="R114" i="1"/>
  <c r="P114" i="1"/>
  <c r="X113" i="1"/>
  <c r="V113" i="1"/>
  <c r="T113" i="1"/>
  <c r="R113" i="1"/>
  <c r="P113" i="1"/>
  <c r="X112" i="1"/>
  <c r="V112" i="1"/>
  <c r="T112" i="1"/>
  <c r="R112" i="1"/>
  <c r="P112" i="1"/>
  <c r="X111" i="1"/>
  <c r="V111" i="1"/>
  <c r="T111" i="1"/>
  <c r="R111" i="1"/>
  <c r="P111" i="1"/>
  <c r="X110" i="1"/>
  <c r="V110" i="1"/>
  <c r="T110" i="1"/>
  <c r="R110" i="1"/>
  <c r="P110" i="1"/>
  <c r="X108" i="1"/>
  <c r="V108" i="1"/>
  <c r="T108" i="1"/>
  <c r="R108" i="1"/>
  <c r="P108" i="1"/>
  <c r="X107" i="1"/>
  <c r="V107" i="1"/>
  <c r="T107" i="1"/>
  <c r="R107" i="1"/>
  <c r="P107" i="1"/>
  <c r="X106" i="1"/>
  <c r="V106" i="1"/>
  <c r="T106" i="1"/>
  <c r="R106" i="1"/>
  <c r="P106" i="1"/>
  <c r="X104" i="1"/>
  <c r="V104" i="1"/>
  <c r="T104" i="1"/>
  <c r="R104" i="1"/>
  <c r="P104" i="1"/>
  <c r="X103" i="1"/>
  <c r="V103" i="1"/>
  <c r="T103" i="1"/>
  <c r="R103" i="1"/>
  <c r="P103" i="1"/>
  <c r="X102" i="1"/>
  <c r="V102" i="1"/>
  <c r="T102" i="1"/>
  <c r="R102" i="1"/>
  <c r="P102" i="1"/>
  <c r="X101" i="1"/>
  <c r="V101" i="1"/>
  <c r="T101" i="1"/>
  <c r="R101" i="1"/>
  <c r="P101" i="1"/>
  <c r="X97" i="1"/>
  <c r="V97" i="1"/>
  <c r="T97" i="1"/>
  <c r="R97" i="1"/>
  <c r="P97" i="1"/>
  <c r="X96" i="1"/>
  <c r="V96" i="1"/>
  <c r="T96" i="1"/>
  <c r="R96" i="1"/>
  <c r="P96" i="1"/>
  <c r="X95" i="1"/>
  <c r="V95" i="1"/>
  <c r="T95" i="1"/>
  <c r="R95" i="1"/>
  <c r="P95" i="1"/>
  <c r="X94" i="1"/>
  <c r="V94" i="1"/>
  <c r="T94" i="1"/>
  <c r="R94" i="1"/>
  <c r="P94" i="1"/>
  <c r="X93" i="1"/>
  <c r="V93" i="1"/>
  <c r="T93" i="1"/>
  <c r="R93" i="1"/>
  <c r="P93" i="1"/>
  <c r="X92" i="1"/>
  <c r="V92" i="1"/>
  <c r="T92" i="1"/>
  <c r="R92" i="1"/>
  <c r="P92" i="1"/>
  <c r="X91" i="1"/>
  <c r="V91" i="1"/>
  <c r="T91" i="1"/>
  <c r="R91" i="1"/>
  <c r="P91" i="1"/>
  <c r="X90" i="1"/>
  <c r="V90" i="1"/>
  <c r="T90" i="1"/>
  <c r="R90" i="1"/>
  <c r="P90" i="1"/>
  <c r="X89" i="1"/>
  <c r="V89" i="1"/>
  <c r="T89" i="1"/>
  <c r="R89" i="1"/>
  <c r="P89" i="1"/>
  <c r="X88" i="1"/>
  <c r="V88" i="1"/>
  <c r="T88" i="1"/>
  <c r="R88" i="1"/>
  <c r="P88" i="1"/>
  <c r="X86" i="1"/>
  <c r="V86" i="1"/>
  <c r="T86" i="1"/>
  <c r="R86" i="1"/>
  <c r="P86" i="1"/>
  <c r="X85" i="1"/>
  <c r="V85" i="1"/>
  <c r="T85" i="1"/>
  <c r="R85" i="1"/>
  <c r="P85" i="1"/>
  <c r="X84" i="1"/>
  <c r="V84" i="1"/>
  <c r="T84" i="1"/>
  <c r="R84" i="1"/>
  <c r="P84" i="1"/>
  <c r="X83" i="1"/>
  <c r="V83" i="1"/>
  <c r="T83" i="1"/>
  <c r="R83" i="1"/>
  <c r="P83" i="1"/>
  <c r="X82" i="1"/>
  <c r="V82" i="1"/>
  <c r="T82" i="1"/>
  <c r="R82" i="1"/>
  <c r="P82" i="1"/>
  <c r="X81" i="1"/>
  <c r="V81" i="1"/>
  <c r="T81" i="1"/>
  <c r="R81" i="1"/>
  <c r="P81" i="1"/>
  <c r="X80" i="1"/>
  <c r="V80" i="1"/>
  <c r="T80" i="1"/>
  <c r="R80" i="1"/>
  <c r="P80" i="1"/>
  <c r="X79" i="1"/>
  <c r="V79" i="1"/>
  <c r="T79" i="1"/>
  <c r="R79" i="1"/>
  <c r="P79" i="1"/>
  <c r="X78" i="1"/>
  <c r="V78" i="1"/>
  <c r="T78" i="1"/>
  <c r="R78" i="1"/>
  <c r="P78" i="1"/>
  <c r="X77" i="1"/>
  <c r="V77" i="1"/>
  <c r="T77" i="1"/>
  <c r="R77" i="1"/>
  <c r="P77" i="1"/>
  <c r="X76" i="1"/>
  <c r="V76" i="1"/>
  <c r="T76" i="1"/>
  <c r="R76" i="1"/>
  <c r="P76" i="1"/>
  <c r="X74" i="1"/>
  <c r="V74" i="1"/>
  <c r="T74" i="1"/>
  <c r="R74" i="1"/>
  <c r="P74" i="1"/>
  <c r="X73" i="1"/>
  <c r="V73" i="1"/>
  <c r="T73" i="1"/>
  <c r="R73" i="1"/>
  <c r="P73" i="1"/>
  <c r="X72" i="1"/>
  <c r="V72" i="1"/>
  <c r="T72" i="1"/>
  <c r="R72" i="1"/>
  <c r="P72" i="1"/>
  <c r="X71" i="1"/>
  <c r="V71" i="1"/>
  <c r="T71" i="1"/>
  <c r="R71" i="1"/>
  <c r="P71" i="1"/>
  <c r="X70" i="1"/>
  <c r="V70" i="1"/>
  <c r="T70" i="1"/>
  <c r="R70" i="1"/>
  <c r="P70" i="1"/>
  <c r="X69" i="1"/>
  <c r="V69" i="1"/>
  <c r="T69" i="1"/>
  <c r="R69" i="1"/>
  <c r="P69" i="1"/>
  <c r="X68" i="1"/>
  <c r="V68" i="1"/>
  <c r="T68" i="1"/>
  <c r="R68" i="1"/>
  <c r="P68" i="1"/>
  <c r="X67" i="1"/>
  <c r="V67" i="1"/>
  <c r="T67" i="1"/>
  <c r="R67" i="1"/>
  <c r="P67" i="1"/>
  <c r="X66" i="1"/>
  <c r="V66" i="1"/>
  <c r="T66" i="1"/>
  <c r="R66" i="1"/>
  <c r="P66" i="1"/>
  <c r="X65" i="1"/>
  <c r="V65" i="1"/>
  <c r="T65" i="1"/>
  <c r="R65" i="1"/>
  <c r="P65" i="1"/>
  <c r="X64" i="1"/>
  <c r="V64" i="1"/>
  <c r="T64" i="1"/>
  <c r="R64" i="1"/>
  <c r="P64" i="1"/>
  <c r="X62" i="1"/>
  <c r="V62" i="1"/>
  <c r="T62" i="1"/>
  <c r="R62" i="1"/>
  <c r="P62" i="1"/>
  <c r="X59" i="1"/>
  <c r="V59" i="1"/>
  <c r="T59" i="1"/>
  <c r="R59" i="1"/>
  <c r="P59" i="1"/>
  <c r="X58" i="1"/>
  <c r="V58" i="1"/>
  <c r="T58" i="1"/>
  <c r="R58" i="1"/>
  <c r="P58" i="1"/>
  <c r="X57" i="1"/>
  <c r="V57" i="1"/>
  <c r="T57" i="1"/>
  <c r="R57" i="1"/>
  <c r="P57" i="1"/>
  <c r="X55" i="1"/>
  <c r="V55" i="1"/>
  <c r="T55" i="1"/>
  <c r="R55" i="1"/>
  <c r="P55" i="1"/>
  <c r="X54" i="1"/>
  <c r="V54" i="1"/>
  <c r="T54" i="1"/>
  <c r="R54" i="1"/>
  <c r="P54" i="1"/>
  <c r="X53" i="1"/>
  <c r="V53" i="1"/>
  <c r="T53" i="1"/>
  <c r="R53" i="1"/>
  <c r="P53" i="1"/>
  <c r="X52" i="1"/>
  <c r="V52" i="1"/>
  <c r="T52" i="1"/>
  <c r="R52" i="1"/>
  <c r="P52" i="1"/>
  <c r="X50" i="1"/>
  <c r="V50" i="1"/>
  <c r="T50" i="1"/>
  <c r="R50" i="1"/>
  <c r="P50" i="1"/>
  <c r="X49" i="1"/>
  <c r="V49" i="1"/>
  <c r="T49" i="1"/>
  <c r="R49" i="1"/>
  <c r="P49" i="1"/>
  <c r="X48" i="1"/>
  <c r="V48" i="1"/>
  <c r="T48" i="1"/>
  <c r="R48" i="1"/>
  <c r="P48" i="1"/>
  <c r="X45" i="1"/>
  <c r="V45" i="1"/>
  <c r="T45" i="1"/>
  <c r="R45" i="1"/>
  <c r="P45" i="1"/>
  <c r="X44" i="1"/>
  <c r="V44" i="1"/>
  <c r="T44" i="1"/>
  <c r="R44" i="1"/>
  <c r="P44" i="1"/>
  <c r="X43" i="1"/>
  <c r="V43" i="1"/>
  <c r="T43" i="1"/>
  <c r="R43" i="1"/>
  <c r="P43" i="1"/>
  <c r="X42" i="1"/>
  <c r="V42" i="1"/>
  <c r="T42" i="1"/>
  <c r="R42" i="1"/>
  <c r="P42" i="1"/>
  <c r="X40" i="1"/>
  <c r="V40" i="1"/>
  <c r="T40" i="1"/>
  <c r="R40" i="1"/>
  <c r="P40" i="1"/>
  <c r="X39" i="1"/>
  <c r="V39" i="1"/>
  <c r="T39" i="1"/>
  <c r="R39" i="1"/>
  <c r="P39" i="1"/>
  <c r="X38" i="1"/>
  <c r="V38" i="1"/>
  <c r="T38" i="1"/>
  <c r="R38" i="1"/>
  <c r="P38" i="1"/>
  <c r="X37" i="1"/>
  <c r="V37" i="1"/>
  <c r="T37" i="1"/>
  <c r="R37" i="1"/>
  <c r="P37" i="1"/>
  <c r="X34" i="1"/>
  <c r="V34" i="1"/>
  <c r="T34" i="1"/>
  <c r="R34" i="1"/>
  <c r="P34" i="1"/>
  <c r="X33" i="1"/>
  <c r="V33" i="1"/>
  <c r="T33" i="1"/>
  <c r="R33" i="1"/>
  <c r="O33" i="1"/>
  <c r="P33" i="1" s="1"/>
  <c r="X32" i="1"/>
  <c r="V32" i="1"/>
  <c r="T32" i="1"/>
  <c r="R32" i="1"/>
  <c r="P32" i="1"/>
  <c r="X31" i="1"/>
  <c r="V31" i="1"/>
  <c r="T31" i="1"/>
  <c r="R31" i="1"/>
  <c r="P31" i="1"/>
  <c r="X30" i="1"/>
  <c r="V30" i="1"/>
  <c r="T30" i="1"/>
  <c r="R30" i="1"/>
  <c r="P30" i="1"/>
  <c r="X29" i="1"/>
  <c r="V29" i="1"/>
  <c r="T29" i="1"/>
  <c r="R29" i="1"/>
  <c r="P29" i="1"/>
  <c r="X27" i="1"/>
  <c r="V27" i="1"/>
  <c r="T27" i="1"/>
  <c r="R27" i="1"/>
  <c r="P27" i="1"/>
  <c r="X26" i="1"/>
  <c r="V26" i="1"/>
  <c r="T26" i="1"/>
  <c r="R26" i="1"/>
  <c r="P26" i="1"/>
  <c r="X25" i="1"/>
  <c r="V25" i="1"/>
  <c r="T25" i="1"/>
  <c r="R25" i="1"/>
  <c r="P25" i="1"/>
  <c r="X24" i="1"/>
  <c r="V24" i="1"/>
  <c r="T24" i="1"/>
  <c r="R24" i="1"/>
  <c r="P24" i="1"/>
  <c r="X23" i="1"/>
  <c r="V23" i="1"/>
  <c r="T23" i="1"/>
  <c r="R23" i="1"/>
  <c r="P23" i="1"/>
  <c r="X22" i="1"/>
  <c r="V22" i="1"/>
  <c r="T22" i="1"/>
  <c r="R22" i="1"/>
  <c r="P22" i="1"/>
  <c r="X19" i="1"/>
  <c r="V19" i="1"/>
  <c r="T19" i="1"/>
  <c r="R19" i="1"/>
  <c r="P19" i="1"/>
  <c r="X18" i="1"/>
  <c r="V18" i="1"/>
  <c r="T18" i="1"/>
  <c r="R18" i="1"/>
  <c r="P18" i="1"/>
  <c r="X17" i="1"/>
  <c r="V17" i="1"/>
  <c r="T17" i="1"/>
  <c r="R17" i="1"/>
  <c r="P17" i="1"/>
  <c r="X16" i="1"/>
  <c r="V16" i="1"/>
  <c r="T16" i="1"/>
  <c r="R16" i="1"/>
  <c r="P16" i="1"/>
  <c r="X15" i="1"/>
  <c r="V15" i="1"/>
  <c r="T15" i="1"/>
  <c r="R15" i="1"/>
  <c r="P15" i="1"/>
  <c r="X14" i="1"/>
  <c r="V14" i="1"/>
  <c r="T14" i="1"/>
  <c r="R14" i="1"/>
  <c r="P14" i="1"/>
  <c r="X13" i="1"/>
  <c r="V13" i="1"/>
  <c r="T13" i="1"/>
  <c r="R13" i="1"/>
  <c r="P13" i="1"/>
  <c r="X11" i="1"/>
  <c r="V11" i="1"/>
  <c r="T11" i="1"/>
  <c r="R11" i="1"/>
  <c r="P11" i="1"/>
  <c r="X10" i="1"/>
  <c r="V10" i="1"/>
  <c r="T10" i="1"/>
  <c r="R10" i="1"/>
  <c r="P10" i="1"/>
  <c r="X9" i="1"/>
  <c r="V9" i="1"/>
  <c r="T9" i="1"/>
  <c r="R9" i="1"/>
  <c r="P9" i="1"/>
  <c r="X8" i="1"/>
  <c r="V8" i="1"/>
  <c r="T8" i="1"/>
  <c r="R8" i="1"/>
  <c r="P8" i="1"/>
  <c r="X7" i="1"/>
  <c r="X155" i="1" s="1"/>
  <c r="V7" i="1"/>
  <c r="V155" i="1" s="1"/>
  <c r="T7" i="1"/>
  <c r="T155" i="1" s="1"/>
  <c r="R7" i="1"/>
  <c r="R155" i="1" s="1"/>
  <c r="P7" i="1"/>
  <c r="P155" i="1" s="1"/>
  <c r="X156" i="1" l="1"/>
  <c r="AH156" i="1"/>
  <c r="AR156" i="1"/>
  <c r="N154" i="1"/>
  <c r="L154" i="1"/>
  <c r="J154" i="1"/>
  <c r="H154" i="1"/>
  <c r="F154" i="1"/>
  <c r="N153" i="1"/>
  <c r="L153" i="1"/>
  <c r="J153" i="1"/>
  <c r="H153" i="1"/>
  <c r="F153" i="1"/>
  <c r="N151" i="1"/>
  <c r="L151" i="1"/>
  <c r="J151" i="1"/>
  <c r="H151" i="1"/>
  <c r="F151" i="1"/>
  <c r="N150" i="1"/>
  <c r="L150" i="1"/>
  <c r="J150" i="1"/>
  <c r="H150" i="1"/>
  <c r="F150" i="1"/>
  <c r="N148" i="1"/>
  <c r="L148" i="1"/>
  <c r="J148" i="1"/>
  <c r="H148" i="1"/>
  <c r="F148" i="1"/>
  <c r="N146" i="1"/>
  <c r="L146" i="1"/>
  <c r="J146" i="1"/>
  <c r="H146" i="1"/>
  <c r="F146" i="1"/>
  <c r="N145" i="1"/>
  <c r="L145" i="1"/>
  <c r="J145" i="1"/>
  <c r="H145" i="1"/>
  <c r="F145" i="1"/>
  <c r="N144" i="1"/>
  <c r="L144" i="1"/>
  <c r="J144" i="1"/>
  <c r="H144" i="1"/>
  <c r="F144" i="1"/>
  <c r="N143" i="1"/>
  <c r="L143" i="1"/>
  <c r="J143" i="1"/>
  <c r="H143" i="1"/>
  <c r="F143" i="1"/>
  <c r="N142" i="1"/>
  <c r="L142" i="1"/>
  <c r="J142" i="1"/>
  <c r="H142" i="1"/>
  <c r="F142" i="1"/>
  <c r="N141" i="1"/>
  <c r="L141" i="1"/>
  <c r="J141" i="1"/>
  <c r="H141" i="1"/>
  <c r="F141" i="1"/>
  <c r="N139" i="1"/>
  <c r="L139" i="1"/>
  <c r="J139" i="1"/>
  <c r="H139" i="1"/>
  <c r="F139" i="1"/>
  <c r="N138" i="1"/>
  <c r="L138" i="1"/>
  <c r="J138" i="1"/>
  <c r="H138" i="1"/>
  <c r="F138" i="1"/>
  <c r="N137" i="1"/>
  <c r="L137" i="1"/>
  <c r="J137" i="1"/>
  <c r="H137" i="1"/>
  <c r="F137" i="1"/>
  <c r="N136" i="1"/>
  <c r="L136" i="1"/>
  <c r="J136" i="1"/>
  <c r="H136" i="1"/>
  <c r="F136" i="1"/>
  <c r="N135" i="1"/>
  <c r="L135" i="1"/>
  <c r="J135" i="1"/>
  <c r="H135" i="1"/>
  <c r="F135" i="1"/>
  <c r="N134" i="1"/>
  <c r="L134" i="1"/>
  <c r="J134" i="1"/>
  <c r="H134" i="1"/>
  <c r="F134" i="1"/>
  <c r="N133" i="1"/>
  <c r="L133" i="1"/>
  <c r="J133" i="1"/>
  <c r="H133" i="1"/>
  <c r="F133" i="1"/>
  <c r="N132" i="1"/>
  <c r="L132" i="1"/>
  <c r="J132" i="1"/>
  <c r="H132" i="1"/>
  <c r="F132" i="1"/>
  <c r="N131" i="1"/>
  <c r="L131" i="1"/>
  <c r="J131" i="1"/>
  <c r="H131" i="1"/>
  <c r="F131" i="1"/>
  <c r="N130" i="1"/>
  <c r="L130" i="1"/>
  <c r="J130" i="1"/>
  <c r="H130" i="1"/>
  <c r="F130" i="1"/>
  <c r="N129" i="1"/>
  <c r="L129" i="1"/>
  <c r="J129" i="1"/>
  <c r="H129" i="1"/>
  <c r="F129" i="1"/>
  <c r="N128" i="1"/>
  <c r="L128" i="1"/>
  <c r="J128" i="1"/>
  <c r="H128" i="1"/>
  <c r="F128" i="1"/>
  <c r="N127" i="1"/>
  <c r="L127" i="1"/>
  <c r="J127" i="1"/>
  <c r="H127" i="1"/>
  <c r="F127" i="1"/>
  <c r="N126" i="1"/>
  <c r="L126" i="1"/>
  <c r="J126" i="1"/>
  <c r="H126" i="1"/>
  <c r="F126" i="1"/>
  <c r="N124" i="1"/>
  <c r="L124" i="1"/>
  <c r="J124" i="1"/>
  <c r="H124" i="1"/>
  <c r="F124" i="1"/>
  <c r="N123" i="1"/>
  <c r="L123" i="1"/>
  <c r="J123" i="1"/>
  <c r="H123" i="1"/>
  <c r="F123" i="1"/>
  <c r="N122" i="1"/>
  <c r="L122" i="1"/>
  <c r="J122" i="1"/>
  <c r="H122" i="1"/>
  <c r="F122" i="1"/>
  <c r="N121" i="1"/>
  <c r="L121" i="1"/>
  <c r="J121" i="1"/>
  <c r="H121" i="1"/>
  <c r="F121" i="1"/>
  <c r="N119" i="1"/>
  <c r="L119" i="1"/>
  <c r="J119" i="1"/>
  <c r="H119" i="1"/>
  <c r="F119" i="1"/>
  <c r="N118" i="1"/>
  <c r="L118" i="1"/>
  <c r="J118" i="1"/>
  <c r="H118" i="1"/>
  <c r="F118" i="1"/>
  <c r="N117" i="1"/>
  <c r="L117" i="1"/>
  <c r="J117" i="1"/>
  <c r="H117" i="1"/>
  <c r="F117" i="1"/>
  <c r="N114" i="1"/>
  <c r="L114" i="1"/>
  <c r="J114" i="1"/>
  <c r="H114" i="1"/>
  <c r="F114" i="1"/>
  <c r="N113" i="1"/>
  <c r="L113" i="1"/>
  <c r="J113" i="1"/>
  <c r="H113" i="1"/>
  <c r="F113" i="1"/>
  <c r="N112" i="1"/>
  <c r="L112" i="1"/>
  <c r="J112" i="1"/>
  <c r="H112" i="1"/>
  <c r="F112" i="1"/>
  <c r="N111" i="1"/>
  <c r="L111" i="1"/>
  <c r="J111" i="1"/>
  <c r="H111" i="1"/>
  <c r="F111" i="1"/>
  <c r="N110" i="1"/>
  <c r="L110" i="1"/>
  <c r="J110" i="1"/>
  <c r="H110" i="1"/>
  <c r="F110" i="1"/>
  <c r="N108" i="1"/>
  <c r="L108" i="1"/>
  <c r="J108" i="1"/>
  <c r="H108" i="1"/>
  <c r="F108" i="1"/>
  <c r="N107" i="1"/>
  <c r="L107" i="1"/>
  <c r="J107" i="1"/>
  <c r="H107" i="1"/>
  <c r="F107" i="1"/>
  <c r="N106" i="1"/>
  <c r="L106" i="1"/>
  <c r="J106" i="1"/>
  <c r="H106" i="1"/>
  <c r="F106" i="1"/>
  <c r="N104" i="1"/>
  <c r="L104" i="1"/>
  <c r="J104" i="1"/>
  <c r="H104" i="1"/>
  <c r="F104" i="1"/>
  <c r="N103" i="1"/>
  <c r="L103" i="1"/>
  <c r="J103" i="1"/>
  <c r="H103" i="1"/>
  <c r="F103" i="1"/>
  <c r="N102" i="1"/>
  <c r="L102" i="1"/>
  <c r="J102" i="1"/>
  <c r="H102" i="1"/>
  <c r="F102" i="1"/>
  <c r="N101" i="1"/>
  <c r="L101" i="1"/>
  <c r="J101" i="1"/>
  <c r="H101" i="1"/>
  <c r="F101" i="1"/>
  <c r="N97" i="1"/>
  <c r="L97" i="1"/>
  <c r="J97" i="1"/>
  <c r="H97" i="1"/>
  <c r="F97" i="1"/>
  <c r="N96" i="1"/>
  <c r="L96" i="1"/>
  <c r="J96" i="1"/>
  <c r="H96" i="1"/>
  <c r="F96" i="1"/>
  <c r="N95" i="1"/>
  <c r="L95" i="1"/>
  <c r="J95" i="1"/>
  <c r="H95" i="1"/>
  <c r="F95" i="1"/>
  <c r="N94" i="1"/>
  <c r="L94" i="1"/>
  <c r="J94" i="1"/>
  <c r="H94" i="1"/>
  <c r="F94" i="1"/>
  <c r="N93" i="1"/>
  <c r="L93" i="1"/>
  <c r="J93" i="1"/>
  <c r="H93" i="1"/>
  <c r="F93" i="1"/>
  <c r="N92" i="1"/>
  <c r="L92" i="1"/>
  <c r="J92" i="1"/>
  <c r="H92" i="1"/>
  <c r="F92" i="1"/>
  <c r="N91" i="1"/>
  <c r="L91" i="1"/>
  <c r="J91" i="1"/>
  <c r="H91" i="1"/>
  <c r="F91" i="1"/>
  <c r="N90" i="1"/>
  <c r="L90" i="1"/>
  <c r="J90" i="1"/>
  <c r="H90" i="1"/>
  <c r="F90" i="1"/>
  <c r="N89" i="1"/>
  <c r="L89" i="1"/>
  <c r="J89" i="1"/>
  <c r="H89" i="1"/>
  <c r="F89" i="1"/>
  <c r="N88" i="1"/>
  <c r="L88" i="1"/>
  <c r="J88" i="1"/>
  <c r="H88" i="1"/>
  <c r="F88" i="1"/>
  <c r="N86" i="1"/>
  <c r="L86" i="1"/>
  <c r="J86" i="1"/>
  <c r="H86" i="1"/>
  <c r="F86" i="1"/>
  <c r="N85" i="1"/>
  <c r="L85" i="1"/>
  <c r="J85" i="1"/>
  <c r="H85" i="1"/>
  <c r="F85" i="1"/>
  <c r="N84" i="1"/>
  <c r="L84" i="1"/>
  <c r="J84" i="1"/>
  <c r="H84" i="1"/>
  <c r="F84" i="1"/>
  <c r="N83" i="1"/>
  <c r="L83" i="1"/>
  <c r="J83" i="1"/>
  <c r="H83" i="1"/>
  <c r="F83" i="1"/>
  <c r="N82" i="1"/>
  <c r="L82" i="1"/>
  <c r="J82" i="1"/>
  <c r="H82" i="1"/>
  <c r="F82" i="1"/>
  <c r="N81" i="1"/>
  <c r="L81" i="1"/>
  <c r="J81" i="1"/>
  <c r="H81" i="1"/>
  <c r="F81" i="1"/>
  <c r="N80" i="1"/>
  <c r="L80" i="1"/>
  <c r="J80" i="1"/>
  <c r="H80" i="1"/>
  <c r="F80" i="1"/>
  <c r="N79" i="1"/>
  <c r="L79" i="1"/>
  <c r="J79" i="1"/>
  <c r="H79" i="1"/>
  <c r="F79" i="1"/>
  <c r="N78" i="1"/>
  <c r="L78" i="1"/>
  <c r="J78" i="1"/>
  <c r="H78" i="1"/>
  <c r="F78" i="1"/>
  <c r="N77" i="1"/>
  <c r="L77" i="1"/>
  <c r="J77" i="1"/>
  <c r="H77" i="1"/>
  <c r="F77" i="1"/>
  <c r="N76" i="1"/>
  <c r="L76" i="1"/>
  <c r="J76" i="1"/>
  <c r="H76" i="1"/>
  <c r="F76" i="1"/>
  <c r="N74" i="1"/>
  <c r="L74" i="1"/>
  <c r="J74" i="1"/>
  <c r="H74" i="1"/>
  <c r="F74" i="1"/>
  <c r="N73" i="1"/>
  <c r="L73" i="1"/>
  <c r="J73" i="1"/>
  <c r="H73" i="1"/>
  <c r="F73" i="1"/>
  <c r="N72" i="1"/>
  <c r="L72" i="1"/>
  <c r="J72" i="1"/>
  <c r="H72" i="1"/>
  <c r="F72" i="1"/>
  <c r="N71" i="1"/>
  <c r="L71" i="1"/>
  <c r="J71" i="1"/>
  <c r="H71" i="1"/>
  <c r="F71" i="1"/>
  <c r="N70" i="1"/>
  <c r="L70" i="1"/>
  <c r="J70" i="1"/>
  <c r="H70" i="1"/>
  <c r="F70" i="1"/>
  <c r="N69" i="1"/>
  <c r="L69" i="1"/>
  <c r="J69" i="1"/>
  <c r="H69" i="1"/>
  <c r="F69" i="1"/>
  <c r="N68" i="1"/>
  <c r="L68" i="1"/>
  <c r="J68" i="1"/>
  <c r="H68" i="1"/>
  <c r="F68" i="1"/>
  <c r="N67" i="1"/>
  <c r="L67" i="1"/>
  <c r="J67" i="1"/>
  <c r="H67" i="1"/>
  <c r="F67" i="1"/>
  <c r="N66" i="1"/>
  <c r="L66" i="1"/>
  <c r="J66" i="1"/>
  <c r="H66" i="1"/>
  <c r="F66" i="1"/>
  <c r="N65" i="1"/>
  <c r="L65" i="1"/>
  <c r="J65" i="1"/>
  <c r="H65" i="1"/>
  <c r="F65" i="1"/>
  <c r="N64" i="1"/>
  <c r="L64" i="1"/>
  <c r="J64" i="1"/>
  <c r="H64" i="1"/>
  <c r="F64" i="1"/>
  <c r="N62" i="1"/>
  <c r="L62" i="1"/>
  <c r="J62" i="1"/>
  <c r="H62" i="1"/>
  <c r="F62" i="1"/>
  <c r="N59" i="1"/>
  <c r="L59" i="1"/>
  <c r="J59" i="1"/>
  <c r="H59" i="1"/>
  <c r="F59" i="1"/>
  <c r="N58" i="1"/>
  <c r="L58" i="1"/>
  <c r="J58" i="1"/>
  <c r="H58" i="1"/>
  <c r="F58" i="1"/>
  <c r="N57" i="1"/>
  <c r="L57" i="1"/>
  <c r="J57" i="1"/>
  <c r="H57" i="1"/>
  <c r="F57" i="1"/>
  <c r="N55" i="1"/>
  <c r="L55" i="1"/>
  <c r="J55" i="1"/>
  <c r="H55" i="1"/>
  <c r="F55" i="1"/>
  <c r="N54" i="1"/>
  <c r="L54" i="1"/>
  <c r="J54" i="1"/>
  <c r="H54" i="1"/>
  <c r="F54" i="1"/>
  <c r="N53" i="1"/>
  <c r="L53" i="1"/>
  <c r="J53" i="1"/>
  <c r="H53" i="1"/>
  <c r="F53" i="1"/>
  <c r="N52" i="1"/>
  <c r="L52" i="1"/>
  <c r="J52" i="1"/>
  <c r="H52" i="1"/>
  <c r="F52" i="1"/>
  <c r="N50" i="1"/>
  <c r="L50" i="1"/>
  <c r="J50" i="1"/>
  <c r="H50" i="1"/>
  <c r="F50" i="1"/>
  <c r="N49" i="1"/>
  <c r="L49" i="1"/>
  <c r="J49" i="1"/>
  <c r="H49" i="1"/>
  <c r="F49" i="1"/>
  <c r="N48" i="1"/>
  <c r="L48" i="1"/>
  <c r="J48" i="1"/>
  <c r="H48" i="1"/>
  <c r="F48" i="1"/>
  <c r="N45" i="1"/>
  <c r="L45" i="1"/>
  <c r="J45" i="1"/>
  <c r="H45" i="1"/>
  <c r="F45" i="1"/>
  <c r="N44" i="1"/>
  <c r="L44" i="1"/>
  <c r="J44" i="1"/>
  <c r="H44" i="1"/>
  <c r="F44" i="1"/>
  <c r="N43" i="1"/>
  <c r="L43" i="1"/>
  <c r="J43" i="1"/>
  <c r="H43" i="1"/>
  <c r="F43" i="1"/>
  <c r="N42" i="1"/>
  <c r="L42" i="1"/>
  <c r="J42" i="1"/>
  <c r="H42" i="1"/>
  <c r="F42" i="1"/>
  <c r="N40" i="1"/>
  <c r="L40" i="1"/>
  <c r="J40" i="1"/>
  <c r="H40" i="1"/>
  <c r="F40" i="1"/>
  <c r="N39" i="1"/>
  <c r="L39" i="1"/>
  <c r="J39" i="1"/>
  <c r="H39" i="1"/>
  <c r="F39" i="1"/>
  <c r="N38" i="1"/>
  <c r="L38" i="1"/>
  <c r="J38" i="1"/>
  <c r="H38" i="1"/>
  <c r="F38" i="1"/>
  <c r="N37" i="1"/>
  <c r="L37" i="1"/>
  <c r="J37" i="1"/>
  <c r="H37" i="1"/>
  <c r="F37" i="1"/>
  <c r="N34" i="1"/>
  <c r="L34" i="1"/>
  <c r="J34" i="1"/>
  <c r="H34" i="1"/>
  <c r="F34" i="1"/>
  <c r="N33" i="1"/>
  <c r="L33" i="1"/>
  <c r="J33" i="1"/>
  <c r="H33" i="1"/>
  <c r="F33" i="1"/>
  <c r="N32" i="1"/>
  <c r="L32" i="1"/>
  <c r="J32" i="1"/>
  <c r="H32" i="1"/>
  <c r="F32" i="1"/>
  <c r="N31" i="1"/>
  <c r="L31" i="1"/>
  <c r="J31" i="1"/>
  <c r="H31" i="1"/>
  <c r="F31" i="1"/>
  <c r="N30" i="1"/>
  <c r="L30" i="1"/>
  <c r="J30" i="1"/>
  <c r="H30" i="1"/>
  <c r="F30" i="1"/>
  <c r="N29" i="1"/>
  <c r="L29" i="1"/>
  <c r="J29" i="1"/>
  <c r="H29" i="1"/>
  <c r="F29" i="1"/>
  <c r="N27" i="1"/>
  <c r="L27" i="1"/>
  <c r="J27" i="1"/>
  <c r="H27" i="1"/>
  <c r="F27" i="1"/>
  <c r="N26" i="1"/>
  <c r="L26" i="1"/>
  <c r="J26" i="1"/>
  <c r="H26" i="1"/>
  <c r="F26" i="1"/>
  <c r="N25" i="1"/>
  <c r="L25" i="1"/>
  <c r="J25" i="1"/>
  <c r="H25" i="1"/>
  <c r="F25" i="1"/>
  <c r="N24" i="1"/>
  <c r="L24" i="1"/>
  <c r="J24" i="1"/>
  <c r="H24" i="1"/>
  <c r="F24" i="1"/>
  <c r="N23" i="1"/>
  <c r="L23" i="1"/>
  <c r="J23" i="1"/>
  <c r="H23" i="1"/>
  <c r="F23" i="1"/>
  <c r="N22" i="1"/>
  <c r="L22" i="1"/>
  <c r="J22" i="1"/>
  <c r="H22" i="1"/>
  <c r="F22" i="1"/>
  <c r="N19" i="1"/>
  <c r="L19" i="1"/>
  <c r="J19" i="1"/>
  <c r="H19" i="1"/>
  <c r="F19" i="1"/>
  <c r="N18" i="1"/>
  <c r="L18" i="1"/>
  <c r="J18" i="1"/>
  <c r="H18" i="1"/>
  <c r="F18" i="1"/>
  <c r="N17" i="1"/>
  <c r="L17" i="1"/>
  <c r="J17" i="1"/>
  <c r="H17" i="1"/>
  <c r="F17" i="1"/>
  <c r="N16" i="1"/>
  <c r="L16" i="1"/>
  <c r="J16" i="1"/>
  <c r="H16" i="1"/>
  <c r="F16" i="1"/>
  <c r="N15" i="1"/>
  <c r="L15" i="1"/>
  <c r="J15" i="1"/>
  <c r="H15" i="1"/>
  <c r="F15" i="1"/>
  <c r="N14" i="1"/>
  <c r="L14" i="1"/>
  <c r="J14" i="1"/>
  <c r="H14" i="1"/>
  <c r="F14" i="1"/>
  <c r="N13" i="1"/>
  <c r="L13" i="1"/>
  <c r="J13" i="1"/>
  <c r="H13" i="1"/>
  <c r="F13" i="1"/>
  <c r="N11" i="1"/>
  <c r="L11" i="1"/>
  <c r="J11" i="1"/>
  <c r="H11" i="1"/>
  <c r="F11" i="1"/>
  <c r="N10" i="1"/>
  <c r="L10" i="1"/>
  <c r="J10" i="1"/>
  <c r="H10" i="1"/>
  <c r="F10" i="1"/>
  <c r="N9" i="1"/>
  <c r="L9" i="1"/>
  <c r="AV9" i="1" s="1"/>
  <c r="J9" i="1"/>
  <c r="H9" i="1"/>
  <c r="F9" i="1"/>
  <c r="N8" i="1"/>
  <c r="L8" i="1"/>
  <c r="J8" i="1"/>
  <c r="H8" i="1"/>
  <c r="F8" i="1"/>
  <c r="N7" i="1"/>
  <c r="N155" i="1" s="1"/>
  <c r="L7" i="1"/>
  <c r="L155" i="1" s="1"/>
  <c r="J7" i="1"/>
  <c r="J155" i="1" s="1"/>
  <c r="H7" i="1"/>
  <c r="H155" i="1" s="1"/>
  <c r="F7" i="1"/>
  <c r="F155" i="1" s="1"/>
  <c r="N156" i="1" l="1"/>
  <c r="AR158" i="1"/>
  <c r="AS7" i="1"/>
  <c r="BM7" i="1"/>
  <c r="BJ7" i="1"/>
  <c r="BH7" i="1"/>
  <c r="BC7" i="1"/>
  <c r="AY7" i="1"/>
  <c r="AX7" i="1"/>
  <c r="BN7" i="1"/>
  <c r="BI7" i="1"/>
  <c r="BD7" i="1"/>
  <c r="AT7" i="1"/>
  <c r="BO7" i="1"/>
  <c r="BE7" i="1"/>
  <c r="AZ7" i="1"/>
  <c r="AU7" i="1"/>
  <c r="BP7" i="1"/>
  <c r="BK7" i="1"/>
  <c r="BF7" i="1"/>
  <c r="BA7" i="1"/>
  <c r="AV7" i="1"/>
  <c r="BQ7" i="1"/>
  <c r="BL7" i="1"/>
  <c r="BG7" i="1"/>
  <c r="BB7" i="1"/>
  <c r="AW7" i="1"/>
  <c r="AS8" i="1"/>
  <c r="BM8" i="1"/>
  <c r="BJ8" i="1"/>
  <c r="BH8" i="1"/>
  <c r="BC8" i="1"/>
  <c r="AY8" i="1"/>
  <c r="AX8" i="1"/>
  <c r="BN8" i="1"/>
  <c r="BI8" i="1"/>
  <c r="BD8" i="1"/>
  <c r="AT8" i="1"/>
  <c r="BO8" i="1"/>
  <c r="BE8" i="1"/>
  <c r="AZ8" i="1"/>
  <c r="AU8" i="1"/>
  <c r="BP8" i="1"/>
  <c r="BK8" i="1"/>
  <c r="BF8" i="1"/>
  <c r="BA8" i="1"/>
  <c r="AV8" i="1"/>
  <c r="BQ8" i="1"/>
  <c r="BL8" i="1"/>
  <c r="BG8" i="1"/>
  <c r="BB8" i="1"/>
  <c r="AW8" i="1"/>
  <c r="AS9" i="1"/>
  <c r="BM9" i="1"/>
  <c r="BJ9" i="1"/>
  <c r="BH9" i="1"/>
  <c r="BC9" i="1"/>
  <c r="AY9" i="1"/>
  <c r="AX9" i="1"/>
  <c r="BN9" i="1"/>
  <c r="BI9" i="1"/>
  <c r="BD9" i="1"/>
  <c r="AT9" i="1"/>
  <c r="BO9" i="1"/>
  <c r="BE9" i="1"/>
  <c r="AZ9" i="1"/>
  <c r="AU9" i="1"/>
  <c r="BP9" i="1"/>
  <c r="BK9" i="1"/>
  <c r="BF9" i="1"/>
  <c r="BA9" i="1"/>
  <c r="BQ9" i="1"/>
  <c r="BL9" i="1"/>
  <c r="BG9" i="1"/>
  <c r="BB9" i="1"/>
  <c r="AW9" i="1"/>
  <c r="AS10" i="1"/>
  <c r="BM10" i="1"/>
  <c r="BJ10" i="1"/>
  <c r="BH10" i="1"/>
  <c r="BC10" i="1"/>
  <c r="AY10" i="1"/>
  <c r="AX10" i="1"/>
  <c r="BN10" i="1"/>
  <c r="BI10" i="1"/>
  <c r="BD10" i="1"/>
  <c r="AT10" i="1"/>
  <c r="BO10" i="1"/>
  <c r="BE10" i="1"/>
  <c r="AZ10" i="1"/>
  <c r="AU10" i="1"/>
  <c r="BP10" i="1"/>
  <c r="BK10" i="1"/>
  <c r="BF10" i="1"/>
  <c r="BA10" i="1"/>
  <c r="AV10" i="1"/>
  <c r="BQ10" i="1"/>
  <c r="BL10" i="1"/>
  <c r="BG10" i="1"/>
  <c r="BB10" i="1"/>
  <c r="AW10" i="1"/>
  <c r="AS11" i="1"/>
  <c r="BM11" i="1"/>
  <c r="BJ11" i="1"/>
  <c r="BH11" i="1"/>
  <c r="BC11" i="1"/>
  <c r="AY11" i="1"/>
  <c r="AX11" i="1"/>
  <c r="BN11" i="1"/>
  <c r="BI11" i="1"/>
  <c r="BD11" i="1"/>
  <c r="AT11" i="1"/>
  <c r="BO11" i="1"/>
  <c r="BE11" i="1"/>
  <c r="AZ11" i="1"/>
  <c r="AU11" i="1"/>
  <c r="BP11" i="1"/>
  <c r="BK11" i="1"/>
  <c r="BF11" i="1"/>
  <c r="BA11" i="1"/>
  <c r="AV11" i="1"/>
  <c r="BQ11" i="1"/>
  <c r="BL11" i="1"/>
  <c r="BG11" i="1"/>
  <c r="BB11" i="1"/>
  <c r="AW11" i="1"/>
  <c r="AS13" i="1"/>
  <c r="BM13" i="1"/>
  <c r="BJ13" i="1"/>
  <c r="BH13" i="1"/>
  <c r="BC13" i="1"/>
  <c r="AY13" i="1"/>
  <c r="AX13" i="1"/>
  <c r="BN13" i="1"/>
  <c r="BI13" i="1"/>
  <c r="BD13" i="1"/>
  <c r="AT13" i="1"/>
  <c r="BO13" i="1"/>
  <c r="BE13" i="1"/>
  <c r="AZ13" i="1"/>
  <c r="AU13" i="1"/>
  <c r="BP13" i="1"/>
  <c r="BK13" i="1"/>
  <c r="BF13" i="1"/>
  <c r="BA13" i="1"/>
  <c r="AV13" i="1"/>
  <c r="BQ13" i="1"/>
  <c r="BL13" i="1"/>
  <c r="BG13" i="1"/>
  <c r="BB13" i="1"/>
  <c r="AW13" i="1"/>
  <c r="BM14" i="1"/>
  <c r="BJ14" i="1"/>
  <c r="BH14" i="1"/>
  <c r="BC14" i="1"/>
  <c r="AY14" i="1"/>
  <c r="AX14" i="1"/>
  <c r="AS14" i="1"/>
  <c r="BN14" i="1"/>
  <c r="BI14" i="1"/>
  <c r="BD14" i="1"/>
  <c r="AT14" i="1"/>
  <c r="BO14" i="1"/>
  <c r="BE14" i="1"/>
  <c r="AZ14" i="1"/>
  <c r="AU14" i="1"/>
  <c r="BP14" i="1"/>
  <c r="BK14" i="1"/>
  <c r="BF14" i="1"/>
  <c r="BA14" i="1"/>
  <c r="AV14" i="1"/>
  <c r="BQ14" i="1"/>
  <c r="BL14" i="1"/>
  <c r="BG14" i="1"/>
  <c r="BB14" i="1"/>
  <c r="AW14" i="1"/>
  <c r="BM15" i="1"/>
  <c r="BJ15" i="1"/>
  <c r="BH15" i="1"/>
  <c r="BC15" i="1"/>
  <c r="AY15" i="1"/>
  <c r="AX15" i="1"/>
  <c r="AS15" i="1"/>
  <c r="BN15" i="1"/>
  <c r="BI15" i="1"/>
  <c r="BD15" i="1"/>
  <c r="AT15" i="1"/>
  <c r="BO15" i="1"/>
  <c r="BE15" i="1"/>
  <c r="AZ15" i="1"/>
  <c r="AU15" i="1"/>
  <c r="BP15" i="1"/>
  <c r="BK15" i="1"/>
  <c r="BF15" i="1"/>
  <c r="BA15" i="1"/>
  <c r="AV15" i="1"/>
  <c r="BQ15" i="1"/>
  <c r="BL15" i="1"/>
  <c r="BG15" i="1"/>
  <c r="BB15" i="1"/>
  <c r="AW15" i="1"/>
  <c r="BM16" i="1"/>
  <c r="BJ16" i="1"/>
  <c r="BH16" i="1"/>
  <c r="BC16" i="1"/>
  <c r="AY16" i="1"/>
  <c r="AX16" i="1"/>
  <c r="AS16" i="1"/>
  <c r="BN16" i="1"/>
  <c r="BI16" i="1"/>
  <c r="BD16" i="1"/>
  <c r="AT16" i="1"/>
  <c r="BO16" i="1"/>
  <c r="BE16" i="1"/>
  <c r="AZ16" i="1"/>
  <c r="AU16" i="1"/>
  <c r="BP16" i="1"/>
  <c r="BK16" i="1"/>
  <c r="BF16" i="1"/>
  <c r="BA16" i="1"/>
  <c r="AV16" i="1"/>
  <c r="BQ16" i="1"/>
  <c r="BL16" i="1"/>
  <c r="BG16" i="1"/>
  <c r="BB16" i="1"/>
  <c r="AW16" i="1"/>
  <c r="BM17" i="1"/>
  <c r="BJ17" i="1"/>
  <c r="BH17" i="1"/>
  <c r="BC17" i="1"/>
  <c r="AY17" i="1"/>
  <c r="AX17" i="1"/>
  <c r="AS17" i="1"/>
  <c r="BN17" i="1"/>
  <c r="BI17" i="1"/>
  <c r="BD17" i="1"/>
  <c r="AT17" i="1"/>
  <c r="BO17" i="1"/>
  <c r="BE17" i="1"/>
  <c r="AZ17" i="1"/>
  <c r="AU17" i="1"/>
  <c r="BP17" i="1"/>
  <c r="BK17" i="1"/>
  <c r="BF17" i="1"/>
  <c r="BA17" i="1"/>
  <c r="AV17" i="1"/>
  <c r="BQ17" i="1"/>
  <c r="BL17" i="1"/>
  <c r="BG17" i="1"/>
  <c r="BB17" i="1"/>
  <c r="AW17" i="1"/>
  <c r="BM18" i="1"/>
  <c r="BJ18" i="1"/>
  <c r="BH18" i="1"/>
  <c r="BC18" i="1"/>
  <c r="AY18" i="1"/>
  <c r="AX18" i="1"/>
  <c r="AS18" i="1"/>
  <c r="BN18" i="1"/>
  <c r="BI18" i="1"/>
  <c r="BD18" i="1"/>
  <c r="AT18" i="1"/>
  <c r="BO18" i="1"/>
  <c r="BE18" i="1"/>
  <c r="AZ18" i="1"/>
  <c r="AU18" i="1"/>
  <c r="BP18" i="1"/>
  <c r="BK18" i="1"/>
  <c r="BF18" i="1"/>
  <c r="BA18" i="1"/>
  <c r="AV18" i="1"/>
  <c r="BQ18" i="1"/>
  <c r="BL18" i="1"/>
  <c r="BG18" i="1"/>
  <c r="BB18" i="1"/>
  <c r="AW18" i="1"/>
  <c r="BM19" i="1"/>
  <c r="BJ19" i="1"/>
  <c r="BH19" i="1"/>
  <c r="BC19" i="1"/>
  <c r="AY19" i="1"/>
  <c r="AX19" i="1"/>
  <c r="AS19" i="1"/>
  <c r="BN19" i="1"/>
  <c r="BI19" i="1"/>
  <c r="BD19" i="1"/>
  <c r="AT19" i="1"/>
  <c r="BO19" i="1"/>
  <c r="BE19" i="1"/>
  <c r="AZ19" i="1"/>
  <c r="AU19" i="1"/>
  <c r="BP19" i="1"/>
  <c r="BK19" i="1"/>
  <c r="BF19" i="1"/>
  <c r="BA19" i="1"/>
  <c r="AV19" i="1"/>
  <c r="BQ19" i="1"/>
  <c r="BL19" i="1"/>
  <c r="BG19" i="1"/>
  <c r="BB19" i="1"/>
  <c r="AW19" i="1"/>
  <c r="BM22" i="1"/>
  <c r="BJ22" i="1"/>
  <c r="BH22" i="1"/>
  <c r="BC22" i="1"/>
  <c r="AY22" i="1"/>
  <c r="AX22" i="1"/>
  <c r="AS22" i="1"/>
  <c r="BN22" i="1"/>
  <c r="BI22" i="1"/>
  <c r="BD22" i="1"/>
  <c r="AT22" i="1"/>
  <c r="BO22" i="1"/>
  <c r="BE22" i="1"/>
  <c r="AZ22" i="1"/>
  <c r="AU22" i="1"/>
  <c r="BP22" i="1"/>
  <c r="BK22" i="1"/>
  <c r="BF22" i="1"/>
  <c r="BA22" i="1"/>
  <c r="AV22" i="1"/>
  <c r="BQ22" i="1"/>
  <c r="BL22" i="1"/>
  <c r="BG22" i="1"/>
  <c r="BB22" i="1"/>
  <c r="AW22" i="1"/>
  <c r="BM23" i="1"/>
  <c r="BJ23" i="1"/>
  <c r="BH23" i="1"/>
  <c r="BC23" i="1"/>
  <c r="AY23" i="1"/>
  <c r="AX23" i="1"/>
  <c r="AS23" i="1"/>
  <c r="BN23" i="1"/>
  <c r="BI23" i="1"/>
  <c r="BD23" i="1"/>
  <c r="AT23" i="1"/>
  <c r="BO23" i="1"/>
  <c r="BE23" i="1"/>
  <c r="AZ23" i="1"/>
  <c r="AU23" i="1"/>
  <c r="BP23" i="1"/>
  <c r="BK23" i="1"/>
  <c r="BF23" i="1"/>
  <c r="BA23" i="1"/>
  <c r="AV23" i="1"/>
  <c r="BQ23" i="1"/>
  <c r="BL23" i="1"/>
  <c r="BG23" i="1"/>
  <c r="BB23" i="1"/>
  <c r="AW23" i="1"/>
  <c r="BM24" i="1"/>
  <c r="BJ24" i="1"/>
  <c r="BH24" i="1"/>
  <c r="BC24" i="1"/>
  <c r="AY24" i="1"/>
  <c r="AX24" i="1"/>
  <c r="AS24" i="1"/>
  <c r="BN24" i="1"/>
  <c r="BI24" i="1"/>
  <c r="BD24" i="1"/>
  <c r="AT24" i="1"/>
  <c r="BO24" i="1"/>
  <c r="BE24" i="1"/>
  <c r="AZ24" i="1"/>
  <c r="AU24" i="1"/>
  <c r="BP24" i="1"/>
  <c r="BK24" i="1"/>
  <c r="BF24" i="1"/>
  <c r="BA24" i="1"/>
  <c r="AV24" i="1"/>
  <c r="BQ24" i="1"/>
  <c r="BL24" i="1"/>
  <c r="BG24" i="1"/>
  <c r="BB24" i="1"/>
  <c r="AW24" i="1"/>
  <c r="BM25" i="1"/>
  <c r="BJ25" i="1"/>
  <c r="BH25" i="1"/>
  <c r="BC25" i="1"/>
  <c r="AY25" i="1"/>
  <c r="AX25" i="1"/>
  <c r="AS25" i="1"/>
  <c r="BN25" i="1"/>
  <c r="BI25" i="1"/>
  <c r="BD25" i="1"/>
  <c r="AT25" i="1"/>
  <c r="BO25" i="1"/>
  <c r="BE25" i="1"/>
  <c r="AZ25" i="1"/>
  <c r="AU25" i="1"/>
  <c r="BP25" i="1"/>
  <c r="BK25" i="1"/>
  <c r="BF25" i="1"/>
  <c r="BA25" i="1"/>
  <c r="AV25" i="1"/>
  <c r="BQ25" i="1"/>
  <c r="BL25" i="1"/>
  <c r="BG25" i="1"/>
  <c r="BB25" i="1"/>
  <c r="AW25" i="1"/>
  <c r="BM26" i="1"/>
  <c r="BJ26" i="1"/>
  <c r="BH26" i="1"/>
  <c r="BC26" i="1"/>
  <c r="AY26" i="1"/>
  <c r="AX26" i="1"/>
  <c r="AS26" i="1"/>
  <c r="BN26" i="1"/>
  <c r="BI26" i="1"/>
  <c r="BD26" i="1"/>
  <c r="AT26" i="1"/>
  <c r="BO26" i="1"/>
  <c r="BE26" i="1"/>
  <c r="AZ26" i="1"/>
  <c r="AU26" i="1"/>
  <c r="BP26" i="1"/>
  <c r="BK26" i="1"/>
  <c r="BF26" i="1"/>
  <c r="BA26" i="1"/>
  <c r="AV26" i="1"/>
  <c r="BQ26" i="1"/>
  <c r="BL26" i="1"/>
  <c r="BG26" i="1"/>
  <c r="BB26" i="1"/>
  <c r="AW26" i="1"/>
  <c r="BM27" i="1"/>
  <c r="BJ27" i="1"/>
  <c r="BH27" i="1"/>
  <c r="BC27" i="1"/>
  <c r="AY27" i="1"/>
  <c r="AX27" i="1"/>
  <c r="AS27" i="1"/>
  <c r="BN27" i="1"/>
  <c r="BI27" i="1"/>
  <c r="BD27" i="1"/>
  <c r="AT27" i="1"/>
  <c r="BO27" i="1"/>
  <c r="BE27" i="1"/>
  <c r="AZ27" i="1"/>
  <c r="AU27" i="1"/>
  <c r="BP27" i="1"/>
  <c r="BK27" i="1"/>
  <c r="BF27" i="1"/>
  <c r="BA27" i="1"/>
  <c r="AV27" i="1"/>
  <c r="BQ27" i="1"/>
  <c r="BL27" i="1"/>
  <c r="BG27" i="1"/>
  <c r="BB27" i="1"/>
  <c r="AW27" i="1"/>
  <c r="BM29" i="1"/>
  <c r="BJ29" i="1"/>
  <c r="BH29" i="1"/>
  <c r="BC29" i="1"/>
  <c r="AY29" i="1"/>
  <c r="AX29" i="1"/>
  <c r="AS29" i="1"/>
  <c r="BN29" i="1"/>
  <c r="BI29" i="1"/>
  <c r="BD29" i="1"/>
  <c r="AT29" i="1"/>
  <c r="BO29" i="1"/>
  <c r="BE29" i="1"/>
  <c r="AZ29" i="1"/>
  <c r="AU29" i="1"/>
  <c r="BP29" i="1"/>
  <c r="BK29" i="1"/>
  <c r="BF29" i="1"/>
  <c r="BA29" i="1"/>
  <c r="AV29" i="1"/>
  <c r="BQ29" i="1"/>
  <c r="BL29" i="1"/>
  <c r="BG29" i="1"/>
  <c r="BB29" i="1"/>
  <c r="AW29" i="1"/>
  <c r="BM30" i="1"/>
  <c r="BJ30" i="1"/>
  <c r="BH30" i="1"/>
  <c r="BC30" i="1"/>
  <c r="AY30" i="1"/>
  <c r="AX30" i="1"/>
  <c r="AS30" i="1"/>
  <c r="BN30" i="1"/>
  <c r="BI30" i="1"/>
  <c r="BD30" i="1"/>
  <c r="AT30" i="1"/>
  <c r="BO30" i="1"/>
  <c r="BE30" i="1"/>
  <c r="AZ30" i="1"/>
  <c r="AU30" i="1"/>
  <c r="BP30" i="1"/>
  <c r="BK30" i="1"/>
  <c r="BF30" i="1"/>
  <c r="BA30" i="1"/>
  <c r="AV30" i="1"/>
  <c r="BQ30" i="1"/>
  <c r="BL30" i="1"/>
  <c r="BG30" i="1"/>
  <c r="BB30" i="1"/>
  <c r="AW30" i="1"/>
  <c r="BM31" i="1"/>
  <c r="BJ31" i="1"/>
  <c r="BH31" i="1"/>
  <c r="BC31" i="1"/>
  <c r="AY31" i="1"/>
  <c r="AX31" i="1"/>
  <c r="AS31" i="1"/>
  <c r="BN31" i="1"/>
  <c r="BI31" i="1"/>
  <c r="BD31" i="1"/>
  <c r="AT31" i="1"/>
  <c r="BO31" i="1"/>
  <c r="BE31" i="1"/>
  <c r="AZ31" i="1"/>
  <c r="AU31" i="1"/>
  <c r="BP31" i="1"/>
  <c r="BK31" i="1"/>
  <c r="BF31" i="1"/>
  <c r="BA31" i="1"/>
  <c r="AV31" i="1"/>
  <c r="BQ31" i="1"/>
  <c r="BL31" i="1"/>
  <c r="BG31" i="1"/>
  <c r="BB31" i="1"/>
  <c r="AW31" i="1"/>
  <c r="BM32" i="1"/>
  <c r="BJ32" i="1"/>
  <c r="BH32" i="1"/>
  <c r="BC32" i="1"/>
  <c r="AY32" i="1"/>
  <c r="AX32" i="1"/>
  <c r="AS32" i="1"/>
  <c r="BN32" i="1"/>
  <c r="BI32" i="1"/>
  <c r="BD32" i="1"/>
  <c r="AT32" i="1"/>
  <c r="BO32" i="1"/>
  <c r="BE32" i="1"/>
  <c r="AZ32" i="1"/>
  <c r="AU32" i="1"/>
  <c r="BP32" i="1"/>
  <c r="BK32" i="1"/>
  <c r="BF32" i="1"/>
  <c r="BA32" i="1"/>
  <c r="AV32" i="1"/>
  <c r="BQ32" i="1"/>
  <c r="BL32" i="1"/>
  <c r="BG32" i="1"/>
  <c r="BB32" i="1"/>
  <c r="AW32" i="1"/>
  <c r="BM33" i="1"/>
  <c r="BJ33" i="1"/>
  <c r="BH33" i="1"/>
  <c r="BC33" i="1"/>
  <c r="AY33" i="1"/>
  <c r="AX33" i="1"/>
  <c r="AS33" i="1"/>
  <c r="BN33" i="1"/>
  <c r="BI33" i="1"/>
  <c r="BD33" i="1"/>
  <c r="AT33" i="1"/>
  <c r="BO33" i="1"/>
  <c r="BE33" i="1"/>
  <c r="AZ33" i="1"/>
  <c r="AU33" i="1"/>
  <c r="BP33" i="1"/>
  <c r="BK33" i="1"/>
  <c r="BF33" i="1"/>
  <c r="BA33" i="1"/>
  <c r="AV33" i="1"/>
  <c r="BQ33" i="1"/>
  <c r="BL33" i="1"/>
  <c r="BG33" i="1"/>
  <c r="BB33" i="1"/>
  <c r="AW33" i="1"/>
  <c r="BM34" i="1"/>
  <c r="BJ34" i="1"/>
  <c r="BH34" i="1"/>
  <c r="BC34" i="1"/>
  <c r="AY34" i="1"/>
  <c r="AX34" i="1"/>
  <c r="AS34" i="1"/>
  <c r="BN34" i="1"/>
  <c r="BI34" i="1"/>
  <c r="BD34" i="1"/>
  <c r="AT34" i="1"/>
  <c r="BO34" i="1"/>
  <c r="BE34" i="1"/>
  <c r="AZ34" i="1"/>
  <c r="AU34" i="1"/>
  <c r="BP34" i="1"/>
  <c r="BK34" i="1"/>
  <c r="BF34" i="1"/>
  <c r="BA34" i="1"/>
  <c r="AV34" i="1"/>
  <c r="BQ34" i="1"/>
  <c r="BL34" i="1"/>
  <c r="BG34" i="1"/>
  <c r="BB34" i="1"/>
  <c r="AW34" i="1"/>
  <c r="BM37" i="1"/>
  <c r="BJ37" i="1"/>
  <c r="BH37" i="1"/>
  <c r="BC37" i="1"/>
  <c r="AY37" i="1"/>
  <c r="AX37" i="1"/>
  <c r="AS37" i="1"/>
  <c r="BN37" i="1"/>
  <c r="BI37" i="1"/>
  <c r="BD37" i="1"/>
  <c r="AT37" i="1"/>
  <c r="BO37" i="1"/>
  <c r="BE37" i="1"/>
  <c r="AZ37" i="1"/>
  <c r="AU37" i="1"/>
  <c r="BP37" i="1"/>
  <c r="BK37" i="1"/>
  <c r="BF37" i="1"/>
  <c r="BA37" i="1"/>
  <c r="AV37" i="1"/>
  <c r="BQ37" i="1"/>
  <c r="BL37" i="1"/>
  <c r="BG37" i="1"/>
  <c r="BB37" i="1"/>
  <c r="AW37" i="1"/>
  <c r="BM38" i="1"/>
  <c r="BJ38" i="1"/>
  <c r="BH38" i="1"/>
  <c r="BC38" i="1"/>
  <c r="AY38" i="1"/>
  <c r="AX38" i="1"/>
  <c r="AS38" i="1"/>
  <c r="BN38" i="1"/>
  <c r="BI38" i="1"/>
  <c r="BD38" i="1"/>
  <c r="AT38" i="1"/>
  <c r="BO38" i="1"/>
  <c r="BE38" i="1"/>
  <c r="AZ38" i="1"/>
  <c r="AU38" i="1"/>
  <c r="BP38" i="1"/>
  <c r="BK38" i="1"/>
  <c r="BF38" i="1"/>
  <c r="BA38" i="1"/>
  <c r="AV38" i="1"/>
  <c r="BQ38" i="1"/>
  <c r="BL38" i="1"/>
  <c r="BG38" i="1"/>
  <c r="BB38" i="1"/>
  <c r="AW38" i="1"/>
  <c r="BM39" i="1"/>
  <c r="BJ39" i="1"/>
  <c r="BH39" i="1"/>
  <c r="BC39" i="1"/>
  <c r="AY39" i="1"/>
  <c r="AX39" i="1"/>
  <c r="AS39" i="1"/>
  <c r="BN39" i="1"/>
  <c r="BI39" i="1"/>
  <c r="BD39" i="1"/>
  <c r="AT39" i="1"/>
  <c r="BO39" i="1"/>
  <c r="BE39" i="1"/>
  <c r="AZ39" i="1"/>
  <c r="AU39" i="1"/>
  <c r="BP39" i="1"/>
  <c r="BK39" i="1"/>
  <c r="BF39" i="1"/>
  <c r="BA39" i="1"/>
  <c r="AV39" i="1"/>
  <c r="BQ39" i="1"/>
  <c r="BL39" i="1"/>
  <c r="BG39" i="1"/>
  <c r="BB39" i="1"/>
  <c r="AW39" i="1"/>
  <c r="BM40" i="1"/>
  <c r="BJ40" i="1"/>
  <c r="BH40" i="1"/>
  <c r="BC40" i="1"/>
  <c r="AY40" i="1"/>
  <c r="AX40" i="1"/>
  <c r="AS40" i="1"/>
  <c r="BN40" i="1"/>
  <c r="BI40" i="1"/>
  <c r="BD40" i="1"/>
  <c r="AT40" i="1"/>
  <c r="BO40" i="1"/>
  <c r="BE40" i="1"/>
  <c r="AZ40" i="1"/>
  <c r="AU40" i="1"/>
  <c r="BP40" i="1"/>
  <c r="BK40" i="1"/>
  <c r="BF40" i="1"/>
  <c r="BA40" i="1"/>
  <c r="AV40" i="1"/>
  <c r="BQ40" i="1"/>
  <c r="BL40" i="1"/>
  <c r="BG40" i="1"/>
  <c r="BB40" i="1"/>
  <c r="AW40" i="1"/>
  <c r="BM42" i="1"/>
  <c r="BJ42" i="1"/>
  <c r="BH42" i="1"/>
  <c r="BC42" i="1"/>
  <c r="AY42" i="1"/>
  <c r="AX42" i="1"/>
  <c r="AS42" i="1"/>
  <c r="BN42" i="1"/>
  <c r="BI42" i="1"/>
  <c r="BD42" i="1"/>
  <c r="AT42" i="1"/>
  <c r="BO42" i="1"/>
  <c r="BE42" i="1"/>
  <c r="AZ42" i="1"/>
  <c r="AU42" i="1"/>
  <c r="BP42" i="1"/>
  <c r="BK42" i="1"/>
  <c r="BF42" i="1"/>
  <c r="BA42" i="1"/>
  <c r="AV42" i="1"/>
  <c r="BQ42" i="1"/>
  <c r="BL42" i="1"/>
  <c r="BG42" i="1"/>
  <c r="BB42" i="1"/>
  <c r="AW42" i="1"/>
  <c r="BM43" i="1"/>
  <c r="BJ43" i="1"/>
  <c r="BH43" i="1"/>
  <c r="BC43" i="1"/>
  <c r="AY43" i="1"/>
  <c r="AX43" i="1"/>
  <c r="AS43" i="1"/>
  <c r="BN43" i="1"/>
  <c r="BI43" i="1"/>
  <c r="BD43" i="1"/>
  <c r="AT43" i="1"/>
  <c r="BO43" i="1"/>
  <c r="BE43" i="1"/>
  <c r="AZ43" i="1"/>
  <c r="AU43" i="1"/>
  <c r="BP43" i="1"/>
  <c r="BK43" i="1"/>
  <c r="BF43" i="1"/>
  <c r="BA43" i="1"/>
  <c r="AV43" i="1"/>
  <c r="BQ43" i="1"/>
  <c r="BL43" i="1"/>
  <c r="BG43" i="1"/>
  <c r="BB43" i="1"/>
  <c r="AW43" i="1"/>
  <c r="BM44" i="1"/>
  <c r="BJ44" i="1"/>
  <c r="BH44" i="1"/>
  <c r="BC44" i="1"/>
  <c r="AY44" i="1"/>
  <c r="AX44" i="1"/>
  <c r="AS44" i="1"/>
  <c r="BN44" i="1"/>
  <c r="BI44" i="1"/>
  <c r="BD44" i="1"/>
  <c r="AT44" i="1"/>
  <c r="BO44" i="1"/>
  <c r="BE44" i="1"/>
  <c r="AZ44" i="1"/>
  <c r="AU44" i="1"/>
  <c r="BP44" i="1"/>
  <c r="BK44" i="1"/>
  <c r="BF44" i="1"/>
  <c r="BA44" i="1"/>
  <c r="AV44" i="1"/>
  <c r="BQ44" i="1"/>
  <c r="BL44" i="1"/>
  <c r="BG44" i="1"/>
  <c r="BB44" i="1"/>
  <c r="AW44" i="1"/>
  <c r="BM45" i="1"/>
  <c r="BJ45" i="1"/>
  <c r="BH45" i="1"/>
  <c r="BC45" i="1"/>
  <c r="AY45" i="1"/>
  <c r="AX45" i="1"/>
  <c r="AS45" i="1"/>
  <c r="BN45" i="1"/>
  <c r="BI45" i="1"/>
  <c r="BD45" i="1"/>
  <c r="AT45" i="1"/>
  <c r="BO45" i="1"/>
  <c r="BE45" i="1"/>
  <c r="AZ45" i="1"/>
  <c r="AU45" i="1"/>
  <c r="BP45" i="1"/>
  <c r="BK45" i="1"/>
  <c r="BF45" i="1"/>
  <c r="BA45" i="1"/>
  <c r="AV45" i="1"/>
  <c r="BQ45" i="1"/>
  <c r="BL45" i="1"/>
  <c r="BG45" i="1"/>
  <c r="BB45" i="1"/>
  <c r="AW45" i="1"/>
  <c r="BM48" i="1"/>
  <c r="BJ48" i="1"/>
  <c r="BH48" i="1"/>
  <c r="BC48" i="1"/>
  <c r="AY48" i="1"/>
  <c r="AX48" i="1"/>
  <c r="AS48" i="1"/>
  <c r="BN48" i="1"/>
  <c r="BI48" i="1"/>
  <c r="BD48" i="1"/>
  <c r="AT48" i="1"/>
  <c r="BO48" i="1"/>
  <c r="BE48" i="1"/>
  <c r="AZ48" i="1"/>
  <c r="AU48" i="1"/>
  <c r="BP48" i="1"/>
  <c r="BK48" i="1"/>
  <c r="BF48" i="1"/>
  <c r="BA48" i="1"/>
  <c r="AV48" i="1"/>
  <c r="BQ48" i="1"/>
  <c r="BL48" i="1"/>
  <c r="BG48" i="1"/>
  <c r="BB48" i="1"/>
  <c r="AW48" i="1"/>
  <c r="BM49" i="1"/>
  <c r="BJ49" i="1"/>
  <c r="BH49" i="1"/>
  <c r="BC49" i="1"/>
  <c r="AY49" i="1"/>
  <c r="AX49" i="1"/>
  <c r="AS49" i="1"/>
  <c r="BN49" i="1"/>
  <c r="BI49" i="1"/>
  <c r="BD49" i="1"/>
  <c r="AT49" i="1"/>
  <c r="BO49" i="1"/>
  <c r="BE49" i="1"/>
  <c r="AZ49" i="1"/>
  <c r="AU49" i="1"/>
  <c r="BP49" i="1"/>
  <c r="BK49" i="1"/>
  <c r="BF49" i="1"/>
  <c r="BA49" i="1"/>
  <c r="AV49" i="1"/>
  <c r="BQ49" i="1"/>
  <c r="BL49" i="1"/>
  <c r="BG49" i="1"/>
  <c r="BB49" i="1"/>
  <c r="AW49" i="1"/>
  <c r="BM50" i="1"/>
  <c r="BJ50" i="1"/>
  <c r="BH50" i="1"/>
  <c r="BC50" i="1"/>
  <c r="AY50" i="1"/>
  <c r="AX50" i="1"/>
  <c r="AS50" i="1"/>
  <c r="BN50" i="1"/>
  <c r="BI50" i="1"/>
  <c r="BD50" i="1"/>
  <c r="AT50" i="1"/>
  <c r="BO50" i="1"/>
  <c r="BE50" i="1"/>
  <c r="AZ50" i="1"/>
  <c r="AU50" i="1"/>
  <c r="BP50" i="1"/>
  <c r="BK50" i="1"/>
  <c r="BF50" i="1"/>
  <c r="BA50" i="1"/>
  <c r="AV50" i="1"/>
  <c r="BQ50" i="1"/>
  <c r="BL50" i="1"/>
  <c r="BG50" i="1"/>
  <c r="BB50" i="1"/>
  <c r="AW50" i="1"/>
  <c r="BM52" i="1"/>
  <c r="BJ52" i="1"/>
  <c r="BH52" i="1"/>
  <c r="BC52" i="1"/>
  <c r="AY52" i="1"/>
  <c r="AX52" i="1"/>
  <c r="AS52" i="1"/>
  <c r="BN52" i="1"/>
  <c r="BI52" i="1"/>
  <c r="BD52" i="1"/>
  <c r="AT52" i="1"/>
  <c r="BO52" i="1"/>
  <c r="BE52" i="1"/>
  <c r="AZ52" i="1"/>
  <c r="AU52" i="1"/>
  <c r="BP52" i="1"/>
  <c r="BK52" i="1"/>
  <c r="BF52" i="1"/>
  <c r="BA52" i="1"/>
  <c r="AV52" i="1"/>
  <c r="BQ52" i="1"/>
  <c r="BL52" i="1"/>
  <c r="BG52" i="1"/>
  <c r="BB52" i="1"/>
  <c r="AW52" i="1"/>
  <c r="BM53" i="1"/>
  <c r="BJ53" i="1"/>
  <c r="BH53" i="1"/>
  <c r="BC53" i="1"/>
  <c r="AY53" i="1"/>
  <c r="AX53" i="1"/>
  <c r="AS53" i="1"/>
  <c r="BN53" i="1"/>
  <c r="BI53" i="1"/>
  <c r="BD53" i="1"/>
  <c r="AT53" i="1"/>
  <c r="BO53" i="1"/>
  <c r="BE53" i="1"/>
  <c r="AZ53" i="1"/>
  <c r="AU53" i="1"/>
  <c r="BP53" i="1"/>
  <c r="BK53" i="1"/>
  <c r="BF53" i="1"/>
  <c r="BA53" i="1"/>
  <c r="AV53" i="1"/>
  <c r="BQ53" i="1"/>
  <c r="BL53" i="1"/>
  <c r="BG53" i="1"/>
  <c r="BB53" i="1"/>
  <c r="AW53" i="1"/>
  <c r="BM54" i="1"/>
  <c r="BJ54" i="1"/>
  <c r="BH54" i="1"/>
  <c r="BC54" i="1"/>
  <c r="AY54" i="1"/>
  <c r="AX54" i="1"/>
  <c r="AS54" i="1"/>
  <c r="BN54" i="1"/>
  <c r="BI54" i="1"/>
  <c r="BD54" i="1"/>
  <c r="AT54" i="1"/>
  <c r="BO54" i="1"/>
  <c r="BE54" i="1"/>
  <c r="AZ54" i="1"/>
  <c r="AU54" i="1"/>
  <c r="BP54" i="1"/>
  <c r="BK54" i="1"/>
  <c r="BF54" i="1"/>
  <c r="BA54" i="1"/>
  <c r="AV54" i="1"/>
  <c r="BQ54" i="1"/>
  <c r="BL54" i="1"/>
  <c r="BG54" i="1"/>
  <c r="BB54" i="1"/>
  <c r="AW54" i="1"/>
  <c r="BM55" i="1"/>
  <c r="BJ55" i="1"/>
  <c r="BH55" i="1"/>
  <c r="BC55" i="1"/>
  <c r="AY55" i="1"/>
  <c r="AX55" i="1"/>
  <c r="AS55" i="1"/>
  <c r="BN55" i="1"/>
  <c r="BI55" i="1"/>
  <c r="BD55" i="1"/>
  <c r="AT55" i="1"/>
  <c r="BO55" i="1"/>
  <c r="BE55" i="1"/>
  <c r="AZ55" i="1"/>
  <c r="AU55" i="1"/>
  <c r="BP55" i="1"/>
  <c r="BK55" i="1"/>
  <c r="BF55" i="1"/>
  <c r="BA55" i="1"/>
  <c r="AV55" i="1"/>
  <c r="BQ55" i="1"/>
  <c r="BL55" i="1"/>
  <c r="BG55" i="1"/>
  <c r="BB55" i="1"/>
  <c r="AW55" i="1"/>
  <c r="BM57" i="1"/>
  <c r="BJ57" i="1"/>
  <c r="BH57" i="1"/>
  <c r="BC57" i="1"/>
  <c r="AY57" i="1"/>
  <c r="AX57" i="1"/>
  <c r="AS57" i="1"/>
  <c r="BN57" i="1"/>
  <c r="BI57" i="1"/>
  <c r="BD57" i="1"/>
  <c r="AT57" i="1"/>
  <c r="BO57" i="1"/>
  <c r="BE57" i="1"/>
  <c r="AZ57" i="1"/>
  <c r="AU57" i="1"/>
  <c r="BP57" i="1"/>
  <c r="BK57" i="1"/>
  <c r="BF57" i="1"/>
  <c r="BA57" i="1"/>
  <c r="AV57" i="1"/>
  <c r="BQ57" i="1"/>
  <c r="BL57" i="1"/>
  <c r="BG57" i="1"/>
  <c r="BB57" i="1"/>
  <c r="AW57" i="1"/>
  <c r="BM58" i="1"/>
  <c r="BJ58" i="1"/>
  <c r="BH58" i="1"/>
  <c r="BC58" i="1"/>
  <c r="AY58" i="1"/>
  <c r="AX58" i="1"/>
  <c r="AS58" i="1"/>
  <c r="BN58" i="1"/>
  <c r="BI58" i="1"/>
  <c r="BD58" i="1"/>
  <c r="AT58" i="1"/>
  <c r="BO58" i="1"/>
  <c r="BE58" i="1"/>
  <c r="AZ58" i="1"/>
  <c r="AU58" i="1"/>
  <c r="BP58" i="1"/>
  <c r="BK58" i="1"/>
  <c r="BF58" i="1"/>
  <c r="BA58" i="1"/>
  <c r="AV58" i="1"/>
  <c r="BQ58" i="1"/>
  <c r="BL58" i="1"/>
  <c r="BG58" i="1"/>
  <c r="BB58" i="1"/>
  <c r="AW58" i="1"/>
  <c r="BM59" i="1"/>
  <c r="BJ59" i="1"/>
  <c r="BH59" i="1"/>
  <c r="BC59" i="1"/>
  <c r="AY59" i="1"/>
  <c r="AX59" i="1"/>
  <c r="AS59" i="1"/>
  <c r="BN59" i="1"/>
  <c r="BI59" i="1"/>
  <c r="BD59" i="1"/>
  <c r="AT59" i="1"/>
  <c r="BO59" i="1"/>
  <c r="BE59" i="1"/>
  <c r="AZ59" i="1"/>
  <c r="AU59" i="1"/>
  <c r="BP59" i="1"/>
  <c r="BK59" i="1"/>
  <c r="BF59" i="1"/>
  <c r="BA59" i="1"/>
  <c r="AV59" i="1"/>
  <c r="BQ59" i="1"/>
  <c r="BL59" i="1"/>
  <c r="BG59" i="1"/>
  <c r="BB59" i="1"/>
  <c r="AW59" i="1"/>
  <c r="BM62" i="1"/>
  <c r="BJ62" i="1"/>
  <c r="BH62" i="1"/>
  <c r="BC62" i="1"/>
  <c r="AY62" i="1"/>
  <c r="AX62" i="1"/>
  <c r="AS62" i="1"/>
  <c r="BN62" i="1"/>
  <c r="BI62" i="1"/>
  <c r="BD62" i="1"/>
  <c r="AT62" i="1"/>
  <c r="BO62" i="1"/>
  <c r="BE62" i="1"/>
  <c r="AZ62" i="1"/>
  <c r="AU62" i="1"/>
  <c r="BP62" i="1"/>
  <c r="BK62" i="1"/>
  <c r="BF62" i="1"/>
  <c r="BA62" i="1"/>
  <c r="AV62" i="1"/>
  <c r="BQ62" i="1"/>
  <c r="BL62" i="1"/>
  <c r="BG62" i="1"/>
  <c r="BB62" i="1"/>
  <c r="AW62" i="1"/>
  <c r="BM64" i="1"/>
  <c r="BJ64" i="1"/>
  <c r="BH64" i="1"/>
  <c r="BC64" i="1"/>
  <c r="AY64" i="1"/>
  <c r="AX64" i="1"/>
  <c r="AS64" i="1"/>
  <c r="BN64" i="1"/>
  <c r="BI64" i="1"/>
  <c r="BD64" i="1"/>
  <c r="AT64" i="1"/>
  <c r="BO64" i="1"/>
  <c r="BE64" i="1"/>
  <c r="AZ64" i="1"/>
  <c r="AU64" i="1"/>
  <c r="BP64" i="1"/>
  <c r="BK64" i="1"/>
  <c r="BF64" i="1"/>
  <c r="BA64" i="1"/>
  <c r="AV64" i="1"/>
  <c r="BQ64" i="1"/>
  <c r="BL64" i="1"/>
  <c r="BG64" i="1"/>
  <c r="BB64" i="1"/>
  <c r="AW64" i="1"/>
  <c r="BM65" i="1"/>
  <c r="BJ65" i="1"/>
  <c r="BH65" i="1"/>
  <c r="BC65" i="1"/>
  <c r="AY65" i="1"/>
  <c r="AX65" i="1"/>
  <c r="AS65" i="1"/>
  <c r="BN65" i="1"/>
  <c r="BI65" i="1"/>
  <c r="BD65" i="1"/>
  <c r="AT65" i="1"/>
  <c r="BO65" i="1"/>
  <c r="BE65" i="1"/>
  <c r="AZ65" i="1"/>
  <c r="AU65" i="1"/>
  <c r="BP65" i="1"/>
  <c r="BK65" i="1"/>
  <c r="BF65" i="1"/>
  <c r="BA65" i="1"/>
  <c r="AV65" i="1"/>
  <c r="BQ65" i="1"/>
  <c r="BL65" i="1"/>
  <c r="BG65" i="1"/>
  <c r="BB65" i="1"/>
  <c r="AW65" i="1"/>
  <c r="BM66" i="1"/>
  <c r="BJ66" i="1"/>
  <c r="BH66" i="1"/>
  <c r="BC66" i="1"/>
  <c r="AY66" i="1"/>
  <c r="AX66" i="1"/>
  <c r="AS66" i="1"/>
  <c r="BN66" i="1"/>
  <c r="BI66" i="1"/>
  <c r="BD66" i="1"/>
  <c r="AT66" i="1"/>
  <c r="BO66" i="1"/>
  <c r="BE66" i="1"/>
  <c r="AZ66" i="1"/>
  <c r="AU66" i="1"/>
  <c r="BP66" i="1"/>
  <c r="BK66" i="1"/>
  <c r="BF66" i="1"/>
  <c r="BA66" i="1"/>
  <c r="AV66" i="1"/>
  <c r="BQ66" i="1"/>
  <c r="BL66" i="1"/>
  <c r="BG66" i="1"/>
  <c r="BB66" i="1"/>
  <c r="AW66" i="1"/>
  <c r="BM67" i="1"/>
  <c r="BJ67" i="1"/>
  <c r="BH67" i="1"/>
  <c r="BC67" i="1"/>
  <c r="AY67" i="1"/>
  <c r="AX67" i="1"/>
  <c r="AS67" i="1"/>
  <c r="BN67" i="1"/>
  <c r="BI67" i="1"/>
  <c r="BD67" i="1"/>
  <c r="AT67" i="1"/>
  <c r="BO67" i="1"/>
  <c r="BE67" i="1"/>
  <c r="AZ67" i="1"/>
  <c r="AU67" i="1"/>
  <c r="BP67" i="1"/>
  <c r="BK67" i="1"/>
  <c r="BF67" i="1"/>
  <c r="BA67" i="1"/>
  <c r="AV67" i="1"/>
  <c r="BQ67" i="1"/>
  <c r="BL67" i="1"/>
  <c r="BG67" i="1"/>
  <c r="BB67" i="1"/>
  <c r="AW67" i="1"/>
  <c r="BM68" i="1"/>
  <c r="BJ68" i="1"/>
  <c r="BH68" i="1"/>
  <c r="BC68" i="1"/>
  <c r="AY68" i="1"/>
  <c r="AX68" i="1"/>
  <c r="AS68" i="1"/>
  <c r="BN68" i="1"/>
  <c r="BI68" i="1"/>
  <c r="BD68" i="1"/>
  <c r="AT68" i="1"/>
  <c r="BO68" i="1"/>
  <c r="BE68" i="1"/>
  <c r="AZ68" i="1"/>
  <c r="AU68" i="1"/>
  <c r="BP68" i="1"/>
  <c r="BK68" i="1"/>
  <c r="BF68" i="1"/>
  <c r="BA68" i="1"/>
  <c r="AV68" i="1"/>
  <c r="BQ68" i="1"/>
  <c r="BL68" i="1"/>
  <c r="BG68" i="1"/>
  <c r="BB68" i="1"/>
  <c r="AW68" i="1"/>
  <c r="BM69" i="1"/>
  <c r="BJ69" i="1"/>
  <c r="BH69" i="1"/>
  <c r="BC69" i="1"/>
  <c r="AY69" i="1"/>
  <c r="AX69" i="1"/>
  <c r="AS69" i="1"/>
  <c r="BN69" i="1"/>
  <c r="BI69" i="1"/>
  <c r="BD69" i="1"/>
  <c r="AT69" i="1"/>
  <c r="BO69" i="1"/>
  <c r="BE69" i="1"/>
  <c r="AZ69" i="1"/>
  <c r="AU69" i="1"/>
  <c r="BP69" i="1"/>
  <c r="BK69" i="1"/>
  <c r="BF69" i="1"/>
  <c r="BA69" i="1"/>
  <c r="AV69" i="1"/>
  <c r="BQ69" i="1"/>
  <c r="BL69" i="1"/>
  <c r="BG69" i="1"/>
  <c r="BB69" i="1"/>
  <c r="AW69" i="1"/>
  <c r="BM70" i="1"/>
  <c r="BJ70" i="1"/>
  <c r="BH70" i="1"/>
  <c r="BC70" i="1"/>
  <c r="AY70" i="1"/>
  <c r="AX70" i="1"/>
  <c r="AS70" i="1"/>
  <c r="BN70" i="1"/>
  <c r="BI70" i="1"/>
  <c r="BD70" i="1"/>
  <c r="AT70" i="1"/>
  <c r="BO70" i="1"/>
  <c r="BE70" i="1"/>
  <c r="AZ70" i="1"/>
  <c r="AU70" i="1"/>
  <c r="BP70" i="1"/>
  <c r="BK70" i="1"/>
  <c r="BF70" i="1"/>
  <c r="BA70" i="1"/>
  <c r="AV70" i="1"/>
  <c r="BQ70" i="1"/>
  <c r="BL70" i="1"/>
  <c r="BG70" i="1"/>
  <c r="BB70" i="1"/>
  <c r="AW70" i="1"/>
  <c r="BM71" i="1"/>
  <c r="BJ71" i="1"/>
  <c r="BH71" i="1"/>
  <c r="BC71" i="1"/>
  <c r="AY71" i="1"/>
  <c r="AX71" i="1"/>
  <c r="AS71" i="1"/>
  <c r="BN71" i="1"/>
  <c r="BI71" i="1"/>
  <c r="BD71" i="1"/>
  <c r="AT71" i="1"/>
  <c r="BO71" i="1"/>
  <c r="BE71" i="1"/>
  <c r="AZ71" i="1"/>
  <c r="AU71" i="1"/>
  <c r="BP71" i="1"/>
  <c r="BK71" i="1"/>
  <c r="BF71" i="1"/>
  <c r="BA71" i="1"/>
  <c r="AV71" i="1"/>
  <c r="BQ71" i="1"/>
  <c r="BL71" i="1"/>
  <c r="BG71" i="1"/>
  <c r="BB71" i="1"/>
  <c r="AW71" i="1"/>
  <c r="BM72" i="1"/>
  <c r="BJ72" i="1"/>
  <c r="BH72" i="1"/>
  <c r="BC72" i="1"/>
  <c r="AY72" i="1"/>
  <c r="AX72" i="1"/>
  <c r="AS72" i="1"/>
  <c r="BN72" i="1"/>
  <c r="BI72" i="1"/>
  <c r="BD72" i="1"/>
  <c r="AT72" i="1"/>
  <c r="BO72" i="1"/>
  <c r="BE72" i="1"/>
  <c r="AZ72" i="1"/>
  <c r="AU72" i="1"/>
  <c r="BP72" i="1"/>
  <c r="BK72" i="1"/>
  <c r="BF72" i="1"/>
  <c r="BA72" i="1"/>
  <c r="AV72" i="1"/>
  <c r="BQ72" i="1"/>
  <c r="BL72" i="1"/>
  <c r="BG72" i="1"/>
  <c r="BB72" i="1"/>
  <c r="AW72" i="1"/>
  <c r="BM73" i="1"/>
  <c r="BJ73" i="1"/>
  <c r="BH73" i="1"/>
  <c r="BC73" i="1"/>
  <c r="AY73" i="1"/>
  <c r="AX73" i="1"/>
  <c r="AS73" i="1"/>
  <c r="BN73" i="1"/>
  <c r="BI73" i="1"/>
  <c r="BD73" i="1"/>
  <c r="AT73" i="1"/>
  <c r="BO73" i="1"/>
  <c r="BE73" i="1"/>
  <c r="AZ73" i="1"/>
  <c r="AU73" i="1"/>
  <c r="BP73" i="1"/>
  <c r="BK73" i="1"/>
  <c r="BF73" i="1"/>
  <c r="BA73" i="1"/>
  <c r="AV73" i="1"/>
  <c r="BQ73" i="1"/>
  <c r="BL73" i="1"/>
  <c r="BG73" i="1"/>
  <c r="BB73" i="1"/>
  <c r="AW73" i="1"/>
  <c r="BM74" i="1"/>
  <c r="BJ74" i="1"/>
  <c r="BH74" i="1"/>
  <c r="BC74" i="1"/>
  <c r="AY74" i="1"/>
  <c r="AX74" i="1"/>
  <c r="AS74" i="1"/>
  <c r="BN74" i="1"/>
  <c r="BI74" i="1"/>
  <c r="BD74" i="1"/>
  <c r="AT74" i="1"/>
  <c r="BO74" i="1"/>
  <c r="BE74" i="1"/>
  <c r="AZ74" i="1"/>
  <c r="AU74" i="1"/>
  <c r="BP74" i="1"/>
  <c r="BK74" i="1"/>
  <c r="BF74" i="1"/>
  <c r="BA74" i="1"/>
  <c r="AV74" i="1"/>
  <c r="BQ74" i="1"/>
  <c r="BL74" i="1"/>
  <c r="BG74" i="1"/>
  <c r="BB74" i="1"/>
  <c r="AW74" i="1"/>
  <c r="BM76" i="1"/>
  <c r="BJ76" i="1"/>
  <c r="BH76" i="1"/>
  <c r="BC76" i="1"/>
  <c r="AY76" i="1"/>
  <c r="AX76" i="1"/>
  <c r="AS76" i="1"/>
  <c r="BN76" i="1"/>
  <c r="BI76" i="1"/>
  <c r="BD76" i="1"/>
  <c r="AT76" i="1"/>
  <c r="BO76" i="1"/>
  <c r="BE76" i="1"/>
  <c r="AZ76" i="1"/>
  <c r="AU76" i="1"/>
  <c r="BP76" i="1"/>
  <c r="BK76" i="1"/>
  <c r="BF76" i="1"/>
  <c r="BA76" i="1"/>
  <c r="AV76" i="1"/>
  <c r="BQ76" i="1"/>
  <c r="BL76" i="1"/>
  <c r="BG76" i="1"/>
  <c r="BB76" i="1"/>
  <c r="AW76" i="1"/>
  <c r="BM77" i="1"/>
  <c r="BJ77" i="1"/>
  <c r="BH77" i="1"/>
  <c r="BC77" i="1"/>
  <c r="AY77" i="1"/>
  <c r="AX77" i="1"/>
  <c r="AS77" i="1"/>
  <c r="BN77" i="1"/>
  <c r="BI77" i="1"/>
  <c r="BD77" i="1"/>
  <c r="AT77" i="1"/>
  <c r="BO77" i="1"/>
  <c r="BE77" i="1"/>
  <c r="AZ77" i="1"/>
  <c r="AU77" i="1"/>
  <c r="BP77" i="1"/>
  <c r="BK77" i="1"/>
  <c r="BF77" i="1"/>
  <c r="BA77" i="1"/>
  <c r="AV77" i="1"/>
  <c r="BQ77" i="1"/>
  <c r="BL77" i="1"/>
  <c r="BG77" i="1"/>
  <c r="BB77" i="1"/>
  <c r="AW77" i="1"/>
  <c r="BM78" i="1"/>
  <c r="BJ78" i="1"/>
  <c r="BH78" i="1"/>
  <c r="BC78" i="1"/>
  <c r="AY78" i="1"/>
  <c r="AX78" i="1"/>
  <c r="AS78" i="1"/>
  <c r="BN78" i="1"/>
  <c r="BI78" i="1"/>
  <c r="BD78" i="1"/>
  <c r="AT78" i="1"/>
  <c r="BO78" i="1"/>
  <c r="BE78" i="1"/>
  <c r="AZ78" i="1"/>
  <c r="AU78" i="1"/>
  <c r="BP78" i="1"/>
  <c r="BK78" i="1"/>
  <c r="BF78" i="1"/>
  <c r="BA78" i="1"/>
  <c r="AV78" i="1"/>
  <c r="BQ78" i="1"/>
  <c r="BL78" i="1"/>
  <c r="BG78" i="1"/>
  <c r="BB78" i="1"/>
  <c r="AW78" i="1"/>
  <c r="BM79" i="1"/>
  <c r="BJ79" i="1"/>
  <c r="BH79" i="1"/>
  <c r="BC79" i="1"/>
  <c r="AY79" i="1"/>
  <c r="AX79" i="1"/>
  <c r="AS79" i="1"/>
  <c r="BN79" i="1"/>
  <c r="BI79" i="1"/>
  <c r="BD79" i="1"/>
  <c r="AT79" i="1"/>
  <c r="BO79" i="1"/>
  <c r="BE79" i="1"/>
  <c r="AZ79" i="1"/>
  <c r="AU79" i="1"/>
  <c r="BP79" i="1"/>
  <c r="BK79" i="1"/>
  <c r="BF79" i="1"/>
  <c r="BA79" i="1"/>
  <c r="AV79" i="1"/>
  <c r="BQ79" i="1"/>
  <c r="BL79" i="1"/>
  <c r="BG79" i="1"/>
  <c r="BB79" i="1"/>
  <c r="AW79" i="1"/>
  <c r="BM80" i="1"/>
  <c r="BJ80" i="1"/>
  <c r="BH80" i="1"/>
  <c r="BC80" i="1"/>
  <c r="AY80" i="1"/>
  <c r="AX80" i="1"/>
  <c r="AS80" i="1"/>
  <c r="BN80" i="1"/>
  <c r="BI80" i="1"/>
  <c r="BD80" i="1"/>
  <c r="AT80" i="1"/>
  <c r="BO80" i="1"/>
  <c r="BE80" i="1"/>
  <c r="AZ80" i="1"/>
  <c r="AU80" i="1"/>
  <c r="BP80" i="1"/>
  <c r="BK80" i="1"/>
  <c r="BF80" i="1"/>
  <c r="BA80" i="1"/>
  <c r="AV80" i="1"/>
  <c r="BQ80" i="1"/>
  <c r="BL80" i="1"/>
  <c r="BG80" i="1"/>
  <c r="BB80" i="1"/>
  <c r="AW80" i="1"/>
  <c r="BM81" i="1"/>
  <c r="BJ81" i="1"/>
  <c r="BH81" i="1"/>
  <c r="BC81" i="1"/>
  <c r="AY81" i="1"/>
  <c r="AX81" i="1"/>
  <c r="AS81" i="1"/>
  <c r="BN81" i="1"/>
  <c r="BI81" i="1"/>
  <c r="BD81" i="1"/>
  <c r="AT81" i="1"/>
  <c r="BO81" i="1"/>
  <c r="BE81" i="1"/>
  <c r="AZ81" i="1"/>
  <c r="AU81" i="1"/>
  <c r="BP81" i="1"/>
  <c r="BK81" i="1"/>
  <c r="BF81" i="1"/>
  <c r="BA81" i="1"/>
  <c r="AV81" i="1"/>
  <c r="BQ81" i="1"/>
  <c r="BL81" i="1"/>
  <c r="BG81" i="1"/>
  <c r="BB81" i="1"/>
  <c r="AW81" i="1"/>
  <c r="BM82" i="1"/>
  <c r="BJ82" i="1"/>
  <c r="BH82" i="1"/>
  <c r="BC82" i="1"/>
  <c r="AY82" i="1"/>
  <c r="AX82" i="1"/>
  <c r="AS82" i="1"/>
  <c r="BN82" i="1"/>
  <c r="BI82" i="1"/>
  <c r="BD82" i="1"/>
  <c r="AT82" i="1"/>
  <c r="BO82" i="1"/>
  <c r="BE82" i="1"/>
  <c r="AZ82" i="1"/>
  <c r="AU82" i="1"/>
  <c r="BP82" i="1"/>
  <c r="BK82" i="1"/>
  <c r="BF82" i="1"/>
  <c r="BA82" i="1"/>
  <c r="AV82" i="1"/>
  <c r="BQ82" i="1"/>
  <c r="BL82" i="1"/>
  <c r="BG82" i="1"/>
  <c r="BB82" i="1"/>
  <c r="AW82" i="1"/>
  <c r="BM83" i="1"/>
  <c r="BJ83" i="1"/>
  <c r="BH83" i="1"/>
  <c r="BC83" i="1"/>
  <c r="AY83" i="1"/>
  <c r="AX83" i="1"/>
  <c r="AS83" i="1"/>
  <c r="BN83" i="1"/>
  <c r="BI83" i="1"/>
  <c r="BD83" i="1"/>
  <c r="AT83" i="1"/>
  <c r="BO83" i="1"/>
  <c r="BE83" i="1"/>
  <c r="AZ83" i="1"/>
  <c r="AU83" i="1"/>
  <c r="BP83" i="1"/>
  <c r="BK83" i="1"/>
  <c r="BF83" i="1"/>
  <c r="BA83" i="1"/>
  <c r="AV83" i="1"/>
  <c r="BQ83" i="1"/>
  <c r="BL83" i="1"/>
  <c r="BG83" i="1"/>
  <c r="BB83" i="1"/>
  <c r="AW83" i="1"/>
  <c r="BM84" i="1"/>
  <c r="BJ84" i="1"/>
  <c r="BH84" i="1"/>
  <c r="BC84" i="1"/>
  <c r="AY84" i="1"/>
  <c r="AX84" i="1"/>
  <c r="AS84" i="1"/>
  <c r="BN84" i="1"/>
  <c r="BI84" i="1"/>
  <c r="BD84" i="1"/>
  <c r="AT84" i="1"/>
  <c r="BO84" i="1"/>
  <c r="BE84" i="1"/>
  <c r="AZ84" i="1"/>
  <c r="AU84" i="1"/>
  <c r="BP84" i="1"/>
  <c r="BK84" i="1"/>
  <c r="BF84" i="1"/>
  <c r="BA84" i="1"/>
  <c r="AV84" i="1"/>
  <c r="BQ84" i="1"/>
  <c r="BL84" i="1"/>
  <c r="BG84" i="1"/>
  <c r="BB84" i="1"/>
  <c r="AW84" i="1"/>
  <c r="BM85" i="1"/>
  <c r="BJ85" i="1"/>
  <c r="BH85" i="1"/>
  <c r="BC85" i="1"/>
  <c r="AY85" i="1"/>
  <c r="AX85" i="1"/>
  <c r="AS85" i="1"/>
  <c r="BN85" i="1"/>
  <c r="BI85" i="1"/>
  <c r="BD85" i="1"/>
  <c r="AT85" i="1"/>
  <c r="BO85" i="1"/>
  <c r="BE85" i="1"/>
  <c r="AZ85" i="1"/>
  <c r="AU85" i="1"/>
  <c r="BP85" i="1"/>
  <c r="BK85" i="1"/>
  <c r="BF85" i="1"/>
  <c r="BA85" i="1"/>
  <c r="AV85" i="1"/>
  <c r="BQ85" i="1"/>
  <c r="BL85" i="1"/>
  <c r="BG85" i="1"/>
  <c r="BB85" i="1"/>
  <c r="AW85" i="1"/>
  <c r="BM86" i="1"/>
  <c r="BJ86" i="1"/>
  <c r="BH86" i="1"/>
  <c r="BC86" i="1"/>
  <c r="AY86" i="1"/>
  <c r="AX86" i="1"/>
  <c r="AS86" i="1"/>
  <c r="BN86" i="1"/>
  <c r="BI86" i="1"/>
  <c r="BD86" i="1"/>
  <c r="AT86" i="1"/>
  <c r="BO86" i="1"/>
  <c r="BE86" i="1"/>
  <c r="AZ86" i="1"/>
  <c r="AU86" i="1"/>
  <c r="BP86" i="1"/>
  <c r="BK86" i="1"/>
  <c r="BF86" i="1"/>
  <c r="BA86" i="1"/>
  <c r="AV86" i="1"/>
  <c r="BQ86" i="1"/>
  <c r="BL86" i="1"/>
  <c r="BG86" i="1"/>
  <c r="BB86" i="1"/>
  <c r="AW86" i="1"/>
  <c r="BM88" i="1"/>
  <c r="BJ88" i="1"/>
  <c r="BH88" i="1"/>
  <c r="BC88" i="1"/>
  <c r="AY88" i="1"/>
  <c r="AX88" i="1"/>
  <c r="AS88" i="1"/>
  <c r="BN88" i="1"/>
  <c r="BI88" i="1"/>
  <c r="BD88" i="1"/>
  <c r="AT88" i="1"/>
  <c r="BO88" i="1"/>
  <c r="BE88" i="1"/>
  <c r="AZ88" i="1"/>
  <c r="AU88" i="1"/>
  <c r="BP88" i="1"/>
  <c r="BK88" i="1"/>
  <c r="BF88" i="1"/>
  <c r="BA88" i="1"/>
  <c r="AV88" i="1"/>
  <c r="BQ88" i="1"/>
  <c r="BL88" i="1"/>
  <c r="BG88" i="1"/>
  <c r="BB88" i="1"/>
  <c r="AW88" i="1"/>
  <c r="BM89" i="1"/>
  <c r="BJ89" i="1"/>
  <c r="BH89" i="1"/>
  <c r="BC89" i="1"/>
  <c r="AY89" i="1"/>
  <c r="AX89" i="1"/>
  <c r="AS89" i="1"/>
  <c r="BN89" i="1"/>
  <c r="BI89" i="1"/>
  <c r="BD89" i="1"/>
  <c r="AT89" i="1"/>
  <c r="BO89" i="1"/>
  <c r="BE89" i="1"/>
  <c r="AZ89" i="1"/>
  <c r="AU89" i="1"/>
  <c r="BP89" i="1"/>
  <c r="BK89" i="1"/>
  <c r="BF89" i="1"/>
  <c r="BA89" i="1"/>
  <c r="AV89" i="1"/>
  <c r="BQ89" i="1"/>
  <c r="BL89" i="1"/>
  <c r="BG89" i="1"/>
  <c r="BB89" i="1"/>
  <c r="AW89" i="1"/>
  <c r="BM90" i="1"/>
  <c r="BJ90" i="1"/>
  <c r="BH90" i="1"/>
  <c r="BC90" i="1"/>
  <c r="AY90" i="1"/>
  <c r="AX90" i="1"/>
  <c r="AS90" i="1"/>
  <c r="BN90" i="1"/>
  <c r="BI90" i="1"/>
  <c r="BD90" i="1"/>
  <c r="AT90" i="1"/>
  <c r="BO90" i="1"/>
  <c r="BE90" i="1"/>
  <c r="AZ90" i="1"/>
  <c r="AU90" i="1"/>
  <c r="BP90" i="1"/>
  <c r="BK90" i="1"/>
  <c r="BF90" i="1"/>
  <c r="BA90" i="1"/>
  <c r="AV90" i="1"/>
  <c r="BQ90" i="1"/>
  <c r="BL90" i="1"/>
  <c r="BG90" i="1"/>
  <c r="BB90" i="1"/>
  <c r="AW90" i="1"/>
  <c r="BM91" i="1"/>
  <c r="BJ91" i="1"/>
  <c r="BH91" i="1"/>
  <c r="BC91" i="1"/>
  <c r="AY91" i="1"/>
  <c r="AX91" i="1"/>
  <c r="AS91" i="1"/>
  <c r="BN91" i="1"/>
  <c r="BI91" i="1"/>
  <c r="BD91" i="1"/>
  <c r="AT91" i="1"/>
  <c r="BO91" i="1"/>
  <c r="BE91" i="1"/>
  <c r="AZ91" i="1"/>
  <c r="AU91" i="1"/>
  <c r="BP91" i="1"/>
  <c r="BK91" i="1"/>
  <c r="BF91" i="1"/>
  <c r="BA91" i="1"/>
  <c r="AV91" i="1"/>
  <c r="BQ91" i="1"/>
  <c r="BL91" i="1"/>
  <c r="BG91" i="1"/>
  <c r="BB91" i="1"/>
  <c r="AW91" i="1"/>
  <c r="BM92" i="1"/>
  <c r="BJ92" i="1"/>
  <c r="BH92" i="1"/>
  <c r="BC92" i="1"/>
  <c r="AY92" i="1"/>
  <c r="AX92" i="1"/>
  <c r="AS92" i="1"/>
  <c r="BN92" i="1"/>
  <c r="BI92" i="1"/>
  <c r="BD92" i="1"/>
  <c r="AT92" i="1"/>
  <c r="BO92" i="1"/>
  <c r="BE92" i="1"/>
  <c r="AZ92" i="1"/>
  <c r="AU92" i="1"/>
  <c r="BP92" i="1"/>
  <c r="BK92" i="1"/>
  <c r="BF92" i="1"/>
  <c r="BA92" i="1"/>
  <c r="AV92" i="1"/>
  <c r="BQ92" i="1"/>
  <c r="BL92" i="1"/>
  <c r="BG92" i="1"/>
  <c r="BB92" i="1"/>
  <c r="AW92" i="1"/>
  <c r="BM93" i="1"/>
  <c r="BJ93" i="1"/>
  <c r="BH93" i="1"/>
  <c r="BC93" i="1"/>
  <c r="AY93" i="1"/>
  <c r="AX93" i="1"/>
  <c r="AS93" i="1"/>
  <c r="BN93" i="1"/>
  <c r="BI93" i="1"/>
  <c r="BD93" i="1"/>
  <c r="AT93" i="1"/>
  <c r="BO93" i="1"/>
  <c r="BE93" i="1"/>
  <c r="AZ93" i="1"/>
  <c r="AU93" i="1"/>
  <c r="BP93" i="1"/>
  <c r="BK93" i="1"/>
  <c r="BF93" i="1"/>
  <c r="BA93" i="1"/>
  <c r="AV93" i="1"/>
  <c r="BQ93" i="1"/>
  <c r="BL93" i="1"/>
  <c r="BG93" i="1"/>
  <c r="BB93" i="1"/>
  <c r="AW93" i="1"/>
  <c r="BM94" i="1"/>
  <c r="BJ94" i="1"/>
  <c r="BH94" i="1"/>
  <c r="BC94" i="1"/>
  <c r="AY94" i="1"/>
  <c r="AX94" i="1"/>
  <c r="AS94" i="1"/>
  <c r="BN94" i="1"/>
  <c r="BI94" i="1"/>
  <c r="BD94" i="1"/>
  <c r="AT94" i="1"/>
  <c r="BO94" i="1"/>
  <c r="BE94" i="1"/>
  <c r="AZ94" i="1"/>
  <c r="AU94" i="1"/>
  <c r="BP94" i="1"/>
  <c r="BK94" i="1"/>
  <c r="BF94" i="1"/>
  <c r="BA94" i="1"/>
  <c r="AV94" i="1"/>
  <c r="BQ94" i="1"/>
  <c r="BL94" i="1"/>
  <c r="BG94" i="1"/>
  <c r="BB94" i="1"/>
  <c r="AW94" i="1"/>
  <c r="BM95" i="1"/>
  <c r="BJ95" i="1"/>
  <c r="BH95" i="1"/>
  <c r="BC95" i="1"/>
  <c r="AY95" i="1"/>
  <c r="AX95" i="1"/>
  <c r="AS95" i="1"/>
  <c r="BN95" i="1"/>
  <c r="BI95" i="1"/>
  <c r="BD95" i="1"/>
  <c r="AT95" i="1"/>
  <c r="BO95" i="1"/>
  <c r="BE95" i="1"/>
  <c r="AZ95" i="1"/>
  <c r="AU95" i="1"/>
  <c r="BP95" i="1"/>
  <c r="BK95" i="1"/>
  <c r="BF95" i="1"/>
  <c r="BA95" i="1"/>
  <c r="AV95" i="1"/>
  <c r="BQ95" i="1"/>
  <c r="BL95" i="1"/>
  <c r="BG95" i="1"/>
  <c r="BB95" i="1"/>
  <c r="AW95" i="1"/>
  <c r="BM96" i="1"/>
  <c r="BJ96" i="1"/>
  <c r="BH96" i="1"/>
  <c r="BC96" i="1"/>
  <c r="AY96" i="1"/>
  <c r="AX96" i="1"/>
  <c r="AS96" i="1"/>
  <c r="BN96" i="1"/>
  <c r="BI96" i="1"/>
  <c r="BD96" i="1"/>
  <c r="AT96" i="1"/>
  <c r="BO96" i="1"/>
  <c r="BE96" i="1"/>
  <c r="AZ96" i="1"/>
  <c r="AU96" i="1"/>
  <c r="BP96" i="1"/>
  <c r="BK96" i="1"/>
  <c r="BF96" i="1"/>
  <c r="BA96" i="1"/>
  <c r="AV96" i="1"/>
  <c r="BQ96" i="1"/>
  <c r="BL96" i="1"/>
  <c r="BG96" i="1"/>
  <c r="BB96" i="1"/>
  <c r="AW96" i="1"/>
  <c r="BM97" i="1"/>
  <c r="BJ97" i="1"/>
  <c r="BH97" i="1"/>
  <c r="BC97" i="1"/>
  <c r="AY97" i="1"/>
  <c r="AX97" i="1"/>
  <c r="AS97" i="1"/>
  <c r="BN97" i="1"/>
  <c r="BI97" i="1"/>
  <c r="BD97" i="1"/>
  <c r="AT97" i="1"/>
  <c r="BO97" i="1"/>
  <c r="BE97" i="1"/>
  <c r="AZ97" i="1"/>
  <c r="AU97" i="1"/>
  <c r="BP97" i="1"/>
  <c r="BK97" i="1"/>
  <c r="BF97" i="1"/>
  <c r="BA97" i="1"/>
  <c r="AV97" i="1"/>
  <c r="BQ97" i="1"/>
  <c r="BL97" i="1"/>
  <c r="BG97" i="1"/>
  <c r="BB97" i="1"/>
  <c r="AW97" i="1"/>
  <c r="BM101" i="1"/>
  <c r="BJ101" i="1"/>
  <c r="BH101" i="1"/>
  <c r="BC101" i="1"/>
  <c r="AY101" i="1"/>
  <c r="AX101" i="1"/>
  <c r="AS101" i="1"/>
  <c r="BN101" i="1"/>
  <c r="BI101" i="1"/>
  <c r="BD101" i="1"/>
  <c r="AT101" i="1"/>
  <c r="BO101" i="1"/>
  <c r="BE101" i="1"/>
  <c r="AZ101" i="1"/>
  <c r="AU101" i="1"/>
  <c r="BP101" i="1"/>
  <c r="BK101" i="1"/>
  <c r="BF101" i="1"/>
  <c r="BA101" i="1"/>
  <c r="AV101" i="1"/>
  <c r="BQ101" i="1"/>
  <c r="BL101" i="1"/>
  <c r="BG101" i="1"/>
  <c r="BB101" i="1"/>
  <c r="AW101" i="1"/>
  <c r="BM102" i="1"/>
  <c r="BJ102" i="1"/>
  <c r="BH102" i="1"/>
  <c r="BC102" i="1"/>
  <c r="AY102" i="1"/>
  <c r="AX102" i="1"/>
  <c r="AS102" i="1"/>
  <c r="BN102" i="1"/>
  <c r="BI102" i="1"/>
  <c r="BD102" i="1"/>
  <c r="AT102" i="1"/>
  <c r="BO102" i="1"/>
  <c r="BE102" i="1"/>
  <c r="AZ102" i="1"/>
  <c r="AU102" i="1"/>
  <c r="BP102" i="1"/>
  <c r="BK102" i="1"/>
  <c r="BF102" i="1"/>
  <c r="BA102" i="1"/>
  <c r="AV102" i="1"/>
  <c r="BQ102" i="1"/>
  <c r="BL102" i="1"/>
  <c r="BG102" i="1"/>
  <c r="BB102" i="1"/>
  <c r="AW102" i="1"/>
  <c r="BM103" i="1"/>
  <c r="BJ103" i="1"/>
  <c r="BH103" i="1"/>
  <c r="BC103" i="1"/>
  <c r="AY103" i="1"/>
  <c r="AX103" i="1"/>
  <c r="AS103" i="1"/>
  <c r="BN103" i="1"/>
  <c r="BI103" i="1"/>
  <c r="BD103" i="1"/>
  <c r="AT103" i="1"/>
  <c r="BO103" i="1"/>
  <c r="BE103" i="1"/>
  <c r="AZ103" i="1"/>
  <c r="AU103" i="1"/>
  <c r="BP103" i="1"/>
  <c r="BK103" i="1"/>
  <c r="BF103" i="1"/>
  <c r="BA103" i="1"/>
  <c r="AV103" i="1"/>
  <c r="BQ103" i="1"/>
  <c r="BL103" i="1"/>
  <c r="BG103" i="1"/>
  <c r="BB103" i="1"/>
  <c r="AW103" i="1"/>
  <c r="BM104" i="1"/>
  <c r="BJ104" i="1"/>
  <c r="BH104" i="1"/>
  <c r="BC104" i="1"/>
  <c r="AY104" i="1"/>
  <c r="AX104" i="1"/>
  <c r="AS104" i="1"/>
  <c r="BN104" i="1"/>
  <c r="BI104" i="1"/>
  <c r="BD104" i="1"/>
  <c r="AT104" i="1"/>
  <c r="BO104" i="1"/>
  <c r="BE104" i="1"/>
  <c r="AZ104" i="1"/>
  <c r="AU104" i="1"/>
  <c r="BP104" i="1"/>
  <c r="BK104" i="1"/>
  <c r="BF104" i="1"/>
  <c r="BA104" i="1"/>
  <c r="AV104" i="1"/>
  <c r="BQ104" i="1"/>
  <c r="BL104" i="1"/>
  <c r="BG104" i="1"/>
  <c r="BB104" i="1"/>
  <c r="AW104" i="1"/>
  <c r="BM106" i="1"/>
  <c r="BJ106" i="1"/>
  <c r="BH106" i="1"/>
  <c r="BC106" i="1"/>
  <c r="AY106" i="1"/>
  <c r="AX106" i="1"/>
  <c r="AS106" i="1"/>
  <c r="BN106" i="1"/>
  <c r="BI106" i="1"/>
  <c r="BD106" i="1"/>
  <c r="AT106" i="1"/>
  <c r="BO106" i="1"/>
  <c r="BE106" i="1"/>
  <c r="AZ106" i="1"/>
  <c r="AU106" i="1"/>
  <c r="BP106" i="1"/>
  <c r="BK106" i="1"/>
  <c r="BF106" i="1"/>
  <c r="BA106" i="1"/>
  <c r="AV106" i="1"/>
  <c r="BQ106" i="1"/>
  <c r="BL106" i="1"/>
  <c r="BG106" i="1"/>
  <c r="BB106" i="1"/>
  <c r="AW106" i="1"/>
  <c r="BM107" i="1"/>
  <c r="BJ107" i="1"/>
  <c r="BH107" i="1"/>
  <c r="BC107" i="1"/>
  <c r="AY107" i="1"/>
  <c r="AX107" i="1"/>
  <c r="AS107" i="1"/>
  <c r="BN107" i="1"/>
  <c r="BI107" i="1"/>
  <c r="BD107" i="1"/>
  <c r="AT107" i="1"/>
  <c r="BO107" i="1"/>
  <c r="BE107" i="1"/>
  <c r="AZ107" i="1"/>
  <c r="AU107" i="1"/>
  <c r="BP107" i="1"/>
  <c r="BK107" i="1"/>
  <c r="BF107" i="1"/>
  <c r="BA107" i="1"/>
  <c r="AV107" i="1"/>
  <c r="BQ107" i="1"/>
  <c r="BL107" i="1"/>
  <c r="BG107" i="1"/>
  <c r="BB107" i="1"/>
  <c r="AW107" i="1"/>
  <c r="BM108" i="1"/>
  <c r="BJ108" i="1"/>
  <c r="BH108" i="1"/>
  <c r="BC108" i="1"/>
  <c r="AY108" i="1"/>
  <c r="AX108" i="1"/>
  <c r="AS108" i="1"/>
  <c r="BN108" i="1"/>
  <c r="BI108" i="1"/>
  <c r="BD108" i="1"/>
  <c r="AT108" i="1"/>
  <c r="BO108" i="1"/>
  <c r="BE108" i="1"/>
  <c r="AZ108" i="1"/>
  <c r="AU108" i="1"/>
  <c r="BP108" i="1"/>
  <c r="BK108" i="1"/>
  <c r="BF108" i="1"/>
  <c r="BA108" i="1"/>
  <c r="AV108" i="1"/>
  <c r="BQ108" i="1"/>
  <c r="BL108" i="1"/>
  <c r="BG108" i="1"/>
  <c r="BB108" i="1"/>
  <c r="AW108" i="1"/>
  <c r="BM110" i="1"/>
  <c r="BJ110" i="1"/>
  <c r="BH110" i="1"/>
  <c r="BC110" i="1"/>
  <c r="AY110" i="1"/>
  <c r="AX110" i="1"/>
  <c r="AS110" i="1"/>
  <c r="BN110" i="1"/>
  <c r="BI110" i="1"/>
  <c r="BD110" i="1"/>
  <c r="AT110" i="1"/>
  <c r="BO110" i="1"/>
  <c r="BE110" i="1"/>
  <c r="AZ110" i="1"/>
  <c r="AU110" i="1"/>
  <c r="BP110" i="1"/>
  <c r="BK110" i="1"/>
  <c r="BF110" i="1"/>
  <c r="BA110" i="1"/>
  <c r="AV110" i="1"/>
  <c r="BQ110" i="1"/>
  <c r="BL110" i="1"/>
  <c r="BG110" i="1"/>
  <c r="BB110" i="1"/>
  <c r="AW110" i="1"/>
  <c r="BM111" i="1"/>
  <c r="BJ111" i="1"/>
  <c r="BH111" i="1"/>
  <c r="BC111" i="1"/>
  <c r="AY111" i="1"/>
  <c r="AX111" i="1"/>
  <c r="AS111" i="1"/>
  <c r="BN111" i="1"/>
  <c r="BI111" i="1"/>
  <c r="BD111" i="1"/>
  <c r="AT111" i="1"/>
  <c r="BO111" i="1"/>
  <c r="BE111" i="1"/>
  <c r="AZ111" i="1"/>
  <c r="AU111" i="1"/>
  <c r="BP111" i="1"/>
  <c r="BK111" i="1"/>
  <c r="BF111" i="1"/>
  <c r="BA111" i="1"/>
  <c r="AV111" i="1"/>
  <c r="BQ111" i="1"/>
  <c r="BL111" i="1"/>
  <c r="BG111" i="1"/>
  <c r="BB111" i="1"/>
  <c r="AW111" i="1"/>
  <c r="BM112" i="1"/>
  <c r="BJ112" i="1"/>
  <c r="BH112" i="1"/>
  <c r="BC112" i="1"/>
  <c r="AY112" i="1"/>
  <c r="AX112" i="1"/>
  <c r="AS112" i="1"/>
  <c r="BN112" i="1"/>
  <c r="BI112" i="1"/>
  <c r="BD112" i="1"/>
  <c r="AT112" i="1"/>
  <c r="BO112" i="1"/>
  <c r="BE112" i="1"/>
  <c r="AZ112" i="1"/>
  <c r="AU112" i="1"/>
  <c r="BP112" i="1"/>
  <c r="BK112" i="1"/>
  <c r="BF112" i="1"/>
  <c r="BA112" i="1"/>
  <c r="AV112" i="1"/>
  <c r="BQ112" i="1"/>
  <c r="BL112" i="1"/>
  <c r="BG112" i="1"/>
  <c r="BB112" i="1"/>
  <c r="AW112" i="1"/>
  <c r="BM113" i="1"/>
  <c r="BJ113" i="1"/>
  <c r="BH113" i="1"/>
  <c r="BC113" i="1"/>
  <c r="AY113" i="1"/>
  <c r="AX113" i="1"/>
  <c r="AS113" i="1"/>
  <c r="BN113" i="1"/>
  <c r="BI113" i="1"/>
  <c r="BD113" i="1"/>
  <c r="AT113" i="1"/>
  <c r="BO113" i="1"/>
  <c r="BE113" i="1"/>
  <c r="AZ113" i="1"/>
  <c r="AU113" i="1"/>
  <c r="BP113" i="1"/>
  <c r="BK113" i="1"/>
  <c r="BF113" i="1"/>
  <c r="BA113" i="1"/>
  <c r="AV113" i="1"/>
  <c r="BQ113" i="1"/>
  <c r="BL113" i="1"/>
  <c r="BG113" i="1"/>
  <c r="BB113" i="1"/>
  <c r="AW113" i="1"/>
  <c r="BM114" i="1"/>
  <c r="BJ114" i="1"/>
  <c r="BH114" i="1"/>
  <c r="BC114" i="1"/>
  <c r="AY114" i="1"/>
  <c r="AX114" i="1"/>
  <c r="AS114" i="1"/>
  <c r="BN114" i="1"/>
  <c r="BI114" i="1"/>
  <c r="BD114" i="1"/>
  <c r="AT114" i="1"/>
  <c r="BO114" i="1"/>
  <c r="BE114" i="1"/>
  <c r="AZ114" i="1"/>
  <c r="AU114" i="1"/>
  <c r="BP114" i="1"/>
  <c r="BK114" i="1"/>
  <c r="BF114" i="1"/>
  <c r="BA114" i="1"/>
  <c r="AV114" i="1"/>
  <c r="BQ114" i="1"/>
  <c r="BL114" i="1"/>
  <c r="BG114" i="1"/>
  <c r="BB114" i="1"/>
  <c r="AW114" i="1"/>
  <c r="BM117" i="1"/>
  <c r="BJ117" i="1"/>
  <c r="BH117" i="1"/>
  <c r="BC117" i="1"/>
  <c r="AY117" i="1"/>
  <c r="AX117" i="1"/>
  <c r="AS117" i="1"/>
  <c r="BN117" i="1"/>
  <c r="BI117" i="1"/>
  <c r="BD117" i="1"/>
  <c r="AT117" i="1"/>
  <c r="BO117" i="1"/>
  <c r="BE117" i="1"/>
  <c r="AZ117" i="1"/>
  <c r="AU117" i="1"/>
  <c r="BP117" i="1"/>
  <c r="BK117" i="1"/>
  <c r="BF117" i="1"/>
  <c r="BA117" i="1"/>
  <c r="AV117" i="1"/>
  <c r="BQ117" i="1"/>
  <c r="BL117" i="1"/>
  <c r="BG117" i="1"/>
  <c r="BB117" i="1"/>
  <c r="AW117" i="1"/>
  <c r="BM118" i="1"/>
  <c r="BJ118" i="1"/>
  <c r="BH118" i="1"/>
  <c r="BC118" i="1"/>
  <c r="AY118" i="1"/>
  <c r="AX118" i="1"/>
  <c r="AS118" i="1"/>
  <c r="BN118" i="1"/>
  <c r="BI118" i="1"/>
  <c r="BD118" i="1"/>
  <c r="AT118" i="1"/>
  <c r="BO118" i="1"/>
  <c r="BE118" i="1"/>
  <c r="AZ118" i="1"/>
  <c r="AU118" i="1"/>
  <c r="BP118" i="1"/>
  <c r="BK118" i="1"/>
  <c r="BF118" i="1"/>
  <c r="BA118" i="1"/>
  <c r="AV118" i="1"/>
  <c r="BQ118" i="1"/>
  <c r="BL118" i="1"/>
  <c r="BG118" i="1"/>
  <c r="BB118" i="1"/>
  <c r="AW118" i="1"/>
  <c r="BM119" i="1"/>
  <c r="BJ119" i="1"/>
  <c r="BH119" i="1"/>
  <c r="BC119" i="1"/>
  <c r="AY119" i="1"/>
  <c r="AX119" i="1"/>
  <c r="AS119" i="1"/>
  <c r="BN119" i="1"/>
  <c r="BI119" i="1"/>
  <c r="BD119" i="1"/>
  <c r="AT119" i="1"/>
  <c r="BO119" i="1"/>
  <c r="BE119" i="1"/>
  <c r="AZ119" i="1"/>
  <c r="AU119" i="1"/>
  <c r="BP119" i="1"/>
  <c r="BK119" i="1"/>
  <c r="BF119" i="1"/>
  <c r="BA119" i="1"/>
  <c r="AV119" i="1"/>
  <c r="BQ119" i="1"/>
  <c r="BL119" i="1"/>
  <c r="BG119" i="1"/>
  <c r="BB119" i="1"/>
  <c r="AW119" i="1"/>
  <c r="BM121" i="1"/>
  <c r="BJ121" i="1"/>
  <c r="BH121" i="1"/>
  <c r="BC121" i="1"/>
  <c r="AY121" i="1"/>
  <c r="AX121" i="1"/>
  <c r="AS121" i="1"/>
  <c r="BN121" i="1"/>
  <c r="BI121" i="1"/>
  <c r="BD121" i="1"/>
  <c r="AT121" i="1"/>
  <c r="BO121" i="1"/>
  <c r="BE121" i="1"/>
  <c r="AZ121" i="1"/>
  <c r="AU121" i="1"/>
  <c r="BP121" i="1"/>
  <c r="BK121" i="1"/>
  <c r="BF121" i="1"/>
  <c r="BA121" i="1"/>
  <c r="AV121" i="1"/>
  <c r="BQ121" i="1"/>
  <c r="BL121" i="1"/>
  <c r="BG121" i="1"/>
  <c r="BB121" i="1"/>
  <c r="AW121" i="1"/>
  <c r="BM122" i="1"/>
  <c r="BJ122" i="1"/>
  <c r="BH122" i="1"/>
  <c r="BC122" i="1"/>
  <c r="AY122" i="1"/>
  <c r="AX122" i="1"/>
  <c r="AS122" i="1"/>
  <c r="BN122" i="1"/>
  <c r="BI122" i="1"/>
  <c r="BD122" i="1"/>
  <c r="AT122" i="1"/>
  <c r="BO122" i="1"/>
  <c r="BE122" i="1"/>
  <c r="AZ122" i="1"/>
  <c r="AU122" i="1"/>
  <c r="BP122" i="1"/>
  <c r="BK122" i="1"/>
  <c r="BF122" i="1"/>
  <c r="BA122" i="1"/>
  <c r="AV122" i="1"/>
  <c r="BQ122" i="1"/>
  <c r="BL122" i="1"/>
  <c r="BG122" i="1"/>
  <c r="BB122" i="1"/>
  <c r="AW122" i="1"/>
  <c r="BM123" i="1"/>
  <c r="BJ123" i="1"/>
  <c r="BH123" i="1"/>
  <c r="BC123" i="1"/>
  <c r="AY123" i="1"/>
  <c r="AX123" i="1"/>
  <c r="AS123" i="1"/>
  <c r="BN123" i="1"/>
  <c r="BI123" i="1"/>
  <c r="BD123" i="1"/>
  <c r="AT123" i="1"/>
  <c r="BO123" i="1"/>
  <c r="BE123" i="1"/>
  <c r="AZ123" i="1"/>
  <c r="AU123" i="1"/>
  <c r="BP123" i="1"/>
  <c r="BK123" i="1"/>
  <c r="BF123" i="1"/>
  <c r="BA123" i="1"/>
  <c r="AV123" i="1"/>
  <c r="BQ123" i="1"/>
  <c r="BL123" i="1"/>
  <c r="BG123" i="1"/>
  <c r="BB123" i="1"/>
  <c r="AW123" i="1"/>
  <c r="BM124" i="1"/>
  <c r="BJ124" i="1"/>
  <c r="BH124" i="1"/>
  <c r="BC124" i="1"/>
  <c r="AY124" i="1"/>
  <c r="AX124" i="1"/>
  <c r="AS124" i="1"/>
  <c r="BN124" i="1"/>
  <c r="BI124" i="1"/>
  <c r="BD124" i="1"/>
  <c r="AT124" i="1"/>
  <c r="BO124" i="1"/>
  <c r="BE124" i="1"/>
  <c r="AZ124" i="1"/>
  <c r="AU124" i="1"/>
  <c r="BP124" i="1"/>
  <c r="BK124" i="1"/>
  <c r="BF124" i="1"/>
  <c r="BA124" i="1"/>
  <c r="AV124" i="1"/>
  <c r="BQ124" i="1"/>
  <c r="BL124" i="1"/>
  <c r="BG124" i="1"/>
  <c r="BB124" i="1"/>
  <c r="AW124" i="1"/>
  <c r="BM126" i="1"/>
  <c r="BJ126" i="1"/>
  <c r="BH126" i="1"/>
  <c r="BC126" i="1"/>
  <c r="AY126" i="1"/>
  <c r="AX126" i="1"/>
  <c r="AS126" i="1"/>
  <c r="BN126" i="1"/>
  <c r="BI126" i="1"/>
  <c r="BD126" i="1"/>
  <c r="AT126" i="1"/>
  <c r="BO126" i="1"/>
  <c r="BE126" i="1"/>
  <c r="AZ126" i="1"/>
  <c r="AU126" i="1"/>
  <c r="BP126" i="1"/>
  <c r="BK126" i="1"/>
  <c r="BF126" i="1"/>
  <c r="BA126" i="1"/>
  <c r="AV126" i="1"/>
  <c r="BQ126" i="1"/>
  <c r="BL126" i="1"/>
  <c r="BG126" i="1"/>
  <c r="BB126" i="1"/>
  <c r="AW126" i="1"/>
  <c r="BM127" i="1"/>
  <c r="BJ127" i="1"/>
  <c r="BH127" i="1"/>
  <c r="BC127" i="1"/>
  <c r="AY127" i="1"/>
  <c r="AX127" i="1"/>
  <c r="AS127" i="1"/>
  <c r="BN127" i="1"/>
  <c r="BI127" i="1"/>
  <c r="BD127" i="1"/>
  <c r="AT127" i="1"/>
  <c r="BO127" i="1"/>
  <c r="BE127" i="1"/>
  <c r="AZ127" i="1"/>
  <c r="AU127" i="1"/>
  <c r="BP127" i="1"/>
  <c r="BK127" i="1"/>
  <c r="BF127" i="1"/>
  <c r="BA127" i="1"/>
  <c r="AV127" i="1"/>
  <c r="BQ127" i="1"/>
  <c r="BL127" i="1"/>
  <c r="BG127" i="1"/>
  <c r="BB127" i="1"/>
  <c r="AW127" i="1"/>
  <c r="BM128" i="1"/>
  <c r="BJ128" i="1"/>
  <c r="BH128" i="1"/>
  <c r="BC128" i="1"/>
  <c r="AY128" i="1"/>
  <c r="AX128" i="1"/>
  <c r="AS128" i="1"/>
  <c r="BN128" i="1"/>
  <c r="BI128" i="1"/>
  <c r="BD128" i="1"/>
  <c r="AT128" i="1"/>
  <c r="BO128" i="1"/>
  <c r="BE128" i="1"/>
  <c r="AZ128" i="1"/>
  <c r="AU128" i="1"/>
  <c r="BP128" i="1"/>
  <c r="BK128" i="1"/>
  <c r="BF128" i="1"/>
  <c r="BA128" i="1"/>
  <c r="AV128" i="1"/>
  <c r="BQ128" i="1"/>
  <c r="BL128" i="1"/>
  <c r="BG128" i="1"/>
  <c r="BB128" i="1"/>
  <c r="AW128" i="1"/>
  <c r="BM129" i="1"/>
  <c r="BJ129" i="1"/>
  <c r="BH129" i="1"/>
  <c r="BC129" i="1"/>
  <c r="AY129" i="1"/>
  <c r="AX129" i="1"/>
  <c r="AS129" i="1"/>
  <c r="BN129" i="1"/>
  <c r="BI129" i="1"/>
  <c r="BD129" i="1"/>
  <c r="AT129" i="1"/>
  <c r="BO129" i="1"/>
  <c r="BE129" i="1"/>
  <c r="AZ129" i="1"/>
  <c r="AU129" i="1"/>
  <c r="BP129" i="1"/>
  <c r="BK129" i="1"/>
  <c r="BF129" i="1"/>
  <c r="BA129" i="1"/>
  <c r="AV129" i="1"/>
  <c r="BQ129" i="1"/>
  <c r="BL129" i="1"/>
  <c r="BG129" i="1"/>
  <c r="BB129" i="1"/>
  <c r="AW129" i="1"/>
  <c r="BM130" i="1"/>
  <c r="BJ130" i="1"/>
  <c r="BH130" i="1"/>
  <c r="BC130" i="1"/>
  <c r="AY130" i="1"/>
  <c r="AX130" i="1"/>
  <c r="AS130" i="1"/>
  <c r="BN130" i="1"/>
  <c r="BI130" i="1"/>
  <c r="BD130" i="1"/>
  <c r="AT130" i="1"/>
  <c r="BO130" i="1"/>
  <c r="BE130" i="1"/>
  <c r="AZ130" i="1"/>
  <c r="AU130" i="1"/>
  <c r="BP130" i="1"/>
  <c r="BK130" i="1"/>
  <c r="BF130" i="1"/>
  <c r="BA130" i="1"/>
  <c r="AV130" i="1"/>
  <c r="BQ130" i="1"/>
  <c r="BL130" i="1"/>
  <c r="BG130" i="1"/>
  <c r="BB130" i="1"/>
  <c r="AW130" i="1"/>
  <c r="BM131" i="1"/>
  <c r="BJ131" i="1"/>
  <c r="BH131" i="1"/>
  <c r="BC131" i="1"/>
  <c r="AY131" i="1"/>
  <c r="AX131" i="1"/>
  <c r="AS131" i="1"/>
  <c r="BN131" i="1"/>
  <c r="BI131" i="1"/>
  <c r="BD131" i="1"/>
  <c r="AT131" i="1"/>
  <c r="BO131" i="1"/>
  <c r="BE131" i="1"/>
  <c r="AZ131" i="1"/>
  <c r="AU131" i="1"/>
  <c r="BP131" i="1"/>
  <c r="BK131" i="1"/>
  <c r="BF131" i="1"/>
  <c r="BA131" i="1"/>
  <c r="AV131" i="1"/>
  <c r="BQ131" i="1"/>
  <c r="BL131" i="1"/>
  <c r="BG131" i="1"/>
  <c r="BB131" i="1"/>
  <c r="AW131" i="1"/>
  <c r="BM132" i="1"/>
  <c r="BJ132" i="1"/>
  <c r="BH132" i="1"/>
  <c r="BC132" i="1"/>
  <c r="AY132" i="1"/>
  <c r="AX132" i="1"/>
  <c r="AS132" i="1"/>
  <c r="BN132" i="1"/>
  <c r="BI132" i="1"/>
  <c r="BD132" i="1"/>
  <c r="AT132" i="1"/>
  <c r="BO132" i="1"/>
  <c r="BE132" i="1"/>
  <c r="AZ132" i="1"/>
  <c r="AU132" i="1"/>
  <c r="BP132" i="1"/>
  <c r="BK132" i="1"/>
  <c r="BF132" i="1"/>
  <c r="BA132" i="1"/>
  <c r="AV132" i="1"/>
  <c r="BQ132" i="1"/>
  <c r="BL132" i="1"/>
  <c r="BG132" i="1"/>
  <c r="BB132" i="1"/>
  <c r="AW132" i="1"/>
  <c r="BM133" i="1"/>
  <c r="BJ133" i="1"/>
  <c r="BH133" i="1"/>
  <c r="BC133" i="1"/>
  <c r="AY133" i="1"/>
  <c r="AX133" i="1"/>
  <c r="AS133" i="1"/>
  <c r="BN133" i="1"/>
  <c r="BI133" i="1"/>
  <c r="BD133" i="1"/>
  <c r="AT133" i="1"/>
  <c r="BO133" i="1"/>
  <c r="BE133" i="1"/>
  <c r="AZ133" i="1"/>
  <c r="AU133" i="1"/>
  <c r="BP133" i="1"/>
  <c r="BK133" i="1"/>
  <c r="BF133" i="1"/>
  <c r="BA133" i="1"/>
  <c r="AV133" i="1"/>
  <c r="BQ133" i="1"/>
  <c r="BL133" i="1"/>
  <c r="BG133" i="1"/>
  <c r="BB133" i="1"/>
  <c r="AW133" i="1"/>
  <c r="BM134" i="1"/>
  <c r="BJ134" i="1"/>
  <c r="BH134" i="1"/>
  <c r="BC134" i="1"/>
  <c r="AY134" i="1"/>
  <c r="AX134" i="1"/>
  <c r="AS134" i="1"/>
  <c r="BN134" i="1"/>
  <c r="BI134" i="1"/>
  <c r="BD134" i="1"/>
  <c r="AT134" i="1"/>
  <c r="BO134" i="1"/>
  <c r="BE134" i="1"/>
  <c r="AZ134" i="1"/>
  <c r="AU134" i="1"/>
  <c r="BP134" i="1"/>
  <c r="BK134" i="1"/>
  <c r="BF134" i="1"/>
  <c r="BA134" i="1"/>
  <c r="AV134" i="1"/>
  <c r="BQ134" i="1"/>
  <c r="BL134" i="1"/>
  <c r="BG134" i="1"/>
  <c r="BB134" i="1"/>
  <c r="AW134" i="1"/>
  <c r="BM135" i="1"/>
  <c r="BJ135" i="1"/>
  <c r="BH135" i="1"/>
  <c r="BC135" i="1"/>
  <c r="AY135" i="1"/>
  <c r="AX135" i="1"/>
  <c r="AS135" i="1"/>
  <c r="BN135" i="1"/>
  <c r="BI135" i="1"/>
  <c r="BD135" i="1"/>
  <c r="AT135" i="1"/>
  <c r="BO135" i="1"/>
  <c r="BE135" i="1"/>
  <c r="AZ135" i="1"/>
  <c r="AU135" i="1"/>
  <c r="BP135" i="1"/>
  <c r="BK135" i="1"/>
  <c r="BF135" i="1"/>
  <c r="BA135" i="1"/>
  <c r="AV135" i="1"/>
  <c r="BQ135" i="1"/>
  <c r="BL135" i="1"/>
  <c r="BG135" i="1"/>
  <c r="BB135" i="1"/>
  <c r="AW135" i="1"/>
  <c r="BM136" i="1"/>
  <c r="BJ136" i="1"/>
  <c r="BH136" i="1"/>
  <c r="BC136" i="1"/>
  <c r="AY136" i="1"/>
  <c r="AX136" i="1"/>
  <c r="AS136" i="1"/>
  <c r="BN136" i="1"/>
  <c r="BI136" i="1"/>
  <c r="BD136" i="1"/>
  <c r="AT136" i="1"/>
  <c r="BO136" i="1"/>
  <c r="BE136" i="1"/>
  <c r="AZ136" i="1"/>
  <c r="AU136" i="1"/>
  <c r="BP136" i="1"/>
  <c r="BK136" i="1"/>
  <c r="BF136" i="1"/>
  <c r="BA136" i="1"/>
  <c r="AV136" i="1"/>
  <c r="BQ136" i="1"/>
  <c r="BL136" i="1"/>
  <c r="BG136" i="1"/>
  <c r="BB136" i="1"/>
  <c r="AW136" i="1"/>
  <c r="BM137" i="1"/>
  <c r="BJ137" i="1"/>
  <c r="BH137" i="1"/>
  <c r="BC137" i="1"/>
  <c r="AY137" i="1"/>
  <c r="AX137" i="1"/>
  <c r="AS137" i="1"/>
  <c r="BN137" i="1"/>
  <c r="BI137" i="1"/>
  <c r="BD137" i="1"/>
  <c r="AT137" i="1"/>
  <c r="BO137" i="1"/>
  <c r="BE137" i="1"/>
  <c r="AZ137" i="1"/>
  <c r="AU137" i="1"/>
  <c r="BP137" i="1"/>
  <c r="BK137" i="1"/>
  <c r="BF137" i="1"/>
  <c r="BA137" i="1"/>
  <c r="AV137" i="1"/>
  <c r="BQ137" i="1"/>
  <c r="BL137" i="1"/>
  <c r="BG137" i="1"/>
  <c r="BB137" i="1"/>
  <c r="AW137" i="1"/>
  <c r="BM138" i="1"/>
  <c r="BJ138" i="1"/>
  <c r="BH138" i="1"/>
  <c r="BC138" i="1"/>
  <c r="AY138" i="1"/>
  <c r="AX138" i="1"/>
  <c r="AS138" i="1"/>
  <c r="BN138" i="1"/>
  <c r="BI138" i="1"/>
  <c r="BD138" i="1"/>
  <c r="AT138" i="1"/>
  <c r="BO138" i="1"/>
  <c r="BE138" i="1"/>
  <c r="AZ138" i="1"/>
  <c r="AU138" i="1"/>
  <c r="BP138" i="1"/>
  <c r="BK138" i="1"/>
  <c r="BF138" i="1"/>
  <c r="BA138" i="1"/>
  <c r="AV138" i="1"/>
  <c r="BQ138" i="1"/>
  <c r="BL138" i="1"/>
  <c r="BG138" i="1"/>
  <c r="BB138" i="1"/>
  <c r="AW138" i="1"/>
  <c r="BM139" i="1"/>
  <c r="BJ139" i="1"/>
  <c r="BH139" i="1"/>
  <c r="BC139" i="1"/>
  <c r="AY139" i="1"/>
  <c r="AX139" i="1"/>
  <c r="AS139" i="1"/>
  <c r="BN139" i="1"/>
  <c r="BI139" i="1"/>
  <c r="BD139" i="1"/>
  <c r="AT139" i="1"/>
  <c r="BO139" i="1"/>
  <c r="BE139" i="1"/>
  <c r="AZ139" i="1"/>
  <c r="AU139" i="1"/>
  <c r="BP139" i="1"/>
  <c r="BK139" i="1"/>
  <c r="BF139" i="1"/>
  <c r="BA139" i="1"/>
  <c r="AV139" i="1"/>
  <c r="BQ139" i="1"/>
  <c r="BL139" i="1"/>
  <c r="BG139" i="1"/>
  <c r="BB139" i="1"/>
  <c r="AW139" i="1"/>
  <c r="BM141" i="1"/>
  <c r="BJ141" i="1"/>
  <c r="BH141" i="1"/>
  <c r="BC141" i="1"/>
  <c r="AY141" i="1"/>
  <c r="AX141" i="1"/>
  <c r="AS141" i="1"/>
  <c r="BN141" i="1"/>
  <c r="BI141" i="1"/>
  <c r="BD141" i="1"/>
  <c r="AT141" i="1"/>
  <c r="BO141" i="1"/>
  <c r="BE141" i="1"/>
  <c r="AZ141" i="1"/>
  <c r="AU141" i="1"/>
  <c r="BP141" i="1"/>
  <c r="BK141" i="1"/>
  <c r="BF141" i="1"/>
  <c r="BA141" i="1"/>
  <c r="AV141" i="1"/>
  <c r="BQ141" i="1"/>
  <c r="BL141" i="1"/>
  <c r="BG141" i="1"/>
  <c r="BB141" i="1"/>
  <c r="AW141" i="1"/>
  <c r="BM142" i="1"/>
  <c r="BJ142" i="1"/>
  <c r="BH142" i="1"/>
  <c r="BC142" i="1"/>
  <c r="AY142" i="1"/>
  <c r="AX142" i="1"/>
  <c r="AS142" i="1"/>
  <c r="BN142" i="1"/>
  <c r="BI142" i="1"/>
  <c r="BD142" i="1"/>
  <c r="AT142" i="1"/>
  <c r="BO142" i="1"/>
  <c r="BE142" i="1"/>
  <c r="AZ142" i="1"/>
  <c r="AU142" i="1"/>
  <c r="BP142" i="1"/>
  <c r="BK142" i="1"/>
  <c r="BF142" i="1"/>
  <c r="BA142" i="1"/>
  <c r="AV142" i="1"/>
  <c r="BQ142" i="1"/>
  <c r="BL142" i="1"/>
  <c r="BG142" i="1"/>
  <c r="BB142" i="1"/>
  <c r="AW142" i="1"/>
  <c r="BM143" i="1"/>
  <c r="BJ143" i="1"/>
  <c r="BH143" i="1"/>
  <c r="BC143" i="1"/>
  <c r="AY143" i="1"/>
  <c r="AX143" i="1"/>
  <c r="AS143" i="1"/>
  <c r="BN143" i="1"/>
  <c r="BI143" i="1"/>
  <c r="BD143" i="1"/>
  <c r="AT143" i="1"/>
  <c r="BO143" i="1"/>
  <c r="BE143" i="1"/>
  <c r="AZ143" i="1"/>
  <c r="AU143" i="1"/>
  <c r="BP143" i="1"/>
  <c r="BK143" i="1"/>
  <c r="BF143" i="1"/>
  <c r="BA143" i="1"/>
  <c r="AV143" i="1"/>
  <c r="BQ143" i="1"/>
  <c r="BL143" i="1"/>
  <c r="BG143" i="1"/>
  <c r="BB143" i="1"/>
  <c r="AW143" i="1"/>
  <c r="BM144" i="1"/>
  <c r="BJ144" i="1"/>
  <c r="BH144" i="1"/>
  <c r="BC144" i="1"/>
  <c r="AY144" i="1"/>
  <c r="AX144" i="1"/>
  <c r="AS144" i="1"/>
  <c r="BN144" i="1"/>
  <c r="BI144" i="1"/>
  <c r="BD144" i="1"/>
  <c r="AT144" i="1"/>
  <c r="BO144" i="1"/>
  <c r="BE144" i="1"/>
  <c r="AZ144" i="1"/>
  <c r="AU144" i="1"/>
  <c r="BP144" i="1"/>
  <c r="BK144" i="1"/>
  <c r="BF144" i="1"/>
  <c r="BA144" i="1"/>
  <c r="AV144" i="1"/>
  <c r="BQ144" i="1"/>
  <c r="BL144" i="1"/>
  <c r="BG144" i="1"/>
  <c r="BB144" i="1"/>
  <c r="AW144" i="1"/>
  <c r="BM145" i="1"/>
  <c r="BJ145" i="1"/>
  <c r="BH145" i="1"/>
  <c r="BC145" i="1"/>
  <c r="AY145" i="1"/>
  <c r="AX145" i="1"/>
  <c r="AS145" i="1"/>
  <c r="BN145" i="1"/>
  <c r="BI145" i="1"/>
  <c r="BD145" i="1"/>
  <c r="AT145" i="1"/>
  <c r="BO145" i="1"/>
  <c r="BE145" i="1"/>
  <c r="AZ145" i="1"/>
  <c r="AU145" i="1"/>
  <c r="BP145" i="1"/>
  <c r="BK145" i="1"/>
  <c r="BF145" i="1"/>
  <c r="BA145" i="1"/>
  <c r="AV145" i="1"/>
  <c r="BQ145" i="1"/>
  <c r="BL145" i="1"/>
  <c r="BG145" i="1"/>
  <c r="BB145" i="1"/>
  <c r="AW145" i="1"/>
  <c r="BM146" i="1"/>
  <c r="BJ146" i="1"/>
  <c r="BH146" i="1"/>
  <c r="BC146" i="1"/>
  <c r="AY146" i="1"/>
  <c r="AX146" i="1"/>
  <c r="AS146" i="1"/>
  <c r="BN146" i="1"/>
  <c r="BI146" i="1"/>
  <c r="BD146" i="1"/>
  <c r="AT146" i="1"/>
  <c r="BO146" i="1"/>
  <c r="BE146" i="1"/>
  <c r="AZ146" i="1"/>
  <c r="AU146" i="1"/>
  <c r="BP146" i="1"/>
  <c r="BK146" i="1"/>
  <c r="BF146" i="1"/>
  <c r="BA146" i="1"/>
  <c r="AV146" i="1"/>
  <c r="BQ146" i="1"/>
  <c r="BL146" i="1"/>
  <c r="BG146" i="1"/>
  <c r="BB146" i="1"/>
  <c r="AW146" i="1"/>
  <c r="BM148" i="1"/>
  <c r="BJ148" i="1"/>
  <c r="BH148" i="1"/>
  <c r="BC148" i="1"/>
  <c r="AY148" i="1"/>
  <c r="AX148" i="1"/>
  <c r="AS148" i="1"/>
  <c r="BN148" i="1"/>
  <c r="BI148" i="1"/>
  <c r="BD148" i="1"/>
  <c r="AT148" i="1"/>
  <c r="BO148" i="1"/>
  <c r="BE148" i="1"/>
  <c r="AZ148" i="1"/>
  <c r="AU148" i="1"/>
  <c r="BP148" i="1"/>
  <c r="BK148" i="1"/>
  <c r="BF148" i="1"/>
  <c r="BA148" i="1"/>
  <c r="AV148" i="1"/>
  <c r="BQ148" i="1"/>
  <c r="BL148" i="1"/>
  <c r="BG148" i="1"/>
  <c r="BB148" i="1"/>
  <c r="AW148" i="1"/>
  <c r="BM150" i="1"/>
  <c r="BJ150" i="1"/>
  <c r="BH150" i="1"/>
  <c r="BC150" i="1"/>
  <c r="AY150" i="1"/>
  <c r="AX150" i="1"/>
  <c r="AS150" i="1"/>
  <c r="BN150" i="1"/>
  <c r="BI150" i="1"/>
  <c r="BD150" i="1"/>
  <c r="AT150" i="1"/>
  <c r="BO150" i="1"/>
  <c r="BE150" i="1"/>
  <c r="AZ150" i="1"/>
  <c r="AU150" i="1"/>
  <c r="BP150" i="1"/>
  <c r="BK150" i="1"/>
  <c r="BF150" i="1"/>
  <c r="BA150" i="1"/>
  <c r="AV150" i="1"/>
  <c r="BQ150" i="1"/>
  <c r="BL150" i="1"/>
  <c r="BG150" i="1"/>
  <c r="BB150" i="1"/>
  <c r="AW150" i="1"/>
  <c r="BM151" i="1"/>
  <c r="BJ151" i="1"/>
  <c r="BH151" i="1"/>
  <c r="BC151" i="1"/>
  <c r="AY151" i="1"/>
  <c r="AX151" i="1"/>
  <c r="AS151" i="1"/>
  <c r="BN151" i="1"/>
  <c r="BI151" i="1"/>
  <c r="BD151" i="1"/>
  <c r="AT151" i="1"/>
  <c r="BO151" i="1"/>
  <c r="BE151" i="1"/>
  <c r="AZ151" i="1"/>
  <c r="AU151" i="1"/>
  <c r="BP151" i="1"/>
  <c r="BK151" i="1"/>
  <c r="BF151" i="1"/>
  <c r="BA151" i="1"/>
  <c r="AV151" i="1"/>
  <c r="BQ151" i="1"/>
  <c r="BL151" i="1"/>
  <c r="BG151" i="1"/>
  <c r="BB151" i="1"/>
  <c r="AW151" i="1"/>
  <c r="BM153" i="1"/>
  <c r="BJ153" i="1"/>
  <c r="BH153" i="1"/>
  <c r="BC153" i="1"/>
  <c r="AY153" i="1"/>
  <c r="AX153" i="1"/>
  <c r="AS153" i="1"/>
  <c r="BN153" i="1"/>
  <c r="BI153" i="1"/>
  <c r="BD153" i="1"/>
  <c r="AT153" i="1"/>
  <c r="BO153" i="1"/>
  <c r="BE153" i="1"/>
  <c r="AZ153" i="1"/>
  <c r="AU153" i="1"/>
  <c r="BP153" i="1"/>
  <c r="BK153" i="1"/>
  <c r="BF153" i="1"/>
  <c r="BA153" i="1"/>
  <c r="AV153" i="1"/>
  <c r="BQ153" i="1"/>
  <c r="BL153" i="1"/>
  <c r="BG153" i="1"/>
  <c r="BB153" i="1"/>
  <c r="AW153" i="1"/>
  <c r="BM154" i="1"/>
  <c r="BJ154" i="1"/>
  <c r="BH154" i="1"/>
  <c r="BC154" i="1"/>
  <c r="AY154" i="1"/>
  <c r="AX154" i="1"/>
  <c r="AS154" i="1"/>
  <c r="BN154" i="1"/>
  <c r="BI154" i="1"/>
  <c r="BD154" i="1"/>
  <c r="AT154" i="1"/>
  <c r="BO154" i="1"/>
  <c r="BE154" i="1"/>
  <c r="AZ154" i="1"/>
  <c r="AU154" i="1"/>
  <c r="BP154" i="1"/>
  <c r="BK154" i="1"/>
  <c r="BF154" i="1"/>
  <c r="BA154" i="1"/>
  <c r="AV154" i="1"/>
  <c r="BQ154" i="1"/>
  <c r="BL154" i="1"/>
  <c r="BG154" i="1"/>
  <c r="BB154" i="1"/>
  <c r="AW154" i="1"/>
  <c r="BV154" i="1" l="1"/>
  <c r="CA154" i="1" s="1"/>
  <c r="CF154" i="1" s="1"/>
  <c r="BU154" i="1"/>
  <c r="BZ154" i="1" s="1"/>
  <c r="CE154" i="1" s="1"/>
  <c r="BT154" i="1"/>
  <c r="BY154" i="1" s="1"/>
  <c r="CD154" i="1" s="1"/>
  <c r="BS154" i="1"/>
  <c r="BX154" i="1" s="1"/>
  <c r="CC154" i="1" s="1"/>
  <c r="BR154" i="1"/>
  <c r="BW154" i="1" s="1"/>
  <c r="CB154" i="1" s="1"/>
  <c r="BV153" i="1"/>
  <c r="CA153" i="1" s="1"/>
  <c r="CF153" i="1" s="1"/>
  <c r="BU153" i="1"/>
  <c r="BZ153" i="1" s="1"/>
  <c r="CE153" i="1" s="1"/>
  <c r="BT153" i="1"/>
  <c r="BY153" i="1" s="1"/>
  <c r="CD153" i="1" s="1"/>
  <c r="BS153" i="1"/>
  <c r="BX153" i="1" s="1"/>
  <c r="CC153" i="1" s="1"/>
  <c r="BR153" i="1"/>
  <c r="BW153" i="1" s="1"/>
  <c r="CB153" i="1" s="1"/>
  <c r="BV151" i="1"/>
  <c r="CA151" i="1" s="1"/>
  <c r="CF151" i="1" s="1"/>
  <c r="BU151" i="1"/>
  <c r="BZ151" i="1" s="1"/>
  <c r="CE151" i="1" s="1"/>
  <c r="BT151" i="1"/>
  <c r="BY151" i="1" s="1"/>
  <c r="CD151" i="1" s="1"/>
  <c r="BS151" i="1"/>
  <c r="BX151" i="1" s="1"/>
  <c r="CC151" i="1" s="1"/>
  <c r="BR151" i="1"/>
  <c r="BW151" i="1" s="1"/>
  <c r="CB151" i="1" s="1"/>
  <c r="BV150" i="1"/>
  <c r="CA150" i="1" s="1"/>
  <c r="CF150" i="1" s="1"/>
  <c r="BU150" i="1"/>
  <c r="BZ150" i="1" s="1"/>
  <c r="CE150" i="1" s="1"/>
  <c r="BT150" i="1"/>
  <c r="BY150" i="1" s="1"/>
  <c r="CD150" i="1" s="1"/>
  <c r="BS150" i="1"/>
  <c r="BX150" i="1" s="1"/>
  <c r="CC150" i="1" s="1"/>
  <c r="BR150" i="1"/>
  <c r="BW150" i="1" s="1"/>
  <c r="CB150" i="1" s="1"/>
  <c r="BV148" i="1"/>
  <c r="CA148" i="1" s="1"/>
  <c r="CF148" i="1" s="1"/>
  <c r="BU148" i="1"/>
  <c r="BZ148" i="1" s="1"/>
  <c r="CE148" i="1" s="1"/>
  <c r="BT148" i="1"/>
  <c r="BY148" i="1" s="1"/>
  <c r="CD148" i="1" s="1"/>
  <c r="BS148" i="1"/>
  <c r="BX148" i="1" s="1"/>
  <c r="CC148" i="1" s="1"/>
  <c r="BR148" i="1"/>
  <c r="BW148" i="1" s="1"/>
  <c r="CB148" i="1" s="1"/>
  <c r="BV146" i="1"/>
  <c r="CA146" i="1" s="1"/>
  <c r="CF146" i="1" s="1"/>
  <c r="BU146" i="1"/>
  <c r="BZ146" i="1" s="1"/>
  <c r="CE146" i="1" s="1"/>
  <c r="BT146" i="1"/>
  <c r="BY146" i="1" s="1"/>
  <c r="CD146" i="1" s="1"/>
  <c r="BS146" i="1"/>
  <c r="BX146" i="1" s="1"/>
  <c r="CC146" i="1" s="1"/>
  <c r="BR146" i="1"/>
  <c r="BW146" i="1" s="1"/>
  <c r="CB146" i="1" s="1"/>
  <c r="BV145" i="1"/>
  <c r="CA145" i="1" s="1"/>
  <c r="CF145" i="1" s="1"/>
  <c r="BU145" i="1"/>
  <c r="BZ145" i="1" s="1"/>
  <c r="CE145" i="1" s="1"/>
  <c r="BT145" i="1"/>
  <c r="BY145" i="1" s="1"/>
  <c r="CD145" i="1" s="1"/>
  <c r="BS145" i="1"/>
  <c r="BX145" i="1" s="1"/>
  <c r="CC145" i="1" s="1"/>
  <c r="BR145" i="1"/>
  <c r="BW145" i="1" s="1"/>
  <c r="CB145" i="1" s="1"/>
  <c r="BV144" i="1"/>
  <c r="CA144" i="1" s="1"/>
  <c r="CF144" i="1" s="1"/>
  <c r="BU144" i="1"/>
  <c r="BZ144" i="1" s="1"/>
  <c r="CE144" i="1" s="1"/>
  <c r="BT144" i="1"/>
  <c r="BY144" i="1" s="1"/>
  <c r="CD144" i="1" s="1"/>
  <c r="BS144" i="1"/>
  <c r="BX144" i="1" s="1"/>
  <c r="CC144" i="1" s="1"/>
  <c r="BR144" i="1"/>
  <c r="BW144" i="1" s="1"/>
  <c r="CB144" i="1" s="1"/>
  <c r="BV143" i="1"/>
  <c r="CA143" i="1" s="1"/>
  <c r="CF143" i="1" s="1"/>
  <c r="BU143" i="1"/>
  <c r="BZ143" i="1" s="1"/>
  <c r="CE143" i="1" s="1"/>
  <c r="BT143" i="1"/>
  <c r="BY143" i="1" s="1"/>
  <c r="CD143" i="1" s="1"/>
  <c r="BS143" i="1"/>
  <c r="BX143" i="1" s="1"/>
  <c r="CC143" i="1" s="1"/>
  <c r="BR143" i="1"/>
  <c r="BW143" i="1" s="1"/>
  <c r="CB143" i="1" s="1"/>
  <c r="BV142" i="1"/>
  <c r="CA142" i="1" s="1"/>
  <c r="CF142" i="1" s="1"/>
  <c r="BU142" i="1"/>
  <c r="BZ142" i="1" s="1"/>
  <c r="CE142" i="1" s="1"/>
  <c r="BT142" i="1"/>
  <c r="BY142" i="1" s="1"/>
  <c r="CD142" i="1" s="1"/>
  <c r="BS142" i="1"/>
  <c r="BX142" i="1" s="1"/>
  <c r="CC142" i="1" s="1"/>
  <c r="BR142" i="1"/>
  <c r="BW142" i="1" s="1"/>
  <c r="CB142" i="1" s="1"/>
  <c r="BV141" i="1"/>
  <c r="CA141" i="1" s="1"/>
  <c r="CF141" i="1" s="1"/>
  <c r="BU141" i="1"/>
  <c r="BZ141" i="1" s="1"/>
  <c r="CE141" i="1" s="1"/>
  <c r="BT141" i="1"/>
  <c r="BY141" i="1" s="1"/>
  <c r="CD141" i="1" s="1"/>
  <c r="BS141" i="1"/>
  <c r="BX141" i="1" s="1"/>
  <c r="CC141" i="1" s="1"/>
  <c r="BR141" i="1"/>
  <c r="BW141" i="1" s="1"/>
  <c r="CB141" i="1" s="1"/>
  <c r="BV139" i="1"/>
  <c r="CA139" i="1" s="1"/>
  <c r="CF139" i="1" s="1"/>
  <c r="BU139" i="1"/>
  <c r="BZ139" i="1" s="1"/>
  <c r="CE139" i="1" s="1"/>
  <c r="BT139" i="1"/>
  <c r="BY139" i="1" s="1"/>
  <c r="CD139" i="1" s="1"/>
  <c r="BS139" i="1"/>
  <c r="BX139" i="1" s="1"/>
  <c r="CC139" i="1" s="1"/>
  <c r="BR139" i="1"/>
  <c r="BW139" i="1" s="1"/>
  <c r="CB139" i="1" s="1"/>
  <c r="BV138" i="1"/>
  <c r="CA138" i="1" s="1"/>
  <c r="CF138" i="1" s="1"/>
  <c r="BU138" i="1"/>
  <c r="BZ138" i="1" s="1"/>
  <c r="CE138" i="1" s="1"/>
  <c r="BT138" i="1"/>
  <c r="BY138" i="1" s="1"/>
  <c r="CD138" i="1" s="1"/>
  <c r="BS138" i="1"/>
  <c r="BX138" i="1" s="1"/>
  <c r="CC138" i="1" s="1"/>
  <c r="BR138" i="1"/>
  <c r="BW138" i="1" s="1"/>
  <c r="CB138" i="1" s="1"/>
  <c r="BV137" i="1"/>
  <c r="CA137" i="1" s="1"/>
  <c r="CF137" i="1" s="1"/>
  <c r="BU137" i="1"/>
  <c r="BZ137" i="1" s="1"/>
  <c r="CE137" i="1" s="1"/>
  <c r="BT137" i="1"/>
  <c r="BY137" i="1" s="1"/>
  <c r="CD137" i="1" s="1"/>
  <c r="BS137" i="1"/>
  <c r="BX137" i="1" s="1"/>
  <c r="CC137" i="1" s="1"/>
  <c r="BR137" i="1"/>
  <c r="BW137" i="1" s="1"/>
  <c r="CB137" i="1" s="1"/>
  <c r="BV136" i="1"/>
  <c r="CA136" i="1" s="1"/>
  <c r="CF136" i="1" s="1"/>
  <c r="BU136" i="1"/>
  <c r="BZ136" i="1" s="1"/>
  <c r="CE136" i="1" s="1"/>
  <c r="BT136" i="1"/>
  <c r="BY136" i="1" s="1"/>
  <c r="CD136" i="1" s="1"/>
  <c r="BS136" i="1"/>
  <c r="BX136" i="1" s="1"/>
  <c r="CC136" i="1" s="1"/>
  <c r="BR136" i="1"/>
  <c r="BW136" i="1" s="1"/>
  <c r="CB136" i="1" s="1"/>
  <c r="BV135" i="1"/>
  <c r="CA135" i="1" s="1"/>
  <c r="CF135" i="1" s="1"/>
  <c r="BU135" i="1"/>
  <c r="BZ135" i="1" s="1"/>
  <c r="CE135" i="1" s="1"/>
  <c r="BT135" i="1"/>
  <c r="BY135" i="1" s="1"/>
  <c r="CD135" i="1" s="1"/>
  <c r="BS135" i="1"/>
  <c r="BX135" i="1" s="1"/>
  <c r="CC135" i="1" s="1"/>
  <c r="BR135" i="1"/>
  <c r="BW135" i="1" s="1"/>
  <c r="CB135" i="1" s="1"/>
  <c r="BV134" i="1"/>
  <c r="CA134" i="1" s="1"/>
  <c r="CF134" i="1" s="1"/>
  <c r="BU134" i="1"/>
  <c r="BZ134" i="1" s="1"/>
  <c r="CE134" i="1" s="1"/>
  <c r="BT134" i="1"/>
  <c r="BY134" i="1" s="1"/>
  <c r="CD134" i="1" s="1"/>
  <c r="BS134" i="1"/>
  <c r="BX134" i="1" s="1"/>
  <c r="CC134" i="1" s="1"/>
  <c r="BR134" i="1"/>
  <c r="BW134" i="1" s="1"/>
  <c r="CB134" i="1" s="1"/>
  <c r="BV133" i="1"/>
  <c r="CA133" i="1" s="1"/>
  <c r="CF133" i="1" s="1"/>
  <c r="BU133" i="1"/>
  <c r="BZ133" i="1" s="1"/>
  <c r="CE133" i="1" s="1"/>
  <c r="BT133" i="1"/>
  <c r="BY133" i="1" s="1"/>
  <c r="CD133" i="1" s="1"/>
  <c r="BS133" i="1"/>
  <c r="BX133" i="1" s="1"/>
  <c r="CC133" i="1" s="1"/>
  <c r="BR133" i="1"/>
  <c r="BW133" i="1" s="1"/>
  <c r="CB133" i="1" s="1"/>
  <c r="BV132" i="1"/>
  <c r="CA132" i="1" s="1"/>
  <c r="CF132" i="1" s="1"/>
  <c r="BU132" i="1"/>
  <c r="BZ132" i="1" s="1"/>
  <c r="CE132" i="1" s="1"/>
  <c r="BT132" i="1"/>
  <c r="BY132" i="1" s="1"/>
  <c r="CD132" i="1" s="1"/>
  <c r="BS132" i="1"/>
  <c r="BX132" i="1" s="1"/>
  <c r="CC132" i="1" s="1"/>
  <c r="BR132" i="1"/>
  <c r="BW132" i="1" s="1"/>
  <c r="CB132" i="1" s="1"/>
  <c r="BV131" i="1"/>
  <c r="CA131" i="1" s="1"/>
  <c r="CF131" i="1" s="1"/>
  <c r="BU131" i="1"/>
  <c r="BZ131" i="1" s="1"/>
  <c r="CE131" i="1" s="1"/>
  <c r="BT131" i="1"/>
  <c r="BY131" i="1" s="1"/>
  <c r="CD131" i="1" s="1"/>
  <c r="BS131" i="1"/>
  <c r="BX131" i="1" s="1"/>
  <c r="CC131" i="1" s="1"/>
  <c r="BR131" i="1"/>
  <c r="BW131" i="1" s="1"/>
  <c r="CB131" i="1" s="1"/>
  <c r="BV130" i="1"/>
  <c r="CA130" i="1" s="1"/>
  <c r="CF130" i="1" s="1"/>
  <c r="BU130" i="1"/>
  <c r="BZ130" i="1" s="1"/>
  <c r="CE130" i="1" s="1"/>
  <c r="BT130" i="1"/>
  <c r="BY130" i="1" s="1"/>
  <c r="CD130" i="1" s="1"/>
  <c r="BS130" i="1"/>
  <c r="BX130" i="1" s="1"/>
  <c r="CC130" i="1" s="1"/>
  <c r="BR130" i="1"/>
  <c r="BW130" i="1" s="1"/>
  <c r="CB130" i="1" s="1"/>
  <c r="BV129" i="1"/>
  <c r="CA129" i="1" s="1"/>
  <c r="CF129" i="1" s="1"/>
  <c r="BU129" i="1"/>
  <c r="BZ129" i="1" s="1"/>
  <c r="CE129" i="1" s="1"/>
  <c r="BT129" i="1"/>
  <c r="BY129" i="1" s="1"/>
  <c r="CD129" i="1" s="1"/>
  <c r="BS129" i="1"/>
  <c r="BX129" i="1" s="1"/>
  <c r="CC129" i="1" s="1"/>
  <c r="BR129" i="1"/>
  <c r="BW129" i="1" s="1"/>
  <c r="CB129" i="1" s="1"/>
  <c r="BV128" i="1"/>
  <c r="CA128" i="1" s="1"/>
  <c r="CF128" i="1" s="1"/>
  <c r="BU128" i="1"/>
  <c r="BZ128" i="1" s="1"/>
  <c r="CE128" i="1" s="1"/>
  <c r="BT128" i="1"/>
  <c r="BY128" i="1" s="1"/>
  <c r="CD128" i="1" s="1"/>
  <c r="BS128" i="1"/>
  <c r="BX128" i="1" s="1"/>
  <c r="CC128" i="1" s="1"/>
  <c r="BR128" i="1"/>
  <c r="BW128" i="1" s="1"/>
  <c r="CB128" i="1" s="1"/>
  <c r="BV127" i="1"/>
  <c r="CA127" i="1" s="1"/>
  <c r="CF127" i="1" s="1"/>
  <c r="BU127" i="1"/>
  <c r="BZ127" i="1" s="1"/>
  <c r="CE127" i="1" s="1"/>
  <c r="BT127" i="1"/>
  <c r="BY127" i="1" s="1"/>
  <c r="CD127" i="1" s="1"/>
  <c r="BS127" i="1"/>
  <c r="BX127" i="1" s="1"/>
  <c r="CC127" i="1" s="1"/>
  <c r="BR127" i="1"/>
  <c r="BW127" i="1" s="1"/>
  <c r="CB127" i="1" s="1"/>
  <c r="BV126" i="1"/>
  <c r="CA126" i="1" s="1"/>
  <c r="CF126" i="1" s="1"/>
  <c r="BU126" i="1"/>
  <c r="BZ126" i="1" s="1"/>
  <c r="CE126" i="1" s="1"/>
  <c r="BT126" i="1"/>
  <c r="BY126" i="1" s="1"/>
  <c r="CD126" i="1" s="1"/>
  <c r="BS126" i="1"/>
  <c r="BX126" i="1" s="1"/>
  <c r="CC126" i="1" s="1"/>
  <c r="BR126" i="1"/>
  <c r="BW126" i="1" s="1"/>
  <c r="CB126" i="1" s="1"/>
  <c r="BV124" i="1"/>
  <c r="CA124" i="1" s="1"/>
  <c r="CF124" i="1" s="1"/>
  <c r="BU124" i="1"/>
  <c r="BZ124" i="1" s="1"/>
  <c r="CE124" i="1" s="1"/>
  <c r="BT124" i="1"/>
  <c r="BY124" i="1" s="1"/>
  <c r="CD124" i="1" s="1"/>
  <c r="BS124" i="1"/>
  <c r="BX124" i="1" s="1"/>
  <c r="CC124" i="1" s="1"/>
  <c r="BR124" i="1"/>
  <c r="BW124" i="1" s="1"/>
  <c r="CB124" i="1" s="1"/>
  <c r="BV123" i="1"/>
  <c r="CA123" i="1" s="1"/>
  <c r="CF123" i="1" s="1"/>
  <c r="BU123" i="1"/>
  <c r="BZ123" i="1" s="1"/>
  <c r="CE123" i="1" s="1"/>
  <c r="BT123" i="1"/>
  <c r="BY123" i="1" s="1"/>
  <c r="CD123" i="1" s="1"/>
  <c r="BS123" i="1"/>
  <c r="BX123" i="1" s="1"/>
  <c r="CC123" i="1" s="1"/>
  <c r="BR123" i="1"/>
  <c r="BW123" i="1" s="1"/>
  <c r="CB123" i="1" s="1"/>
  <c r="BV122" i="1"/>
  <c r="CA122" i="1" s="1"/>
  <c r="CF122" i="1" s="1"/>
  <c r="BU122" i="1"/>
  <c r="BZ122" i="1" s="1"/>
  <c r="CE122" i="1" s="1"/>
  <c r="BT122" i="1"/>
  <c r="BY122" i="1" s="1"/>
  <c r="CD122" i="1" s="1"/>
  <c r="BS122" i="1"/>
  <c r="BX122" i="1" s="1"/>
  <c r="CC122" i="1" s="1"/>
  <c r="BR122" i="1"/>
  <c r="BW122" i="1" s="1"/>
  <c r="CB122" i="1" s="1"/>
  <c r="BV121" i="1"/>
  <c r="CA121" i="1" s="1"/>
  <c r="CF121" i="1" s="1"/>
  <c r="BU121" i="1"/>
  <c r="BZ121" i="1" s="1"/>
  <c r="CE121" i="1" s="1"/>
  <c r="BT121" i="1"/>
  <c r="BY121" i="1" s="1"/>
  <c r="CD121" i="1" s="1"/>
  <c r="BS121" i="1"/>
  <c r="BX121" i="1" s="1"/>
  <c r="CC121" i="1" s="1"/>
  <c r="BR121" i="1"/>
  <c r="BW121" i="1" s="1"/>
  <c r="CB121" i="1" s="1"/>
  <c r="BV119" i="1"/>
  <c r="CA119" i="1" s="1"/>
  <c r="CF119" i="1" s="1"/>
  <c r="BU119" i="1"/>
  <c r="BZ119" i="1" s="1"/>
  <c r="CE119" i="1" s="1"/>
  <c r="BT119" i="1"/>
  <c r="BY119" i="1" s="1"/>
  <c r="CD119" i="1" s="1"/>
  <c r="BS119" i="1"/>
  <c r="BX119" i="1" s="1"/>
  <c r="CC119" i="1" s="1"/>
  <c r="BR119" i="1"/>
  <c r="BW119" i="1" s="1"/>
  <c r="CB119" i="1" s="1"/>
  <c r="BV118" i="1"/>
  <c r="CA118" i="1" s="1"/>
  <c r="CF118" i="1" s="1"/>
  <c r="BU118" i="1"/>
  <c r="BZ118" i="1" s="1"/>
  <c r="CE118" i="1" s="1"/>
  <c r="BT118" i="1"/>
  <c r="BY118" i="1" s="1"/>
  <c r="CD118" i="1" s="1"/>
  <c r="BS118" i="1"/>
  <c r="BX118" i="1" s="1"/>
  <c r="CC118" i="1" s="1"/>
  <c r="BR118" i="1"/>
  <c r="BW118" i="1" s="1"/>
  <c r="CB118" i="1" s="1"/>
  <c r="BV117" i="1"/>
  <c r="CA117" i="1" s="1"/>
  <c r="CF117" i="1" s="1"/>
  <c r="BU117" i="1"/>
  <c r="BZ117" i="1" s="1"/>
  <c r="CE117" i="1" s="1"/>
  <c r="BT117" i="1"/>
  <c r="BY117" i="1" s="1"/>
  <c r="CD117" i="1" s="1"/>
  <c r="BS117" i="1"/>
  <c r="BX117" i="1" s="1"/>
  <c r="CC117" i="1" s="1"/>
  <c r="BR117" i="1"/>
  <c r="BW117" i="1" s="1"/>
  <c r="CB117" i="1" s="1"/>
  <c r="BV114" i="1"/>
  <c r="CA114" i="1" s="1"/>
  <c r="CF114" i="1" s="1"/>
  <c r="BU114" i="1"/>
  <c r="BZ114" i="1" s="1"/>
  <c r="CE114" i="1" s="1"/>
  <c r="BT114" i="1"/>
  <c r="BY114" i="1" s="1"/>
  <c r="CD114" i="1" s="1"/>
  <c r="BS114" i="1"/>
  <c r="BX114" i="1" s="1"/>
  <c r="CC114" i="1" s="1"/>
  <c r="BR114" i="1"/>
  <c r="BW114" i="1" s="1"/>
  <c r="CB114" i="1" s="1"/>
  <c r="BV113" i="1"/>
  <c r="CA113" i="1" s="1"/>
  <c r="CF113" i="1" s="1"/>
  <c r="BU113" i="1"/>
  <c r="BZ113" i="1" s="1"/>
  <c r="CE113" i="1" s="1"/>
  <c r="BT113" i="1"/>
  <c r="BY113" i="1" s="1"/>
  <c r="CD113" i="1" s="1"/>
  <c r="BS113" i="1"/>
  <c r="BX113" i="1" s="1"/>
  <c r="CC113" i="1" s="1"/>
  <c r="BR113" i="1"/>
  <c r="BW113" i="1" s="1"/>
  <c r="CB113" i="1" s="1"/>
  <c r="BV112" i="1"/>
  <c r="CA112" i="1" s="1"/>
  <c r="CF112" i="1" s="1"/>
  <c r="BU112" i="1"/>
  <c r="BZ112" i="1" s="1"/>
  <c r="CE112" i="1" s="1"/>
  <c r="BT112" i="1"/>
  <c r="BY112" i="1" s="1"/>
  <c r="CD112" i="1" s="1"/>
  <c r="BS112" i="1"/>
  <c r="BX112" i="1" s="1"/>
  <c r="CC112" i="1" s="1"/>
  <c r="BR112" i="1"/>
  <c r="BW112" i="1" s="1"/>
  <c r="CB112" i="1" s="1"/>
  <c r="BV111" i="1"/>
  <c r="CA111" i="1" s="1"/>
  <c r="CF111" i="1" s="1"/>
  <c r="BU111" i="1"/>
  <c r="BZ111" i="1" s="1"/>
  <c r="CE111" i="1" s="1"/>
  <c r="BT111" i="1"/>
  <c r="BY111" i="1" s="1"/>
  <c r="CD111" i="1" s="1"/>
  <c r="BS111" i="1"/>
  <c r="BX111" i="1" s="1"/>
  <c r="CC111" i="1" s="1"/>
  <c r="BR111" i="1"/>
  <c r="BW111" i="1" s="1"/>
  <c r="CB111" i="1" s="1"/>
  <c r="BV110" i="1"/>
  <c r="CA110" i="1" s="1"/>
  <c r="CF110" i="1" s="1"/>
  <c r="BU110" i="1"/>
  <c r="BZ110" i="1" s="1"/>
  <c r="CE110" i="1" s="1"/>
  <c r="BT110" i="1"/>
  <c r="BY110" i="1" s="1"/>
  <c r="CD110" i="1" s="1"/>
  <c r="BS110" i="1"/>
  <c r="BX110" i="1" s="1"/>
  <c r="CC110" i="1" s="1"/>
  <c r="BR110" i="1"/>
  <c r="BW110" i="1" s="1"/>
  <c r="CB110" i="1" s="1"/>
  <c r="BV108" i="1"/>
  <c r="CA108" i="1" s="1"/>
  <c r="CF108" i="1" s="1"/>
  <c r="BU108" i="1"/>
  <c r="BZ108" i="1" s="1"/>
  <c r="CE108" i="1" s="1"/>
  <c r="BT108" i="1"/>
  <c r="BY108" i="1" s="1"/>
  <c r="CD108" i="1" s="1"/>
  <c r="BS108" i="1"/>
  <c r="BX108" i="1" s="1"/>
  <c r="CC108" i="1" s="1"/>
  <c r="BR108" i="1"/>
  <c r="BW108" i="1" s="1"/>
  <c r="CB108" i="1" s="1"/>
  <c r="BV107" i="1"/>
  <c r="CA107" i="1" s="1"/>
  <c r="CF107" i="1" s="1"/>
  <c r="BU107" i="1"/>
  <c r="BZ107" i="1" s="1"/>
  <c r="CE107" i="1" s="1"/>
  <c r="BT107" i="1"/>
  <c r="BY107" i="1" s="1"/>
  <c r="CD107" i="1" s="1"/>
  <c r="BS107" i="1"/>
  <c r="BX107" i="1" s="1"/>
  <c r="CC107" i="1" s="1"/>
  <c r="BR107" i="1"/>
  <c r="BW107" i="1" s="1"/>
  <c r="CB107" i="1" s="1"/>
  <c r="BV106" i="1"/>
  <c r="CA106" i="1" s="1"/>
  <c r="CF106" i="1" s="1"/>
  <c r="BU106" i="1"/>
  <c r="BZ106" i="1" s="1"/>
  <c r="CE106" i="1" s="1"/>
  <c r="BT106" i="1"/>
  <c r="BY106" i="1" s="1"/>
  <c r="CD106" i="1" s="1"/>
  <c r="BS106" i="1"/>
  <c r="BX106" i="1" s="1"/>
  <c r="CC106" i="1" s="1"/>
  <c r="BR106" i="1"/>
  <c r="BW106" i="1" s="1"/>
  <c r="CB106" i="1" s="1"/>
  <c r="BV104" i="1"/>
  <c r="CA104" i="1" s="1"/>
  <c r="CF104" i="1" s="1"/>
  <c r="BU104" i="1"/>
  <c r="BZ104" i="1" s="1"/>
  <c r="CE104" i="1" s="1"/>
  <c r="BT104" i="1"/>
  <c r="BY104" i="1" s="1"/>
  <c r="CD104" i="1" s="1"/>
  <c r="BS104" i="1"/>
  <c r="BX104" i="1" s="1"/>
  <c r="CC104" i="1" s="1"/>
  <c r="BR104" i="1"/>
  <c r="BW104" i="1" s="1"/>
  <c r="CB104" i="1" s="1"/>
  <c r="BV103" i="1"/>
  <c r="CA103" i="1" s="1"/>
  <c r="CF103" i="1" s="1"/>
  <c r="BU103" i="1"/>
  <c r="BZ103" i="1" s="1"/>
  <c r="CE103" i="1" s="1"/>
  <c r="BT103" i="1"/>
  <c r="BY103" i="1" s="1"/>
  <c r="CD103" i="1" s="1"/>
  <c r="BS103" i="1"/>
  <c r="BX103" i="1" s="1"/>
  <c r="CC103" i="1" s="1"/>
  <c r="BR103" i="1"/>
  <c r="BW103" i="1" s="1"/>
  <c r="CB103" i="1" s="1"/>
  <c r="BV102" i="1"/>
  <c r="CA102" i="1" s="1"/>
  <c r="CF102" i="1" s="1"/>
  <c r="BU102" i="1"/>
  <c r="BZ102" i="1" s="1"/>
  <c r="CE102" i="1" s="1"/>
  <c r="BT102" i="1"/>
  <c r="BY102" i="1" s="1"/>
  <c r="CD102" i="1" s="1"/>
  <c r="BS102" i="1"/>
  <c r="BX102" i="1" s="1"/>
  <c r="CC102" i="1" s="1"/>
  <c r="BR102" i="1"/>
  <c r="BW102" i="1" s="1"/>
  <c r="CB102" i="1" s="1"/>
  <c r="BV101" i="1"/>
  <c r="CA101" i="1" s="1"/>
  <c r="CF101" i="1" s="1"/>
  <c r="BU101" i="1"/>
  <c r="BZ101" i="1" s="1"/>
  <c r="CE101" i="1" s="1"/>
  <c r="BT101" i="1"/>
  <c r="BY101" i="1" s="1"/>
  <c r="CD101" i="1" s="1"/>
  <c r="BS101" i="1"/>
  <c r="BX101" i="1" s="1"/>
  <c r="CC101" i="1" s="1"/>
  <c r="BR101" i="1"/>
  <c r="BW101" i="1" s="1"/>
  <c r="CB101" i="1" s="1"/>
  <c r="BV97" i="1"/>
  <c r="CA97" i="1" s="1"/>
  <c r="CF97" i="1" s="1"/>
  <c r="BU97" i="1"/>
  <c r="BZ97" i="1" s="1"/>
  <c r="CE97" i="1" s="1"/>
  <c r="BT97" i="1"/>
  <c r="BY97" i="1" s="1"/>
  <c r="CD97" i="1" s="1"/>
  <c r="BS97" i="1"/>
  <c r="BX97" i="1" s="1"/>
  <c r="CC97" i="1" s="1"/>
  <c r="BR97" i="1"/>
  <c r="BW97" i="1" s="1"/>
  <c r="CB97" i="1" s="1"/>
  <c r="BV96" i="1"/>
  <c r="CA96" i="1" s="1"/>
  <c r="CF96" i="1" s="1"/>
  <c r="BU96" i="1"/>
  <c r="BZ96" i="1" s="1"/>
  <c r="CE96" i="1" s="1"/>
  <c r="BT96" i="1"/>
  <c r="BY96" i="1" s="1"/>
  <c r="CD96" i="1" s="1"/>
  <c r="BS96" i="1"/>
  <c r="BX96" i="1" s="1"/>
  <c r="CC96" i="1" s="1"/>
  <c r="BR96" i="1"/>
  <c r="BW96" i="1" s="1"/>
  <c r="CB96" i="1" s="1"/>
  <c r="BV95" i="1"/>
  <c r="CA95" i="1" s="1"/>
  <c r="CF95" i="1" s="1"/>
  <c r="BU95" i="1"/>
  <c r="BZ95" i="1" s="1"/>
  <c r="CE95" i="1" s="1"/>
  <c r="BT95" i="1"/>
  <c r="BY95" i="1" s="1"/>
  <c r="CD95" i="1" s="1"/>
  <c r="BS95" i="1"/>
  <c r="BX95" i="1" s="1"/>
  <c r="CC95" i="1" s="1"/>
  <c r="BR95" i="1"/>
  <c r="BW95" i="1" s="1"/>
  <c r="CB95" i="1" s="1"/>
  <c r="BV94" i="1"/>
  <c r="CA94" i="1" s="1"/>
  <c r="CF94" i="1" s="1"/>
  <c r="BU94" i="1"/>
  <c r="BZ94" i="1" s="1"/>
  <c r="CE94" i="1" s="1"/>
  <c r="BT94" i="1"/>
  <c r="BY94" i="1" s="1"/>
  <c r="CD94" i="1" s="1"/>
  <c r="BS94" i="1"/>
  <c r="BX94" i="1" s="1"/>
  <c r="CC94" i="1" s="1"/>
  <c r="BR94" i="1"/>
  <c r="BW94" i="1" s="1"/>
  <c r="CB94" i="1" s="1"/>
  <c r="BV93" i="1"/>
  <c r="CA93" i="1" s="1"/>
  <c r="CF93" i="1" s="1"/>
  <c r="BU93" i="1"/>
  <c r="BZ93" i="1" s="1"/>
  <c r="CE93" i="1" s="1"/>
  <c r="BT93" i="1"/>
  <c r="BY93" i="1" s="1"/>
  <c r="CD93" i="1" s="1"/>
  <c r="BS93" i="1"/>
  <c r="BX93" i="1" s="1"/>
  <c r="CC93" i="1" s="1"/>
  <c r="BR93" i="1"/>
  <c r="BW93" i="1" s="1"/>
  <c r="CB93" i="1" s="1"/>
  <c r="BV92" i="1"/>
  <c r="CA92" i="1" s="1"/>
  <c r="CF92" i="1" s="1"/>
  <c r="BU92" i="1"/>
  <c r="BZ92" i="1" s="1"/>
  <c r="CE92" i="1" s="1"/>
  <c r="BT92" i="1"/>
  <c r="BY92" i="1" s="1"/>
  <c r="CD92" i="1" s="1"/>
  <c r="BS92" i="1"/>
  <c r="BX92" i="1" s="1"/>
  <c r="CC92" i="1" s="1"/>
  <c r="BR92" i="1"/>
  <c r="BW92" i="1" s="1"/>
  <c r="CB92" i="1" s="1"/>
  <c r="BV91" i="1"/>
  <c r="CA91" i="1" s="1"/>
  <c r="CF91" i="1" s="1"/>
  <c r="BU91" i="1"/>
  <c r="BZ91" i="1" s="1"/>
  <c r="CE91" i="1" s="1"/>
  <c r="BT91" i="1"/>
  <c r="BY91" i="1" s="1"/>
  <c r="CD91" i="1" s="1"/>
  <c r="BS91" i="1"/>
  <c r="BX91" i="1" s="1"/>
  <c r="CC91" i="1" s="1"/>
  <c r="BR91" i="1"/>
  <c r="BW91" i="1" s="1"/>
  <c r="CB91" i="1" s="1"/>
  <c r="BV90" i="1"/>
  <c r="CA90" i="1" s="1"/>
  <c r="CF90" i="1" s="1"/>
  <c r="BU90" i="1"/>
  <c r="BZ90" i="1" s="1"/>
  <c r="CE90" i="1" s="1"/>
  <c r="BT90" i="1"/>
  <c r="BY90" i="1" s="1"/>
  <c r="CD90" i="1" s="1"/>
  <c r="BS90" i="1"/>
  <c r="BX90" i="1" s="1"/>
  <c r="CC90" i="1" s="1"/>
  <c r="BR90" i="1"/>
  <c r="BW90" i="1" s="1"/>
  <c r="CB90" i="1" s="1"/>
  <c r="BV89" i="1"/>
  <c r="CA89" i="1" s="1"/>
  <c r="CF89" i="1" s="1"/>
  <c r="BU89" i="1"/>
  <c r="BZ89" i="1" s="1"/>
  <c r="CE89" i="1" s="1"/>
  <c r="BT89" i="1"/>
  <c r="BY89" i="1" s="1"/>
  <c r="CD89" i="1" s="1"/>
  <c r="BS89" i="1"/>
  <c r="BX89" i="1" s="1"/>
  <c r="CC89" i="1" s="1"/>
  <c r="BR89" i="1"/>
  <c r="BW89" i="1" s="1"/>
  <c r="CB89" i="1" s="1"/>
  <c r="BV88" i="1"/>
  <c r="CA88" i="1" s="1"/>
  <c r="CF88" i="1" s="1"/>
  <c r="BU88" i="1"/>
  <c r="BZ88" i="1" s="1"/>
  <c r="CE88" i="1" s="1"/>
  <c r="BT88" i="1"/>
  <c r="BY88" i="1" s="1"/>
  <c r="CD88" i="1" s="1"/>
  <c r="BS88" i="1"/>
  <c r="BX88" i="1" s="1"/>
  <c r="CC88" i="1" s="1"/>
  <c r="BR88" i="1"/>
  <c r="BW88" i="1" s="1"/>
  <c r="CB88" i="1" s="1"/>
  <c r="BV86" i="1"/>
  <c r="CA86" i="1" s="1"/>
  <c r="CF86" i="1" s="1"/>
  <c r="BU86" i="1"/>
  <c r="BZ86" i="1" s="1"/>
  <c r="CE86" i="1" s="1"/>
  <c r="BT86" i="1"/>
  <c r="BY86" i="1" s="1"/>
  <c r="CD86" i="1" s="1"/>
  <c r="BS86" i="1"/>
  <c r="BX86" i="1" s="1"/>
  <c r="CC86" i="1" s="1"/>
  <c r="BR86" i="1"/>
  <c r="BW86" i="1" s="1"/>
  <c r="CB86" i="1" s="1"/>
  <c r="BV85" i="1"/>
  <c r="CA85" i="1" s="1"/>
  <c r="CF85" i="1" s="1"/>
  <c r="BU85" i="1"/>
  <c r="BZ85" i="1" s="1"/>
  <c r="CE85" i="1" s="1"/>
  <c r="BT85" i="1"/>
  <c r="BY85" i="1" s="1"/>
  <c r="CD85" i="1" s="1"/>
  <c r="BS85" i="1"/>
  <c r="BX85" i="1" s="1"/>
  <c r="CC85" i="1" s="1"/>
  <c r="BR85" i="1"/>
  <c r="BW85" i="1" s="1"/>
  <c r="CB85" i="1" s="1"/>
  <c r="BV84" i="1"/>
  <c r="CA84" i="1" s="1"/>
  <c r="CF84" i="1" s="1"/>
  <c r="BU84" i="1"/>
  <c r="BZ84" i="1" s="1"/>
  <c r="CE84" i="1" s="1"/>
  <c r="BT84" i="1"/>
  <c r="BY84" i="1" s="1"/>
  <c r="CD84" i="1" s="1"/>
  <c r="BS84" i="1"/>
  <c r="BX84" i="1" s="1"/>
  <c r="CC84" i="1" s="1"/>
  <c r="BR84" i="1"/>
  <c r="BW84" i="1" s="1"/>
  <c r="CB84" i="1" s="1"/>
  <c r="BV83" i="1"/>
  <c r="CA83" i="1" s="1"/>
  <c r="CF83" i="1" s="1"/>
  <c r="BU83" i="1"/>
  <c r="BZ83" i="1" s="1"/>
  <c r="CE83" i="1" s="1"/>
  <c r="BT83" i="1"/>
  <c r="BY83" i="1" s="1"/>
  <c r="CD83" i="1" s="1"/>
  <c r="BS83" i="1"/>
  <c r="BX83" i="1" s="1"/>
  <c r="CC83" i="1" s="1"/>
  <c r="BR83" i="1"/>
  <c r="BW83" i="1" s="1"/>
  <c r="CB83" i="1" s="1"/>
  <c r="BV82" i="1"/>
  <c r="CA82" i="1" s="1"/>
  <c r="CF82" i="1" s="1"/>
  <c r="BU82" i="1"/>
  <c r="BZ82" i="1" s="1"/>
  <c r="CE82" i="1" s="1"/>
  <c r="BT82" i="1"/>
  <c r="BY82" i="1" s="1"/>
  <c r="CD82" i="1" s="1"/>
  <c r="BS82" i="1"/>
  <c r="BX82" i="1" s="1"/>
  <c r="CC82" i="1" s="1"/>
  <c r="BR82" i="1"/>
  <c r="BW82" i="1" s="1"/>
  <c r="CB82" i="1" s="1"/>
  <c r="BV81" i="1"/>
  <c r="CA81" i="1" s="1"/>
  <c r="CF81" i="1" s="1"/>
  <c r="BU81" i="1"/>
  <c r="BZ81" i="1" s="1"/>
  <c r="CE81" i="1" s="1"/>
  <c r="BT81" i="1"/>
  <c r="BY81" i="1" s="1"/>
  <c r="CD81" i="1" s="1"/>
  <c r="BS81" i="1"/>
  <c r="BX81" i="1" s="1"/>
  <c r="CC81" i="1" s="1"/>
  <c r="BR81" i="1"/>
  <c r="BW81" i="1" s="1"/>
  <c r="CB81" i="1" s="1"/>
  <c r="BV80" i="1"/>
  <c r="CA80" i="1" s="1"/>
  <c r="CF80" i="1" s="1"/>
  <c r="BU80" i="1"/>
  <c r="BZ80" i="1" s="1"/>
  <c r="CE80" i="1" s="1"/>
  <c r="BT80" i="1"/>
  <c r="BY80" i="1" s="1"/>
  <c r="CD80" i="1" s="1"/>
  <c r="BS80" i="1"/>
  <c r="BX80" i="1" s="1"/>
  <c r="CC80" i="1" s="1"/>
  <c r="BR80" i="1"/>
  <c r="BW80" i="1" s="1"/>
  <c r="CB80" i="1" s="1"/>
  <c r="BV79" i="1"/>
  <c r="CA79" i="1" s="1"/>
  <c r="CF79" i="1" s="1"/>
  <c r="BU79" i="1"/>
  <c r="BZ79" i="1" s="1"/>
  <c r="CE79" i="1" s="1"/>
  <c r="BT79" i="1"/>
  <c r="BY79" i="1" s="1"/>
  <c r="CD79" i="1" s="1"/>
  <c r="BS79" i="1"/>
  <c r="BX79" i="1" s="1"/>
  <c r="CC79" i="1" s="1"/>
  <c r="BR79" i="1"/>
  <c r="BW79" i="1" s="1"/>
  <c r="CB79" i="1" s="1"/>
  <c r="BV78" i="1"/>
  <c r="CA78" i="1" s="1"/>
  <c r="CF78" i="1" s="1"/>
  <c r="BU78" i="1"/>
  <c r="BZ78" i="1" s="1"/>
  <c r="CE78" i="1" s="1"/>
  <c r="BT78" i="1"/>
  <c r="BY78" i="1" s="1"/>
  <c r="CD78" i="1" s="1"/>
  <c r="BS78" i="1"/>
  <c r="BX78" i="1" s="1"/>
  <c r="CC78" i="1" s="1"/>
  <c r="BR78" i="1"/>
  <c r="BW78" i="1" s="1"/>
  <c r="CB78" i="1" s="1"/>
  <c r="BV77" i="1"/>
  <c r="CA77" i="1" s="1"/>
  <c r="CF77" i="1" s="1"/>
  <c r="BU77" i="1"/>
  <c r="BZ77" i="1" s="1"/>
  <c r="CE77" i="1" s="1"/>
  <c r="BT77" i="1"/>
  <c r="BY77" i="1" s="1"/>
  <c r="CD77" i="1" s="1"/>
  <c r="BS77" i="1"/>
  <c r="BX77" i="1" s="1"/>
  <c r="CC77" i="1" s="1"/>
  <c r="BR77" i="1"/>
  <c r="BW77" i="1" s="1"/>
  <c r="CB77" i="1" s="1"/>
  <c r="BV76" i="1"/>
  <c r="CA76" i="1" s="1"/>
  <c r="CF76" i="1" s="1"/>
  <c r="BU76" i="1"/>
  <c r="BZ76" i="1" s="1"/>
  <c r="CE76" i="1" s="1"/>
  <c r="BT76" i="1"/>
  <c r="BY76" i="1" s="1"/>
  <c r="CD76" i="1" s="1"/>
  <c r="BS76" i="1"/>
  <c r="BX76" i="1" s="1"/>
  <c r="CC76" i="1" s="1"/>
  <c r="BR76" i="1"/>
  <c r="BW76" i="1" s="1"/>
  <c r="CB76" i="1" s="1"/>
  <c r="BV74" i="1"/>
  <c r="CA74" i="1" s="1"/>
  <c r="CF74" i="1" s="1"/>
  <c r="BU74" i="1"/>
  <c r="BZ74" i="1" s="1"/>
  <c r="CE74" i="1" s="1"/>
  <c r="BT74" i="1"/>
  <c r="BY74" i="1" s="1"/>
  <c r="CD74" i="1" s="1"/>
  <c r="BS74" i="1"/>
  <c r="BX74" i="1" s="1"/>
  <c r="CC74" i="1" s="1"/>
  <c r="BR74" i="1"/>
  <c r="BW74" i="1" s="1"/>
  <c r="CB74" i="1" s="1"/>
  <c r="BV73" i="1"/>
  <c r="CA73" i="1" s="1"/>
  <c r="CF73" i="1" s="1"/>
  <c r="BU73" i="1"/>
  <c r="BZ73" i="1" s="1"/>
  <c r="CE73" i="1" s="1"/>
  <c r="BT73" i="1"/>
  <c r="BY73" i="1" s="1"/>
  <c r="CD73" i="1" s="1"/>
  <c r="BS73" i="1"/>
  <c r="BX73" i="1" s="1"/>
  <c r="CC73" i="1" s="1"/>
  <c r="BR73" i="1"/>
  <c r="BW73" i="1" s="1"/>
  <c r="CB73" i="1" s="1"/>
  <c r="BV72" i="1"/>
  <c r="CA72" i="1" s="1"/>
  <c r="CF72" i="1" s="1"/>
  <c r="BU72" i="1"/>
  <c r="BZ72" i="1" s="1"/>
  <c r="CE72" i="1" s="1"/>
  <c r="BT72" i="1"/>
  <c r="BY72" i="1" s="1"/>
  <c r="CD72" i="1" s="1"/>
  <c r="BS72" i="1"/>
  <c r="BX72" i="1" s="1"/>
  <c r="CC72" i="1" s="1"/>
  <c r="BR72" i="1"/>
  <c r="BW72" i="1" s="1"/>
  <c r="CB72" i="1" s="1"/>
  <c r="BV71" i="1"/>
  <c r="CA71" i="1" s="1"/>
  <c r="CF71" i="1" s="1"/>
  <c r="BU71" i="1"/>
  <c r="BZ71" i="1" s="1"/>
  <c r="CE71" i="1" s="1"/>
  <c r="BT71" i="1"/>
  <c r="BY71" i="1" s="1"/>
  <c r="CD71" i="1" s="1"/>
  <c r="BS71" i="1"/>
  <c r="BX71" i="1" s="1"/>
  <c r="CC71" i="1" s="1"/>
  <c r="BR71" i="1"/>
  <c r="BW71" i="1" s="1"/>
  <c r="CB71" i="1" s="1"/>
  <c r="BV70" i="1"/>
  <c r="CA70" i="1" s="1"/>
  <c r="CF70" i="1" s="1"/>
  <c r="BU70" i="1"/>
  <c r="BZ70" i="1" s="1"/>
  <c r="CE70" i="1" s="1"/>
  <c r="BT70" i="1"/>
  <c r="BY70" i="1" s="1"/>
  <c r="CD70" i="1" s="1"/>
  <c r="BS70" i="1"/>
  <c r="BX70" i="1" s="1"/>
  <c r="CC70" i="1" s="1"/>
  <c r="BR70" i="1"/>
  <c r="BW70" i="1" s="1"/>
  <c r="CB70" i="1" s="1"/>
  <c r="BV69" i="1"/>
  <c r="CA69" i="1" s="1"/>
  <c r="CF69" i="1" s="1"/>
  <c r="BU69" i="1"/>
  <c r="BZ69" i="1" s="1"/>
  <c r="CE69" i="1" s="1"/>
  <c r="BT69" i="1"/>
  <c r="BY69" i="1" s="1"/>
  <c r="CD69" i="1" s="1"/>
  <c r="BS69" i="1"/>
  <c r="BX69" i="1" s="1"/>
  <c r="CC69" i="1" s="1"/>
  <c r="BR69" i="1"/>
  <c r="BW69" i="1" s="1"/>
  <c r="CB69" i="1" s="1"/>
  <c r="BV68" i="1"/>
  <c r="CA68" i="1" s="1"/>
  <c r="CF68" i="1" s="1"/>
  <c r="BU68" i="1"/>
  <c r="BZ68" i="1" s="1"/>
  <c r="CE68" i="1" s="1"/>
  <c r="BT68" i="1"/>
  <c r="BY68" i="1" s="1"/>
  <c r="CD68" i="1" s="1"/>
  <c r="BS68" i="1"/>
  <c r="BX68" i="1" s="1"/>
  <c r="CC68" i="1" s="1"/>
  <c r="BR68" i="1"/>
  <c r="BW68" i="1" s="1"/>
  <c r="CB68" i="1" s="1"/>
  <c r="BV67" i="1"/>
  <c r="CA67" i="1" s="1"/>
  <c r="CF67" i="1" s="1"/>
  <c r="BU67" i="1"/>
  <c r="BZ67" i="1" s="1"/>
  <c r="CE67" i="1" s="1"/>
  <c r="BT67" i="1"/>
  <c r="BY67" i="1" s="1"/>
  <c r="CD67" i="1" s="1"/>
  <c r="BS67" i="1"/>
  <c r="BX67" i="1" s="1"/>
  <c r="CC67" i="1" s="1"/>
  <c r="BR67" i="1"/>
  <c r="BW67" i="1" s="1"/>
  <c r="CB67" i="1" s="1"/>
  <c r="BV66" i="1"/>
  <c r="CA66" i="1" s="1"/>
  <c r="CF66" i="1" s="1"/>
  <c r="BU66" i="1"/>
  <c r="BZ66" i="1" s="1"/>
  <c r="CE66" i="1" s="1"/>
  <c r="BT66" i="1"/>
  <c r="BY66" i="1" s="1"/>
  <c r="CD66" i="1" s="1"/>
  <c r="BS66" i="1"/>
  <c r="BX66" i="1" s="1"/>
  <c r="CC66" i="1" s="1"/>
  <c r="BR66" i="1"/>
  <c r="BW66" i="1" s="1"/>
  <c r="CB66" i="1" s="1"/>
  <c r="BV65" i="1"/>
  <c r="CA65" i="1" s="1"/>
  <c r="CF65" i="1" s="1"/>
  <c r="BU65" i="1"/>
  <c r="BZ65" i="1" s="1"/>
  <c r="CE65" i="1" s="1"/>
  <c r="BT65" i="1"/>
  <c r="BY65" i="1" s="1"/>
  <c r="CD65" i="1" s="1"/>
  <c r="BS65" i="1"/>
  <c r="BX65" i="1" s="1"/>
  <c r="CC65" i="1" s="1"/>
  <c r="BR65" i="1"/>
  <c r="BW65" i="1" s="1"/>
  <c r="CB65" i="1" s="1"/>
  <c r="BV64" i="1"/>
  <c r="CA64" i="1" s="1"/>
  <c r="CF64" i="1" s="1"/>
  <c r="BU64" i="1"/>
  <c r="BZ64" i="1" s="1"/>
  <c r="CE64" i="1" s="1"/>
  <c r="BT64" i="1"/>
  <c r="BY64" i="1" s="1"/>
  <c r="CD64" i="1" s="1"/>
  <c r="BS64" i="1"/>
  <c r="BX64" i="1" s="1"/>
  <c r="CC64" i="1" s="1"/>
  <c r="BR64" i="1"/>
  <c r="BW64" i="1" s="1"/>
  <c r="CB64" i="1" s="1"/>
  <c r="BV62" i="1"/>
  <c r="CA62" i="1" s="1"/>
  <c r="CF62" i="1" s="1"/>
  <c r="BU62" i="1"/>
  <c r="BZ62" i="1" s="1"/>
  <c r="CE62" i="1" s="1"/>
  <c r="BT62" i="1"/>
  <c r="BY62" i="1" s="1"/>
  <c r="CD62" i="1" s="1"/>
  <c r="BS62" i="1"/>
  <c r="BX62" i="1" s="1"/>
  <c r="CC62" i="1" s="1"/>
  <c r="BR62" i="1"/>
  <c r="BW62" i="1" s="1"/>
  <c r="CB62" i="1" s="1"/>
  <c r="BV59" i="1"/>
  <c r="CA59" i="1" s="1"/>
  <c r="CF59" i="1" s="1"/>
  <c r="BU59" i="1"/>
  <c r="BZ59" i="1" s="1"/>
  <c r="CE59" i="1" s="1"/>
  <c r="BT59" i="1"/>
  <c r="BY59" i="1" s="1"/>
  <c r="CD59" i="1" s="1"/>
  <c r="BS59" i="1"/>
  <c r="BX59" i="1" s="1"/>
  <c r="CC59" i="1" s="1"/>
  <c r="BR59" i="1"/>
  <c r="BW59" i="1" s="1"/>
  <c r="CB59" i="1" s="1"/>
  <c r="BV58" i="1"/>
  <c r="CA58" i="1" s="1"/>
  <c r="CF58" i="1" s="1"/>
  <c r="BU58" i="1"/>
  <c r="BZ58" i="1" s="1"/>
  <c r="CE58" i="1" s="1"/>
  <c r="BT58" i="1"/>
  <c r="BY58" i="1" s="1"/>
  <c r="CD58" i="1" s="1"/>
  <c r="BS58" i="1"/>
  <c r="BX58" i="1" s="1"/>
  <c r="CC58" i="1" s="1"/>
  <c r="BR58" i="1"/>
  <c r="BW58" i="1" s="1"/>
  <c r="CB58" i="1" s="1"/>
  <c r="BV57" i="1"/>
  <c r="CA57" i="1" s="1"/>
  <c r="CF57" i="1" s="1"/>
  <c r="BU57" i="1"/>
  <c r="BZ57" i="1" s="1"/>
  <c r="CE57" i="1" s="1"/>
  <c r="BT57" i="1"/>
  <c r="BY57" i="1" s="1"/>
  <c r="CD57" i="1" s="1"/>
  <c r="BS57" i="1"/>
  <c r="BX57" i="1" s="1"/>
  <c r="CC57" i="1" s="1"/>
  <c r="BR57" i="1"/>
  <c r="BW57" i="1" s="1"/>
  <c r="CB57" i="1" s="1"/>
  <c r="BV55" i="1"/>
  <c r="CA55" i="1" s="1"/>
  <c r="CF55" i="1" s="1"/>
  <c r="BU55" i="1"/>
  <c r="BZ55" i="1" s="1"/>
  <c r="CE55" i="1" s="1"/>
  <c r="BT55" i="1"/>
  <c r="BY55" i="1" s="1"/>
  <c r="CD55" i="1" s="1"/>
  <c r="BS55" i="1"/>
  <c r="BX55" i="1" s="1"/>
  <c r="CC55" i="1" s="1"/>
  <c r="BR55" i="1"/>
  <c r="BW55" i="1" s="1"/>
  <c r="CB55" i="1" s="1"/>
  <c r="BV54" i="1"/>
  <c r="CA54" i="1" s="1"/>
  <c r="CF54" i="1" s="1"/>
  <c r="BU54" i="1"/>
  <c r="BZ54" i="1" s="1"/>
  <c r="CE54" i="1" s="1"/>
  <c r="BT54" i="1"/>
  <c r="BY54" i="1" s="1"/>
  <c r="CD54" i="1" s="1"/>
  <c r="BS54" i="1"/>
  <c r="BX54" i="1" s="1"/>
  <c r="CC54" i="1" s="1"/>
  <c r="BR54" i="1"/>
  <c r="BW54" i="1" s="1"/>
  <c r="CB54" i="1" s="1"/>
  <c r="BV53" i="1"/>
  <c r="CA53" i="1" s="1"/>
  <c r="CF53" i="1" s="1"/>
  <c r="BU53" i="1"/>
  <c r="BZ53" i="1" s="1"/>
  <c r="CE53" i="1" s="1"/>
  <c r="BT53" i="1"/>
  <c r="BY53" i="1" s="1"/>
  <c r="CD53" i="1" s="1"/>
  <c r="BS53" i="1"/>
  <c r="BX53" i="1" s="1"/>
  <c r="CC53" i="1" s="1"/>
  <c r="BR53" i="1"/>
  <c r="BW53" i="1" s="1"/>
  <c r="CB53" i="1" s="1"/>
  <c r="BV52" i="1"/>
  <c r="CA52" i="1" s="1"/>
  <c r="CF52" i="1" s="1"/>
  <c r="BU52" i="1"/>
  <c r="BZ52" i="1" s="1"/>
  <c r="CE52" i="1" s="1"/>
  <c r="BT52" i="1"/>
  <c r="BY52" i="1" s="1"/>
  <c r="CD52" i="1" s="1"/>
  <c r="BS52" i="1"/>
  <c r="BX52" i="1" s="1"/>
  <c r="CC52" i="1" s="1"/>
  <c r="BR52" i="1"/>
  <c r="BW52" i="1" s="1"/>
  <c r="CB52" i="1" s="1"/>
  <c r="BV50" i="1"/>
  <c r="CA50" i="1" s="1"/>
  <c r="CF50" i="1" s="1"/>
  <c r="BU50" i="1"/>
  <c r="BZ50" i="1" s="1"/>
  <c r="CE50" i="1" s="1"/>
  <c r="BT50" i="1"/>
  <c r="BY50" i="1" s="1"/>
  <c r="CD50" i="1" s="1"/>
  <c r="BS50" i="1"/>
  <c r="BX50" i="1" s="1"/>
  <c r="CC50" i="1" s="1"/>
  <c r="BR50" i="1"/>
  <c r="BW50" i="1" s="1"/>
  <c r="CB50" i="1" s="1"/>
  <c r="BV49" i="1"/>
  <c r="CA49" i="1" s="1"/>
  <c r="CF49" i="1" s="1"/>
  <c r="BU49" i="1"/>
  <c r="BZ49" i="1" s="1"/>
  <c r="CE49" i="1" s="1"/>
  <c r="BT49" i="1"/>
  <c r="BY49" i="1" s="1"/>
  <c r="CD49" i="1" s="1"/>
  <c r="BS49" i="1"/>
  <c r="BX49" i="1" s="1"/>
  <c r="CC49" i="1" s="1"/>
  <c r="BR49" i="1"/>
  <c r="BW49" i="1" s="1"/>
  <c r="CB49" i="1" s="1"/>
  <c r="BV48" i="1"/>
  <c r="CA48" i="1" s="1"/>
  <c r="CF48" i="1" s="1"/>
  <c r="BU48" i="1"/>
  <c r="BZ48" i="1" s="1"/>
  <c r="CE48" i="1" s="1"/>
  <c r="BT48" i="1"/>
  <c r="BY48" i="1" s="1"/>
  <c r="CD48" i="1" s="1"/>
  <c r="BS48" i="1"/>
  <c r="BX48" i="1" s="1"/>
  <c r="CC48" i="1" s="1"/>
  <c r="BR48" i="1"/>
  <c r="BW48" i="1" s="1"/>
  <c r="CB48" i="1" s="1"/>
  <c r="BV45" i="1"/>
  <c r="CA45" i="1" s="1"/>
  <c r="CF45" i="1" s="1"/>
  <c r="BU45" i="1"/>
  <c r="BZ45" i="1" s="1"/>
  <c r="CE45" i="1" s="1"/>
  <c r="BT45" i="1"/>
  <c r="BY45" i="1" s="1"/>
  <c r="CD45" i="1" s="1"/>
  <c r="BS45" i="1"/>
  <c r="BX45" i="1" s="1"/>
  <c r="CC45" i="1" s="1"/>
  <c r="BR45" i="1"/>
  <c r="BW45" i="1" s="1"/>
  <c r="CB45" i="1" s="1"/>
  <c r="BV44" i="1"/>
  <c r="CA44" i="1" s="1"/>
  <c r="CF44" i="1" s="1"/>
  <c r="BU44" i="1"/>
  <c r="BZ44" i="1" s="1"/>
  <c r="CE44" i="1" s="1"/>
  <c r="BT44" i="1"/>
  <c r="BY44" i="1" s="1"/>
  <c r="CD44" i="1" s="1"/>
  <c r="BS44" i="1"/>
  <c r="BX44" i="1" s="1"/>
  <c r="CC44" i="1" s="1"/>
  <c r="BR44" i="1"/>
  <c r="BW44" i="1" s="1"/>
  <c r="CB44" i="1" s="1"/>
  <c r="BV43" i="1"/>
  <c r="CA43" i="1" s="1"/>
  <c r="CF43" i="1" s="1"/>
  <c r="BU43" i="1"/>
  <c r="BZ43" i="1" s="1"/>
  <c r="CE43" i="1" s="1"/>
  <c r="BT43" i="1"/>
  <c r="BY43" i="1" s="1"/>
  <c r="CD43" i="1" s="1"/>
  <c r="BS43" i="1"/>
  <c r="BX43" i="1" s="1"/>
  <c r="CC43" i="1" s="1"/>
  <c r="BR43" i="1"/>
  <c r="BW43" i="1" s="1"/>
  <c r="CB43" i="1" s="1"/>
  <c r="BV42" i="1"/>
  <c r="CA42" i="1" s="1"/>
  <c r="CF42" i="1" s="1"/>
  <c r="BU42" i="1"/>
  <c r="BZ42" i="1" s="1"/>
  <c r="CE42" i="1" s="1"/>
  <c r="BT42" i="1"/>
  <c r="BY42" i="1" s="1"/>
  <c r="CD42" i="1" s="1"/>
  <c r="BS42" i="1"/>
  <c r="BX42" i="1" s="1"/>
  <c r="CC42" i="1" s="1"/>
  <c r="BR42" i="1"/>
  <c r="BW42" i="1" s="1"/>
  <c r="CB42" i="1" s="1"/>
  <c r="BV40" i="1"/>
  <c r="CA40" i="1" s="1"/>
  <c r="CF40" i="1" s="1"/>
  <c r="BU40" i="1"/>
  <c r="BZ40" i="1" s="1"/>
  <c r="CE40" i="1" s="1"/>
  <c r="BT40" i="1"/>
  <c r="BY40" i="1" s="1"/>
  <c r="CD40" i="1" s="1"/>
  <c r="BS40" i="1"/>
  <c r="BX40" i="1" s="1"/>
  <c r="CC40" i="1" s="1"/>
  <c r="BR40" i="1"/>
  <c r="BW40" i="1" s="1"/>
  <c r="CB40" i="1" s="1"/>
  <c r="BV39" i="1"/>
  <c r="CA39" i="1" s="1"/>
  <c r="CF39" i="1" s="1"/>
  <c r="BU39" i="1"/>
  <c r="BZ39" i="1" s="1"/>
  <c r="CE39" i="1" s="1"/>
  <c r="BT39" i="1"/>
  <c r="BY39" i="1" s="1"/>
  <c r="CD39" i="1" s="1"/>
  <c r="BS39" i="1"/>
  <c r="BX39" i="1" s="1"/>
  <c r="CC39" i="1" s="1"/>
  <c r="BR39" i="1"/>
  <c r="BW39" i="1" s="1"/>
  <c r="CB39" i="1" s="1"/>
  <c r="BV38" i="1"/>
  <c r="CA38" i="1" s="1"/>
  <c r="CF38" i="1" s="1"/>
  <c r="BU38" i="1"/>
  <c r="BZ38" i="1" s="1"/>
  <c r="CE38" i="1" s="1"/>
  <c r="BT38" i="1"/>
  <c r="BY38" i="1" s="1"/>
  <c r="CD38" i="1" s="1"/>
  <c r="BS38" i="1"/>
  <c r="BX38" i="1" s="1"/>
  <c r="CC38" i="1" s="1"/>
  <c r="BR38" i="1"/>
  <c r="BW38" i="1" s="1"/>
  <c r="CB38" i="1" s="1"/>
  <c r="BV37" i="1"/>
  <c r="CA37" i="1" s="1"/>
  <c r="CF37" i="1" s="1"/>
  <c r="BU37" i="1"/>
  <c r="BZ37" i="1" s="1"/>
  <c r="CE37" i="1" s="1"/>
  <c r="BT37" i="1"/>
  <c r="BY37" i="1" s="1"/>
  <c r="CD37" i="1" s="1"/>
  <c r="BS37" i="1"/>
  <c r="BX37" i="1" s="1"/>
  <c r="CC37" i="1" s="1"/>
  <c r="BR37" i="1"/>
  <c r="BW37" i="1" s="1"/>
  <c r="CB37" i="1" s="1"/>
  <c r="BV34" i="1"/>
  <c r="CA34" i="1" s="1"/>
  <c r="CF34" i="1" s="1"/>
  <c r="BU34" i="1"/>
  <c r="BZ34" i="1" s="1"/>
  <c r="CE34" i="1" s="1"/>
  <c r="BT34" i="1"/>
  <c r="BY34" i="1" s="1"/>
  <c r="CD34" i="1" s="1"/>
  <c r="BS34" i="1"/>
  <c r="BX34" i="1" s="1"/>
  <c r="CC34" i="1" s="1"/>
  <c r="BR34" i="1"/>
  <c r="BW34" i="1" s="1"/>
  <c r="CB34" i="1" s="1"/>
  <c r="BV33" i="1"/>
  <c r="CA33" i="1" s="1"/>
  <c r="CF33" i="1" s="1"/>
  <c r="BU33" i="1"/>
  <c r="BZ33" i="1" s="1"/>
  <c r="CE33" i="1" s="1"/>
  <c r="BT33" i="1"/>
  <c r="BY33" i="1" s="1"/>
  <c r="CD33" i="1" s="1"/>
  <c r="BS33" i="1"/>
  <c r="BX33" i="1" s="1"/>
  <c r="CC33" i="1" s="1"/>
  <c r="BR33" i="1"/>
  <c r="BW33" i="1" s="1"/>
  <c r="CB33" i="1" s="1"/>
  <c r="BV32" i="1"/>
  <c r="CA32" i="1" s="1"/>
  <c r="CF32" i="1" s="1"/>
  <c r="BU32" i="1"/>
  <c r="BZ32" i="1" s="1"/>
  <c r="CE32" i="1" s="1"/>
  <c r="BT32" i="1"/>
  <c r="BY32" i="1" s="1"/>
  <c r="CD32" i="1" s="1"/>
  <c r="BS32" i="1"/>
  <c r="BX32" i="1" s="1"/>
  <c r="CC32" i="1" s="1"/>
  <c r="BR32" i="1"/>
  <c r="BW32" i="1" s="1"/>
  <c r="CB32" i="1" s="1"/>
  <c r="BV31" i="1"/>
  <c r="CA31" i="1" s="1"/>
  <c r="CF31" i="1" s="1"/>
  <c r="BU31" i="1"/>
  <c r="BZ31" i="1" s="1"/>
  <c r="CE31" i="1" s="1"/>
  <c r="BT31" i="1"/>
  <c r="BY31" i="1" s="1"/>
  <c r="CD31" i="1" s="1"/>
  <c r="BS31" i="1"/>
  <c r="BX31" i="1" s="1"/>
  <c r="CC31" i="1" s="1"/>
  <c r="BR31" i="1"/>
  <c r="BW31" i="1" s="1"/>
  <c r="CB31" i="1" s="1"/>
  <c r="BV30" i="1"/>
  <c r="CA30" i="1" s="1"/>
  <c r="CF30" i="1" s="1"/>
  <c r="BU30" i="1"/>
  <c r="BZ30" i="1" s="1"/>
  <c r="CE30" i="1" s="1"/>
  <c r="BT30" i="1"/>
  <c r="BY30" i="1" s="1"/>
  <c r="CD30" i="1" s="1"/>
  <c r="BS30" i="1"/>
  <c r="BX30" i="1" s="1"/>
  <c r="CC30" i="1" s="1"/>
  <c r="BR30" i="1"/>
  <c r="BW30" i="1" s="1"/>
  <c r="CB30" i="1" s="1"/>
  <c r="BV29" i="1"/>
  <c r="CA29" i="1" s="1"/>
  <c r="CF29" i="1" s="1"/>
  <c r="BU29" i="1"/>
  <c r="BZ29" i="1" s="1"/>
  <c r="CE29" i="1" s="1"/>
  <c r="BT29" i="1"/>
  <c r="BY29" i="1" s="1"/>
  <c r="CD29" i="1" s="1"/>
  <c r="BS29" i="1"/>
  <c r="BX29" i="1" s="1"/>
  <c r="CC29" i="1" s="1"/>
  <c r="BR29" i="1"/>
  <c r="BW29" i="1" s="1"/>
  <c r="CB29" i="1" s="1"/>
  <c r="BV27" i="1"/>
  <c r="CA27" i="1" s="1"/>
  <c r="CF27" i="1" s="1"/>
  <c r="BU27" i="1"/>
  <c r="BZ27" i="1" s="1"/>
  <c r="CE27" i="1" s="1"/>
  <c r="BT27" i="1"/>
  <c r="BY27" i="1" s="1"/>
  <c r="CD27" i="1" s="1"/>
  <c r="BS27" i="1"/>
  <c r="BX27" i="1" s="1"/>
  <c r="CC27" i="1" s="1"/>
  <c r="BR27" i="1"/>
  <c r="BW27" i="1" s="1"/>
  <c r="CB27" i="1" s="1"/>
  <c r="BV26" i="1"/>
  <c r="CA26" i="1" s="1"/>
  <c r="CF26" i="1" s="1"/>
  <c r="BU26" i="1"/>
  <c r="BZ26" i="1" s="1"/>
  <c r="CE26" i="1" s="1"/>
  <c r="BT26" i="1"/>
  <c r="BY26" i="1" s="1"/>
  <c r="CD26" i="1" s="1"/>
  <c r="BS26" i="1"/>
  <c r="BX26" i="1" s="1"/>
  <c r="CC26" i="1" s="1"/>
  <c r="BR26" i="1"/>
  <c r="BW26" i="1" s="1"/>
  <c r="CB26" i="1" s="1"/>
  <c r="BV25" i="1"/>
  <c r="CA25" i="1" s="1"/>
  <c r="CF25" i="1" s="1"/>
  <c r="BU25" i="1"/>
  <c r="BZ25" i="1" s="1"/>
  <c r="CE25" i="1" s="1"/>
  <c r="BT25" i="1"/>
  <c r="BY25" i="1" s="1"/>
  <c r="CD25" i="1" s="1"/>
  <c r="BS25" i="1"/>
  <c r="BX25" i="1" s="1"/>
  <c r="CC25" i="1" s="1"/>
  <c r="BR25" i="1"/>
  <c r="BW25" i="1" s="1"/>
  <c r="CB25" i="1" s="1"/>
  <c r="BV24" i="1"/>
  <c r="CA24" i="1" s="1"/>
  <c r="CF24" i="1" s="1"/>
  <c r="BU24" i="1"/>
  <c r="BZ24" i="1" s="1"/>
  <c r="CE24" i="1" s="1"/>
  <c r="BT24" i="1"/>
  <c r="BY24" i="1" s="1"/>
  <c r="CD24" i="1" s="1"/>
  <c r="BS24" i="1"/>
  <c r="BX24" i="1" s="1"/>
  <c r="CC24" i="1" s="1"/>
  <c r="BR24" i="1"/>
  <c r="BW24" i="1" s="1"/>
  <c r="CB24" i="1" s="1"/>
  <c r="BV23" i="1"/>
  <c r="CA23" i="1" s="1"/>
  <c r="CF23" i="1" s="1"/>
  <c r="BU23" i="1"/>
  <c r="BZ23" i="1" s="1"/>
  <c r="CE23" i="1" s="1"/>
  <c r="BT23" i="1"/>
  <c r="BY23" i="1" s="1"/>
  <c r="CD23" i="1" s="1"/>
  <c r="BS23" i="1"/>
  <c r="BX23" i="1" s="1"/>
  <c r="CC23" i="1" s="1"/>
  <c r="BR23" i="1"/>
  <c r="BW23" i="1" s="1"/>
  <c r="CB23" i="1" s="1"/>
  <c r="BV22" i="1"/>
  <c r="CA22" i="1" s="1"/>
  <c r="CF22" i="1" s="1"/>
  <c r="BU22" i="1"/>
  <c r="BZ22" i="1" s="1"/>
  <c r="CE22" i="1" s="1"/>
  <c r="BT22" i="1"/>
  <c r="BY22" i="1" s="1"/>
  <c r="CD22" i="1" s="1"/>
  <c r="BS22" i="1"/>
  <c r="BX22" i="1" s="1"/>
  <c r="CC22" i="1" s="1"/>
  <c r="BR22" i="1"/>
  <c r="BW22" i="1" s="1"/>
  <c r="CB22" i="1" s="1"/>
  <c r="BV19" i="1"/>
  <c r="CA19" i="1" s="1"/>
  <c r="CF19" i="1" s="1"/>
  <c r="BU19" i="1"/>
  <c r="BZ19" i="1" s="1"/>
  <c r="CE19" i="1" s="1"/>
  <c r="BT19" i="1"/>
  <c r="BY19" i="1" s="1"/>
  <c r="CD19" i="1" s="1"/>
  <c r="BS19" i="1"/>
  <c r="BX19" i="1" s="1"/>
  <c r="CC19" i="1" s="1"/>
  <c r="BR19" i="1"/>
  <c r="BW19" i="1" s="1"/>
  <c r="CB19" i="1" s="1"/>
  <c r="BV18" i="1"/>
  <c r="CA18" i="1" s="1"/>
  <c r="CF18" i="1" s="1"/>
  <c r="BU18" i="1"/>
  <c r="BZ18" i="1" s="1"/>
  <c r="CE18" i="1" s="1"/>
  <c r="BT18" i="1"/>
  <c r="BY18" i="1" s="1"/>
  <c r="CD18" i="1" s="1"/>
  <c r="BS18" i="1"/>
  <c r="BX18" i="1" s="1"/>
  <c r="CC18" i="1" s="1"/>
  <c r="BR18" i="1"/>
  <c r="BW18" i="1" s="1"/>
  <c r="CB18" i="1" s="1"/>
  <c r="BV17" i="1"/>
  <c r="CA17" i="1" s="1"/>
  <c r="CF17" i="1" s="1"/>
  <c r="BU17" i="1"/>
  <c r="BZ17" i="1" s="1"/>
  <c r="CE17" i="1" s="1"/>
  <c r="BT17" i="1"/>
  <c r="BY17" i="1" s="1"/>
  <c r="CD17" i="1" s="1"/>
  <c r="BS17" i="1"/>
  <c r="BX17" i="1" s="1"/>
  <c r="CC17" i="1" s="1"/>
  <c r="BR17" i="1"/>
  <c r="BW17" i="1" s="1"/>
  <c r="CB17" i="1" s="1"/>
  <c r="BV16" i="1"/>
  <c r="CA16" i="1" s="1"/>
  <c r="CF16" i="1" s="1"/>
  <c r="BU16" i="1"/>
  <c r="BZ16" i="1" s="1"/>
  <c r="CE16" i="1" s="1"/>
  <c r="BT16" i="1"/>
  <c r="BY16" i="1" s="1"/>
  <c r="CD16" i="1" s="1"/>
  <c r="BS16" i="1"/>
  <c r="BX16" i="1" s="1"/>
  <c r="CC16" i="1" s="1"/>
  <c r="BR16" i="1"/>
  <c r="BW16" i="1" s="1"/>
  <c r="CB16" i="1" s="1"/>
  <c r="BV15" i="1"/>
  <c r="CA15" i="1" s="1"/>
  <c r="CF15" i="1" s="1"/>
  <c r="BU15" i="1"/>
  <c r="BZ15" i="1" s="1"/>
  <c r="CE15" i="1" s="1"/>
  <c r="BT15" i="1"/>
  <c r="BY15" i="1" s="1"/>
  <c r="CD15" i="1" s="1"/>
  <c r="BS15" i="1"/>
  <c r="BX15" i="1" s="1"/>
  <c r="CC15" i="1" s="1"/>
  <c r="BR15" i="1"/>
  <c r="BW15" i="1" s="1"/>
  <c r="CB15" i="1" s="1"/>
  <c r="BV14" i="1"/>
  <c r="CA14" i="1" s="1"/>
  <c r="CF14" i="1" s="1"/>
  <c r="BU14" i="1"/>
  <c r="BZ14" i="1" s="1"/>
  <c r="CE14" i="1" s="1"/>
  <c r="BT14" i="1"/>
  <c r="BY14" i="1" s="1"/>
  <c r="CD14" i="1" s="1"/>
  <c r="BS14" i="1"/>
  <c r="BX14" i="1" s="1"/>
  <c r="CC14" i="1" s="1"/>
  <c r="BR14" i="1"/>
  <c r="BW14" i="1" s="1"/>
  <c r="CB14" i="1" s="1"/>
  <c r="BV13" i="1"/>
  <c r="CA13" i="1" s="1"/>
  <c r="CF13" i="1" s="1"/>
  <c r="BU13" i="1"/>
  <c r="BZ13" i="1" s="1"/>
  <c r="CE13" i="1" s="1"/>
  <c r="BT13" i="1"/>
  <c r="BY13" i="1" s="1"/>
  <c r="CD13" i="1" s="1"/>
  <c r="BS13" i="1"/>
  <c r="BX13" i="1" s="1"/>
  <c r="CC13" i="1" s="1"/>
  <c r="BR13" i="1"/>
  <c r="BW13" i="1" s="1"/>
  <c r="CB13" i="1" s="1"/>
  <c r="BV11" i="1"/>
  <c r="CA11" i="1" s="1"/>
  <c r="CF11" i="1" s="1"/>
  <c r="BU11" i="1"/>
  <c r="BZ11" i="1" s="1"/>
  <c r="CE11" i="1" s="1"/>
  <c r="BT11" i="1"/>
  <c r="BY11" i="1" s="1"/>
  <c r="CD11" i="1" s="1"/>
  <c r="BS11" i="1"/>
  <c r="BX11" i="1" s="1"/>
  <c r="CC11" i="1" s="1"/>
  <c r="BR11" i="1"/>
  <c r="BW11" i="1" s="1"/>
  <c r="CB11" i="1" s="1"/>
  <c r="BV10" i="1"/>
  <c r="CA10" i="1" s="1"/>
  <c r="CF10" i="1" s="1"/>
  <c r="BU10" i="1"/>
  <c r="BZ10" i="1" s="1"/>
  <c r="CE10" i="1" s="1"/>
  <c r="BT10" i="1"/>
  <c r="BY10" i="1" s="1"/>
  <c r="CD10" i="1" s="1"/>
  <c r="BS10" i="1"/>
  <c r="BX10" i="1" s="1"/>
  <c r="CC10" i="1" s="1"/>
  <c r="BR10" i="1"/>
  <c r="BW10" i="1" s="1"/>
  <c r="CB10" i="1" s="1"/>
  <c r="BV9" i="1"/>
  <c r="CA9" i="1" s="1"/>
  <c r="CF9" i="1" s="1"/>
  <c r="BU9" i="1"/>
  <c r="BT9" i="1"/>
  <c r="BY9" i="1" s="1"/>
  <c r="CD9" i="1" s="1"/>
  <c r="BS9" i="1"/>
  <c r="BX9" i="1" s="1"/>
  <c r="CC9" i="1" s="1"/>
  <c r="BR9" i="1"/>
  <c r="BW9" i="1" s="1"/>
  <c r="CB9" i="1" s="1"/>
  <c r="BV8" i="1"/>
  <c r="CA8" i="1" s="1"/>
  <c r="CF8" i="1" s="1"/>
  <c r="BU8" i="1"/>
  <c r="BZ8" i="1" s="1"/>
  <c r="CE8" i="1" s="1"/>
  <c r="BT8" i="1"/>
  <c r="BY8" i="1" s="1"/>
  <c r="CD8" i="1" s="1"/>
  <c r="BS8" i="1"/>
  <c r="BX8" i="1" s="1"/>
  <c r="CC8" i="1" s="1"/>
  <c r="BR8" i="1"/>
  <c r="BW8" i="1" s="1"/>
  <c r="CB8" i="1" s="1"/>
  <c r="BV7" i="1"/>
  <c r="CA7" i="1" s="1"/>
  <c r="CF7" i="1" s="1"/>
  <c r="BU7" i="1"/>
  <c r="BZ7" i="1" s="1"/>
  <c r="CE7" i="1" s="1"/>
  <c r="BT7" i="1"/>
  <c r="BY7" i="1" s="1"/>
  <c r="CD7" i="1" s="1"/>
  <c r="BS7" i="1"/>
  <c r="BX7" i="1" s="1"/>
  <c r="CC7" i="1" s="1"/>
  <c r="BR7" i="1"/>
  <c r="BW7" i="1" s="1"/>
  <c r="CB7" i="1" s="1"/>
  <c r="BZ9" i="1" l="1"/>
  <c r="CE9" i="1" s="1"/>
  <c r="CA156" i="1"/>
</calcChain>
</file>

<file path=xl/sharedStrings.xml><?xml version="1.0" encoding="utf-8"?>
<sst xmlns="http://schemas.openxmlformats.org/spreadsheetml/2006/main" count="539" uniqueCount="259">
  <si>
    <t>ALPHATEC</t>
  </si>
  <si>
    <t>HEIMCORE</t>
  </si>
  <si>
    <t>DISICO INGENIERIA SAS</t>
  </si>
  <si>
    <t>TESERACT SAS</t>
  </si>
  <si>
    <t>MENOR VALOR</t>
  </si>
  <si>
    <t>MEDIA Geométrica</t>
  </si>
  <si>
    <t>MEDIANA</t>
  </si>
  <si>
    <t>PROMEDIO</t>
  </si>
  <si>
    <t>DESVIACION</t>
  </si>
  <si>
    <t>DISPERSION</t>
  </si>
  <si>
    <t>PRECIO DE REFERENCIA</t>
  </si>
  <si>
    <t>CRITERIO</t>
  </si>
  <si>
    <t>DATOS GENERALES</t>
  </si>
  <si>
    <t>ZONA 1</t>
  </si>
  <si>
    <t>ZONA 2</t>
  </si>
  <si>
    <t>ZONA 3</t>
  </si>
  <si>
    <t>ZONA 4</t>
  </si>
  <si>
    <t>ZONA 5</t>
  </si>
  <si>
    <t>ITEM</t>
  </si>
  <si>
    <t>DESCRIPCION</t>
  </si>
  <si>
    <t>UM</t>
  </si>
  <si>
    <t>CANT</t>
  </si>
  <si>
    <t>VALOR UNIT SIN IVA</t>
  </si>
  <si>
    <t>VALOR TOTAL CON IVA</t>
  </si>
  <si>
    <r>
      <t>SUMINISTRO E INSTALACIÓN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CANAL DE COMUNICACIONES CATEGORÍA 6ª COBRE PUNTO DE VOZ Y PUNTO DE DATOS (PUNTO DOBLE) </t>
    </r>
    <r>
      <rPr>
        <sz val="10"/>
        <color theme="1"/>
        <rFont val="Arial"/>
        <family val="2"/>
      </rPr>
      <t>compuesto por</t>
    </r>
    <r>
      <rPr>
        <b/>
        <sz val="10"/>
        <color theme="1"/>
        <rFont val="Arial"/>
        <family val="2"/>
      </rPr>
      <t>;</t>
    </r>
    <r>
      <rPr>
        <sz val="10"/>
        <color rgb="FF000000"/>
        <rFont val="Arial"/>
        <family val="2"/>
      </rPr>
      <t xml:space="preserve"> </t>
    </r>
    <r>
      <rPr>
        <sz val="10"/>
        <color theme="1"/>
        <rFont val="Arial"/>
        <family val="2"/>
      </rPr>
      <t>Cable Categoría 6A Blindado</t>
    </r>
    <r>
      <rPr>
        <sz val="10"/>
        <color rgb="FF000000"/>
        <rFont val="Arial"/>
        <family val="2"/>
      </rPr>
      <t xml:space="preserve">, Salida de Telecomunicaciones Jack RJ45 tanto para el puesto de trabajo como para el herraje, placa de pared (face plate), Patch Cord de área de trabajo, Patch Cord de administración. </t>
    </r>
  </si>
  <si>
    <t>1.1</t>
  </si>
  <si>
    <r>
      <t xml:space="preserve">SUMINISTRO E INSTALACIÓN CANAL DE COMUNICACIONES CATEGORÍA 6ª COBRE HASTA 30 METROS </t>
    </r>
    <r>
      <rPr>
        <sz val="10"/>
        <color theme="1"/>
        <rFont val="Arial"/>
        <family val="2"/>
      </rPr>
      <t>PUNTO DOBLE</t>
    </r>
  </si>
  <si>
    <t>UND</t>
  </si>
  <si>
    <t>1.2</t>
  </si>
  <si>
    <t>SUMINISTRO E INSTALACIÓN CANAL DE COMUNICACIONES CATEGORÍA 6ª COBRE DESDE  30 HASTA 60 METROS PUNTO DOBLE</t>
  </si>
  <si>
    <t>1.3</t>
  </si>
  <si>
    <r>
      <t xml:space="preserve">SUMINISTRO E INSTALACIÓN CANAL DE COMUNICACIONES CATEGORÍA 6ª COBRE DESDE  60 HASTA 90 METROS </t>
    </r>
    <r>
      <rPr>
        <sz val="10"/>
        <color theme="1"/>
        <rFont val="Arial"/>
        <family val="2"/>
      </rPr>
      <t>PUNTO DOBLE</t>
    </r>
  </si>
  <si>
    <t>1.4</t>
  </si>
  <si>
    <t>CERTIFICACIÓN DE PUNTO DOBLE.</t>
  </si>
  <si>
    <t>1.5</t>
  </si>
  <si>
    <t>MARQUILLADO DE PUNTO DOBLE.</t>
  </si>
  <si>
    <r>
      <t>SUMINISTRO E INSTALACIÓN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CANAL DE COMUNICACIONES CATEGORÍA 6ª COBRE PUNTO DE DATOS (PUNTO SENCILLO) </t>
    </r>
    <r>
      <rPr>
        <sz val="10"/>
        <color theme="1"/>
        <rFont val="Arial"/>
        <family val="2"/>
      </rPr>
      <t>compuesto por</t>
    </r>
    <r>
      <rPr>
        <b/>
        <sz val="10"/>
        <color theme="1"/>
        <rFont val="Arial"/>
        <family val="2"/>
      </rPr>
      <t>;</t>
    </r>
    <r>
      <rPr>
        <sz val="10"/>
        <color rgb="FF000000"/>
        <rFont val="Arial"/>
        <family val="2"/>
      </rPr>
      <t xml:space="preserve"> </t>
    </r>
    <r>
      <rPr>
        <sz val="10"/>
        <color theme="1"/>
        <rFont val="Arial"/>
        <family val="2"/>
      </rPr>
      <t>Cable Categoría 6A Blindado</t>
    </r>
    <r>
      <rPr>
        <sz val="10"/>
        <color rgb="FF000000"/>
        <rFont val="Arial"/>
        <family val="2"/>
      </rPr>
      <t>, Salida de Telecomunicaciones Jack RJ45 tanto para el puesto de trabajo como para el herraje, placa de pared (face plate), Patch Cord de área de trabajo, Patch Cord de administración.</t>
    </r>
  </si>
  <si>
    <t>2.1</t>
  </si>
  <si>
    <t>SUMINISTRO E INSTALACIÓN CANAL DE COMUNICACIONES CATEGORÍA 6ª COBRE HASTA 30 METROS PUNTO SENCILLO</t>
  </si>
  <si>
    <t>2.2</t>
  </si>
  <si>
    <t>SUMINISTRO E INSTALACIÓN CANAL DE COMUNICACIONES CATEGORÍA 6ª COBRE DESDE  30 HASTA 60 METROS PUNTO SENCILLO</t>
  </si>
  <si>
    <t>2.3</t>
  </si>
  <si>
    <t>SUMINISTRO E INSTALACIÓN CANAL DE COMUNICACIONES CATEGORÍA 6ª COBRE DESDE  60 HASTA 90 METROS PUNTO SENCILLO</t>
  </si>
  <si>
    <t>2.4</t>
  </si>
  <si>
    <t>CERTIFICACIÓN DE PUNTO SENCILLO.</t>
  </si>
  <si>
    <t>2.5</t>
  </si>
  <si>
    <t>MARQUILLADO DE PUNTO SENCILLO.</t>
  </si>
  <si>
    <t>SUMINISTRO E INSTALACIÓN HERRAJE PATCH PANELS 24 PUERTOS.</t>
  </si>
  <si>
    <t>SUMINISTRO E INSTALACIÓN ORGANIZADOR HORIZONTAL 2U.</t>
  </si>
  <si>
    <t>SUMINISTRO E INSTALACIÓN CANAL DE COMUNICACIÓN DE FIBRAS ÓPTICAS.</t>
  </si>
  <si>
    <t>5.1</t>
  </si>
  <si>
    <t>MONOMODO</t>
  </si>
  <si>
    <t>5.1.1</t>
  </si>
  <si>
    <r>
      <t>SUMINISTRO E INSTALACIÓN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FIBRA ÓPTICA MONOMODO TIPO INDOR/OUTDOOR CON ARMADURA METÁLICA DE 12 HILOS.</t>
    </r>
  </si>
  <si>
    <t>ML</t>
  </si>
  <si>
    <t>5.1.2</t>
  </si>
  <si>
    <r>
      <t>SUMINISTRO E INSTALACIÓN</t>
    </r>
    <r>
      <rPr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FIBRA ÓPTICA MONOMODO TIPO INDOR/OUTDOOR DE 12 HILOS.</t>
    </r>
  </si>
  <si>
    <t>5.1.3</t>
  </si>
  <si>
    <t>SUMINISTRO E INSTALACIÓN PATCH CORD DE FIBRA ÓPTICA MONOMODO</t>
  </si>
  <si>
    <t>5.1.4</t>
  </si>
  <si>
    <t>SUMINISTRO E INSTALACIÓN PIGTAIL FIBRA ÓPTICA KIT X 12 CONECTORES MONOMODO</t>
  </si>
  <si>
    <t>5.1.5</t>
  </si>
  <si>
    <t>CERTIFICACIÓN DE FIBRA ÓPTICA MONOMODO TIPO INDOR/OUTDOOR  DE 12 HILOS.</t>
  </si>
  <si>
    <t>5.1.6</t>
  </si>
  <si>
    <t>MARQUILLADO DE FIBRA ÓPTICA MONOMODO TIPO INDOR/OUTDOOR  DE 12 HILOS.</t>
  </si>
  <si>
    <t>5.2</t>
  </si>
  <si>
    <t>MULTIMODO</t>
  </si>
  <si>
    <t>5.2.1</t>
  </si>
  <si>
    <t>SUMINISTRO E INSTALACIÓN FIBRA ÓPTICA MULTIMODO TIPO INDOR/OUTDOOR DE 12 HILOS.</t>
  </si>
  <si>
    <t>5.2.2</t>
  </si>
  <si>
    <t>SUMINISTRO E INSTALACIÓN PATCH CORD DE FIBRA ÓPTICA MULTIMODO</t>
  </si>
  <si>
    <t>5.2.3</t>
  </si>
  <si>
    <t>SUMINISTRO E INSTALACIÓN PIGTAIL FIBRA ÓPTICA MULTIMODO KIT X 12 CONECTORES.</t>
  </si>
  <si>
    <t>5.2.4</t>
  </si>
  <si>
    <t>CERTIFICACIÓN DE FIBRA ÓPTICA FIBRA ÓPTICA MULTIMODO TIPO INDOR/OUTDOOR DE 12 HILOS.</t>
  </si>
  <si>
    <t>5.2.5</t>
  </si>
  <si>
    <t>MARQUILLADO DE FIBRA ÓPTICA FIBRA ÓPTICA MULTIMODO TIPO INDOR/OUTDOOR DE 12 HILOS.</t>
  </si>
  <si>
    <t>SUMINISTRO E INSTALACIÓN BANDEJA DE FIBRA ÓPTICA.</t>
  </si>
  <si>
    <t>Suministro e Instalación Gabinete y multitoma, PDU</t>
  </si>
  <si>
    <t>7.1</t>
  </si>
  <si>
    <t>Gabinetes</t>
  </si>
  <si>
    <t>7.1.1</t>
  </si>
  <si>
    <t>Gabinete 42U</t>
  </si>
  <si>
    <t>7.1.2</t>
  </si>
  <si>
    <t>Gabinete 28U</t>
  </si>
  <si>
    <t>7.1.3</t>
  </si>
  <si>
    <t>Gabinete 20U</t>
  </si>
  <si>
    <t>7.1.4</t>
  </si>
  <si>
    <t>Gabinete 15U</t>
  </si>
  <si>
    <t>7.2</t>
  </si>
  <si>
    <t>Multitoma, PDU</t>
  </si>
  <si>
    <t>7.2.1</t>
  </si>
  <si>
    <t>Multitoma horizontal 8 tomas</t>
  </si>
  <si>
    <t>7.2.2</t>
  </si>
  <si>
    <t>Multitoma vertical 24 tomas</t>
  </si>
  <si>
    <t>5.3.2.3</t>
  </si>
  <si>
    <t>PDU Horizontal</t>
  </si>
  <si>
    <t>5.3.2.4</t>
  </si>
  <si>
    <t>PDU Vertical</t>
  </si>
  <si>
    <r>
      <t>Suministro e Instalación de Ductos y Canalizaciones</t>
    </r>
    <r>
      <rPr>
        <sz val="10"/>
        <color theme="1"/>
        <rFont val="Arial"/>
        <family val="2"/>
      </rPr>
      <t xml:space="preserve"> </t>
    </r>
  </si>
  <si>
    <t>8.1</t>
  </si>
  <si>
    <t>Metálicos</t>
  </si>
  <si>
    <t>8.1.1</t>
  </si>
  <si>
    <t>Canaleta perimetral metálica</t>
  </si>
  <si>
    <t>8.1.1.1</t>
  </si>
  <si>
    <t>Accesorios de canaleta metálica curva interna y externa, L, T, tapa final</t>
  </si>
  <si>
    <t>8.1.1.2</t>
  </si>
  <si>
    <t>Troqueles de canaleta metálica</t>
  </si>
  <si>
    <t>8.1.2</t>
  </si>
  <si>
    <t xml:space="preserve">Suministro e Instalación Tubería Emt con sus respectivos accesorios </t>
  </si>
  <si>
    <t>8.1.2.1</t>
  </si>
  <si>
    <t xml:space="preserve">Tubería Emt 3/4” </t>
  </si>
  <si>
    <t>8.1.2.2</t>
  </si>
  <si>
    <t xml:space="preserve">Tubería Emt 1” </t>
  </si>
  <si>
    <t>8.1.2.3</t>
  </si>
  <si>
    <t xml:space="preserve">Tubería Emt 1” ½ </t>
  </si>
  <si>
    <t>8.1.2.4</t>
  </si>
  <si>
    <t xml:space="preserve">Tubería Emt 2” </t>
  </si>
  <si>
    <t>8.1.3</t>
  </si>
  <si>
    <t>Suministro e instalación bandeja porta cable con accesorios</t>
  </si>
  <si>
    <t>8.1.3.1</t>
  </si>
  <si>
    <t>Bandeja Porta Cable de 20 cm</t>
  </si>
  <si>
    <t>8.1.3.2</t>
  </si>
  <si>
    <t>Bandeja Porta Cable de 30 cm</t>
  </si>
  <si>
    <t>8.1.3.3</t>
  </si>
  <si>
    <t>Bandeja Porta Cable de 60 cm</t>
  </si>
  <si>
    <t>8.2</t>
  </si>
  <si>
    <t>No Metálicos</t>
  </si>
  <si>
    <t>8.2.1</t>
  </si>
  <si>
    <t>Canaleta perimetral plástica</t>
  </si>
  <si>
    <t>8.2.1.1</t>
  </si>
  <si>
    <t>Canaleta perimetral plástica con tapa 80mm x 50mm</t>
  </si>
  <si>
    <t>8.2.1.1.1</t>
  </si>
  <si>
    <t>Accesorios para canaleta 80mm x 50mm</t>
  </si>
  <si>
    <t>Tabique de separación</t>
  </si>
  <si>
    <t>Unión para el cuerpo del ducto</t>
  </si>
  <si>
    <t>Unión para la tapa</t>
  </si>
  <si>
    <t>Angulo plano</t>
  </si>
  <si>
    <t>Angulo interno</t>
  </si>
  <si>
    <t>Angulo externo</t>
  </si>
  <si>
    <t>Tapa final</t>
  </si>
  <si>
    <t>Derivación T o plana</t>
  </si>
  <si>
    <t>Marco o soporte universal</t>
  </si>
  <si>
    <t xml:space="preserve">Caja de sobreponer </t>
  </si>
  <si>
    <t>8.2.1.2</t>
  </si>
  <si>
    <t>Canaleta perimetral plástica 105 mm x 50 mm con tapa</t>
  </si>
  <si>
    <t>8.2.1.2.1</t>
  </si>
  <si>
    <t>Accesorios para canaleta 105 mm x 50 mm</t>
  </si>
  <si>
    <t>8.2.1.3</t>
  </si>
  <si>
    <t>Canaleta perimetral plástica 150 mm x 50 mm con tapa</t>
  </si>
  <si>
    <t>8.2.1.3.1</t>
  </si>
  <si>
    <t>Accesorios para canaleta 150 mm x 50 mm</t>
  </si>
  <si>
    <t>Suministro e Instalación de Elementos de potencia</t>
  </si>
  <si>
    <t>9.1</t>
  </si>
  <si>
    <t>Tableros eléctricos</t>
  </si>
  <si>
    <t>9.1.1</t>
  </si>
  <si>
    <t>Tableros eléctricos sin espacio para totalizador</t>
  </si>
  <si>
    <t>9.1.1.1</t>
  </si>
  <si>
    <t>Tablero eléctrico de 12 circuitos bifásico</t>
  </si>
  <si>
    <t>9.1.1.2</t>
  </si>
  <si>
    <t>Tablero eléctrico de 18 circuitos bifásico</t>
  </si>
  <si>
    <t>9.1.1.3</t>
  </si>
  <si>
    <t>Tablero eléctrico de 12 circuitos trifásico</t>
  </si>
  <si>
    <t>9.1.1.4</t>
  </si>
  <si>
    <t>Tablero eléctrico de 24 circuitos trifásico</t>
  </si>
  <si>
    <t>9.1.2</t>
  </si>
  <si>
    <t>Tableros eléctricos con espacio para totalizador</t>
  </si>
  <si>
    <t>9.1.2.1</t>
  </si>
  <si>
    <t>9.1.2.2</t>
  </si>
  <si>
    <t>9.1.2.3</t>
  </si>
  <si>
    <t>Tablero eléctrico de 36 circuitos trifásico</t>
  </si>
  <si>
    <t>9.2</t>
  </si>
  <si>
    <t>Protecciones</t>
  </si>
  <si>
    <t>9.2.1</t>
  </si>
  <si>
    <t>Totalizador trifásico de 3x50</t>
  </si>
  <si>
    <t>9.2.2</t>
  </si>
  <si>
    <t>Totalizador trifásico de 3x63</t>
  </si>
  <si>
    <t>9.2.3</t>
  </si>
  <si>
    <t>Totalizador trifásico de 3x100</t>
  </si>
  <si>
    <t>9.2.4</t>
  </si>
  <si>
    <t>Totalizador trifásico de 3x125</t>
  </si>
  <si>
    <t>9.2.5</t>
  </si>
  <si>
    <t>Totalizador trifásico de 3x200</t>
  </si>
  <si>
    <t>9.3</t>
  </si>
  <si>
    <t xml:space="preserve">Puntos de corriente </t>
  </si>
  <si>
    <t>9.3.1</t>
  </si>
  <si>
    <t>Puntos de corriente regulada</t>
  </si>
  <si>
    <t>9.3.1.1</t>
  </si>
  <si>
    <t>Tomacorriente</t>
  </si>
  <si>
    <t>9.3.1.2</t>
  </si>
  <si>
    <t>Cable eléctrico</t>
  </si>
  <si>
    <t>9.3.1.3</t>
  </si>
  <si>
    <t>Breaker enchufable</t>
  </si>
  <si>
    <t>9.3.2</t>
  </si>
  <si>
    <t>Puntos de corriente normal</t>
  </si>
  <si>
    <t>9.3.2.1</t>
  </si>
  <si>
    <t>9.3.2.2</t>
  </si>
  <si>
    <t>9.3.2.3</t>
  </si>
  <si>
    <t>9.4</t>
  </si>
  <si>
    <t>Barraje de tierra</t>
  </si>
  <si>
    <t>9.5</t>
  </si>
  <si>
    <t>Acometida eléctrica</t>
  </si>
  <si>
    <t>9.5.1</t>
  </si>
  <si>
    <t>Cable monopolar No. 8</t>
  </si>
  <si>
    <t>9.5.2</t>
  </si>
  <si>
    <t>Cable monopolar No. 6</t>
  </si>
  <si>
    <t>9.5.3</t>
  </si>
  <si>
    <t>Cable monopolar No. 4</t>
  </si>
  <si>
    <t>9.5.4</t>
  </si>
  <si>
    <t>Cable monopolar No. 2</t>
  </si>
  <si>
    <t>9.5.5</t>
  </si>
  <si>
    <t>Cable tripolar No. 12</t>
  </si>
  <si>
    <t>9.5.6</t>
  </si>
  <si>
    <t>Cable tripolar No. 10</t>
  </si>
  <si>
    <t>9.5.7</t>
  </si>
  <si>
    <t>Cable tripolar No. 8</t>
  </si>
  <si>
    <t>9.5.8</t>
  </si>
  <si>
    <t>Cable tripolar No. 6</t>
  </si>
  <si>
    <t>9.5.9</t>
  </si>
  <si>
    <t>Cable tripolar No. 4</t>
  </si>
  <si>
    <t>9.5.10</t>
  </si>
  <si>
    <t>Cable tripolar No. 2</t>
  </si>
  <si>
    <t>9.5.11</t>
  </si>
  <si>
    <t>Cable tripolar No. 1/0</t>
  </si>
  <si>
    <t>9.5.12</t>
  </si>
  <si>
    <t>Cable tripolar No. 2/0</t>
  </si>
  <si>
    <t>9.5.13</t>
  </si>
  <si>
    <t>Cable de cobre desnudo No. 8</t>
  </si>
  <si>
    <t>9.5.14</t>
  </si>
  <si>
    <t>Cable de cobre desnudo No. 6</t>
  </si>
  <si>
    <t>Suministro e instalación de excavaciones y cajas de inspección</t>
  </si>
  <si>
    <t>10.1</t>
  </si>
  <si>
    <t xml:space="preserve">Excavación En Piso Blando </t>
  </si>
  <si>
    <t>10.1.1</t>
  </si>
  <si>
    <t>Ducteria PVC 4”.</t>
  </si>
  <si>
    <t>10.2</t>
  </si>
  <si>
    <t xml:space="preserve">Excavación En Piso Duro </t>
  </si>
  <si>
    <t>10.2.1</t>
  </si>
  <si>
    <t>10.3</t>
  </si>
  <si>
    <t>Caja de inspección en concreto 60x60X80 centímetros</t>
  </si>
  <si>
    <t>10.4</t>
  </si>
  <si>
    <t>Caja de inspección en concreto 80x80X100 centímetros</t>
  </si>
  <si>
    <t xml:space="preserve">Mantenimiento para infraestructura existente </t>
  </si>
  <si>
    <t>11.1</t>
  </si>
  <si>
    <t>Mantenimiento de las cajas de inspección existentes</t>
  </si>
  <si>
    <t>11.2</t>
  </si>
  <si>
    <t>Mantenimiento preventivo del cableado estructurado en rack de comunicaciones</t>
  </si>
  <si>
    <t>11.2.1</t>
  </si>
  <si>
    <t>Mantenimiento preventivo del cableado estructurado para patch panel o herraje de 24 puertos</t>
  </si>
  <si>
    <t>11.2.2</t>
  </si>
  <si>
    <t>Mantenimiento preventivo del cableado estructurado para patch panel o herraje de 48 puertos</t>
  </si>
  <si>
    <t>11.3</t>
  </si>
  <si>
    <t>Desinstalación elementos</t>
  </si>
  <si>
    <t>11.3.1</t>
  </si>
  <si>
    <t>Retirar la red eléctrica interna. Incluye tubería, cables y cajas de paso que sea obsoleta y afecte la nueva instalación por tablero electricio hasta de 36 circuitos</t>
  </si>
  <si>
    <t>GL</t>
  </si>
  <si>
    <t>11.3.2</t>
  </si>
  <si>
    <t>Retirar la red de comunicaciones existente. Incluye tubería, cables y cajas de paso que sea obsoleta y afecte la nueva instalación por rack hasta de 120 puntos de red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</si>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</sst>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165" fontId="2" fillId="0" borderId="0" xfId="1" applyNumberFormat="1" applyFont="1" applyBorder="1"/>
    <xf numFmtId="165" fontId="3" fillId="0" borderId="1" xfId="1" applyNumberFormat="1" applyFont="1" applyBorder="1" applyAlignment="1"/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165" fontId="2" fillId="6" borderId="4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4" fillId="0" borderId="6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0" fontId="2" fillId="2" borderId="6" xfId="0" applyNumberFormat="1" applyFont="1" applyFill="1" applyBorder="1" applyAlignment="1">
      <alignment horizontal="center" vertical="center"/>
    </xf>
    <xf numFmtId="165" fontId="2" fillId="5" borderId="7" xfId="1" applyNumberFormat="1" applyFont="1" applyFill="1" applyBorder="1" applyAlignment="1">
      <alignment horizontal="center" vertical="center" wrapText="1"/>
    </xf>
    <xf numFmtId="10" fontId="2" fillId="3" borderId="6" xfId="0" applyNumberFormat="1" applyFont="1" applyFill="1" applyBorder="1" applyAlignment="1">
      <alignment horizontal="center" vertical="center"/>
    </xf>
    <xf numFmtId="10" fontId="2" fillId="4" borderId="6" xfId="0" applyNumberFormat="1" applyFont="1" applyFill="1" applyBorder="1" applyAlignment="1">
      <alignment horizontal="center" vertical="center"/>
    </xf>
    <xf numFmtId="10" fontId="2" fillId="5" borderId="6" xfId="0" applyNumberFormat="1" applyFont="1" applyFill="1" applyBorder="1" applyAlignment="1">
      <alignment horizontal="center" vertical="center"/>
    </xf>
    <xf numFmtId="165" fontId="2" fillId="2" borderId="8" xfId="1" applyNumberFormat="1" applyFont="1" applyFill="1" applyBorder="1" applyAlignment="1">
      <alignment horizontal="center" vertical="center" wrapText="1"/>
    </xf>
    <xf numFmtId="10" fontId="2" fillId="3" borderId="5" xfId="0" applyNumberFormat="1" applyFont="1" applyFill="1" applyBorder="1" applyAlignment="1">
      <alignment horizontal="center" vertical="center"/>
    </xf>
    <xf numFmtId="165" fontId="3" fillId="4" borderId="3" xfId="1" applyNumberFormat="1" applyFont="1" applyFill="1" applyBorder="1" applyAlignment="1">
      <alignment horizontal="center" vertical="center" wrapText="1"/>
    </xf>
    <xf numFmtId="165" fontId="3" fillId="5" borderId="3" xfId="1" applyNumberFormat="1" applyFont="1" applyFill="1" applyBorder="1" applyAlignment="1">
      <alignment horizontal="center" vertical="center" wrapText="1"/>
    </xf>
    <xf numFmtId="165" fontId="3" fillId="6" borderId="3" xfId="1" applyNumberFormat="1" applyFont="1" applyFill="1" applyBorder="1" applyAlignment="1">
      <alignment horizontal="center" vertical="center" wrapText="1"/>
    </xf>
    <xf numFmtId="165" fontId="3" fillId="3" borderId="3" xfId="1" applyNumberFormat="1" applyFont="1" applyFill="1" applyBorder="1" applyAlignment="1">
      <alignment horizontal="center" vertical="center" wrapText="1"/>
    </xf>
    <xf numFmtId="165" fontId="3" fillId="0" borderId="0" xfId="0" applyNumberFormat="1" applyFont="1"/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65" fontId="3" fillId="0" borderId="2" xfId="1" applyNumberFormat="1" applyFont="1" applyBorder="1" applyAlignment="1">
      <alignment horizontal="center" vertical="center" wrapText="1"/>
    </xf>
    <xf numFmtId="165" fontId="2" fillId="4" borderId="3" xfId="1" applyNumberFormat="1" applyFont="1" applyFill="1" applyBorder="1" applyAlignment="1">
      <alignment horizontal="center" vertical="center" wrapText="1"/>
    </xf>
    <xf numFmtId="164" fontId="2" fillId="0" borderId="0" xfId="1" applyFont="1" applyBorder="1"/>
    <xf numFmtId="164" fontId="2" fillId="0" borderId="0" xfId="0" applyNumberFormat="1" applyFont="1"/>
    <xf numFmtId="164" fontId="3" fillId="0" borderId="6" xfId="1" applyFont="1" applyBorder="1" applyAlignment="1">
      <alignment horizontal="center"/>
    </xf>
    <xf numFmtId="164" fontId="3" fillId="0" borderId="6" xfId="1" applyFont="1" applyBorder="1"/>
    <xf numFmtId="165" fontId="3" fillId="0" borderId="6" xfId="1" applyNumberFormat="1" applyFont="1" applyBorder="1"/>
    <xf numFmtId="0" fontId="3" fillId="0" borderId="6" xfId="0" applyFont="1" applyBorder="1"/>
    <xf numFmtId="9" fontId="3" fillId="0" borderId="6" xfId="2" applyFont="1" applyBorder="1"/>
    <xf numFmtId="165" fontId="3" fillId="0" borderId="6" xfId="0" applyNumberFormat="1" applyFont="1" applyBorder="1"/>
    <xf numFmtId="165" fontId="3" fillId="2" borderId="3" xfId="1" applyNumberFormat="1" applyFont="1" applyFill="1" applyBorder="1" applyAlignment="1">
      <alignment horizontal="center" vertical="center" wrapText="1"/>
    </xf>
    <xf numFmtId="165" fontId="3" fillId="0" borderId="10" xfId="1" applyNumberFormat="1" applyFont="1" applyBorder="1"/>
    <xf numFmtId="0" fontId="3" fillId="0" borderId="10" xfId="0" applyFont="1" applyBorder="1"/>
    <xf numFmtId="0" fontId="2" fillId="0" borderId="10" xfId="0" applyFont="1" applyBorder="1"/>
    <xf numFmtId="165" fontId="3" fillId="0" borderId="6" xfId="1" applyNumberFormat="1" applyFont="1" applyBorder="1" applyAlignment="1"/>
    <xf numFmtId="0" fontId="3" fillId="0" borderId="6" xfId="0" applyFont="1" applyBorder="1" applyAlignment="1">
      <alignment horizontal="center" vertical="center" wrapText="1"/>
    </xf>
    <xf numFmtId="165" fontId="3" fillId="2" borderId="6" xfId="1" applyNumberFormat="1" applyFont="1" applyFill="1" applyBorder="1" applyAlignment="1">
      <alignment horizontal="center" vertical="center" wrapText="1"/>
    </xf>
    <xf numFmtId="165" fontId="3" fillId="3" borderId="6" xfId="1" applyNumberFormat="1" applyFont="1" applyFill="1" applyBorder="1" applyAlignment="1">
      <alignment horizontal="center" vertical="center" wrapText="1"/>
    </xf>
    <xf numFmtId="165" fontId="3" fillId="4" borderId="6" xfId="1" applyNumberFormat="1" applyFont="1" applyFill="1" applyBorder="1" applyAlignment="1">
      <alignment horizontal="center" vertical="center" wrapText="1"/>
    </xf>
    <xf numFmtId="165" fontId="3" fillId="5" borderId="6" xfId="1" applyNumberFormat="1" applyFont="1" applyFill="1" applyBorder="1" applyAlignment="1">
      <alignment horizontal="center" vertical="center" wrapText="1"/>
    </xf>
    <xf numFmtId="165" fontId="3" fillId="6" borderId="6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justify" vertical="top" wrapText="1"/>
    </xf>
    <xf numFmtId="165" fontId="2" fillId="2" borderId="6" xfId="1" applyNumberFormat="1" applyFont="1" applyFill="1" applyBorder="1" applyAlignment="1">
      <alignment horizontal="center" vertical="center" wrapText="1"/>
    </xf>
    <xf numFmtId="165" fontId="2" fillId="3" borderId="6" xfId="1" applyNumberFormat="1" applyFont="1" applyFill="1" applyBorder="1" applyAlignment="1">
      <alignment horizontal="center" vertical="center" wrapText="1"/>
    </xf>
    <xf numFmtId="165" fontId="2" fillId="4" borderId="6" xfId="1" applyNumberFormat="1" applyFont="1" applyFill="1" applyBorder="1" applyAlignment="1">
      <alignment horizontal="center" vertical="center" wrapText="1"/>
    </xf>
    <xf numFmtId="165" fontId="2" fillId="5" borderId="6" xfId="1" applyNumberFormat="1" applyFont="1" applyFill="1" applyBorder="1" applyAlignment="1">
      <alignment horizontal="center" vertical="center" wrapText="1"/>
    </xf>
    <xf numFmtId="165" fontId="2" fillId="6" borderId="6" xfId="1" applyNumberFormat="1" applyFont="1" applyFill="1" applyBorder="1" applyAlignment="1">
      <alignment horizontal="center" vertical="center" wrapText="1"/>
    </xf>
    <xf numFmtId="10" fontId="2" fillId="6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top"/>
    </xf>
    <xf numFmtId="0" fontId="3" fillId="0" borderId="6" xfId="0" applyFont="1" applyBorder="1" applyAlignment="1">
      <alignment horizontal="justify" vertical="top"/>
    </xf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165" fontId="2" fillId="7" borderId="6" xfId="1" applyNumberFormat="1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/>
    </xf>
    <xf numFmtId="0" fontId="7" fillId="8" borderId="0" xfId="0" applyFont="1" applyFill="1" applyAlignment="1">
      <alignment horizontal="center"/>
    </xf>
    <xf numFmtId="0" fontId="7" fillId="9" borderId="13" xfId="0" applyFont="1" applyFill="1" applyBorder="1" applyAlignment="1">
      <alignment horizontal="center"/>
    </xf>
    <xf numFmtId="0" fontId="7" fillId="9" borderId="0" xfId="0" applyFont="1" applyFill="1" applyAlignment="1">
      <alignment horizontal="center"/>
    </xf>
    <xf numFmtId="165" fontId="3" fillId="0" borderId="6" xfId="1" applyNumberFormat="1" applyFont="1" applyBorder="1" applyAlignment="1">
      <alignment horizontal="center"/>
    </xf>
    <xf numFmtId="0" fontId="3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65" fontId="7" fillId="8" borderId="9" xfId="1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/>
    </xf>
    <xf numFmtId="0" fontId="7" fillId="8" borderId="12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justify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58"/>
  <sheetViews>
    <sheetView tabSelected="1" topLeftCell="BP70" zoomScale="86" zoomScaleNormal="86" workbookViewId="0">
      <selection activeCell="AV9" sqref="AV9"/>
    </sheetView>
  </sheetViews>
  <sheetFormatPr defaultColWidth="11.42578125" defaultRowHeight="12.75"/>
  <cols>
    <col min="1" max="1" width="10" style="1" bestFit="1" customWidth="1"/>
    <col min="2" max="2" width="61.5703125" style="1" customWidth="1"/>
    <col min="3" max="3" width="5.42578125" style="1" bestFit="1" customWidth="1"/>
    <col min="4" max="4" width="9.85546875" style="1" customWidth="1"/>
    <col min="5" max="5" width="12.85546875" style="2" customWidth="1"/>
    <col min="6" max="6" width="14.7109375" style="2" customWidth="1"/>
    <col min="7" max="7" width="14.140625" style="2" customWidth="1"/>
    <col min="8" max="8" width="13.140625" style="2" customWidth="1"/>
    <col min="9" max="9" width="11.28515625" style="2" customWidth="1"/>
    <col min="10" max="10" width="14.85546875" style="2" customWidth="1"/>
    <col min="11" max="11" width="11.28515625" style="2" customWidth="1"/>
    <col min="12" max="12" width="12.28515625" style="2" customWidth="1"/>
    <col min="13" max="13" width="11.28515625" style="2" customWidth="1"/>
    <col min="14" max="14" width="15.85546875" style="2" customWidth="1"/>
    <col min="15" max="17" width="11.42578125" style="1" customWidth="1"/>
    <col min="18" max="18" width="12.42578125" style="1" customWidth="1"/>
    <col min="19" max="19" width="11.42578125" style="1" customWidth="1"/>
    <col min="20" max="20" width="12.28515625" style="1" customWidth="1"/>
    <col min="21" max="21" width="11.42578125" style="1" customWidth="1"/>
    <col min="22" max="22" width="12.28515625" style="1" customWidth="1"/>
    <col min="23" max="23" width="11.42578125" style="1" customWidth="1"/>
    <col min="24" max="24" width="15.85546875" style="1" customWidth="1"/>
    <col min="25" max="25" width="11.42578125" style="1" customWidth="1"/>
    <col min="26" max="26" width="12.28515625" style="1" customWidth="1"/>
    <col min="27" max="27" width="11.42578125" style="1" customWidth="1"/>
    <col min="28" max="28" width="12.28515625" style="1" customWidth="1"/>
    <col min="29" max="29" width="11.42578125" style="1" customWidth="1"/>
    <col min="30" max="30" width="12.28515625" style="1" customWidth="1"/>
    <col min="31" max="31" width="11.42578125" style="1" customWidth="1"/>
    <col min="32" max="32" width="12.28515625" style="1" customWidth="1"/>
    <col min="33" max="33" width="11.42578125" style="1" customWidth="1"/>
    <col min="34" max="34" width="12.28515625" style="1" customWidth="1"/>
    <col min="35" max="35" width="11.42578125" style="1" customWidth="1"/>
    <col min="36" max="36" width="12.28515625" style="1" customWidth="1"/>
    <col min="37" max="37" width="11.42578125" style="1" customWidth="1"/>
    <col min="38" max="38" width="12.28515625" style="1" customWidth="1"/>
    <col min="39" max="39" width="11.42578125" style="1" customWidth="1"/>
    <col min="40" max="40" width="12.28515625" style="1" customWidth="1"/>
    <col min="41" max="41" width="11.42578125" style="1" customWidth="1"/>
    <col min="42" max="42" width="12.28515625" style="1" customWidth="1"/>
    <col min="43" max="43" width="11.42578125" style="1" customWidth="1"/>
    <col min="44" max="44" width="12.28515625" style="1" customWidth="1"/>
    <col min="45" max="46" width="11.42578125" style="1" customWidth="1"/>
    <col min="47" max="49" width="12.28515625" style="1" customWidth="1"/>
    <col min="50" max="74" width="11.42578125" style="1" customWidth="1"/>
    <col min="75" max="75" width="11.28515625" style="1" bestFit="1" customWidth="1"/>
    <col min="76" max="76" width="11.42578125" style="1"/>
    <col min="77" max="79" width="12.28515625" style="1" bestFit="1" customWidth="1"/>
    <col min="80" max="80" width="15.42578125" style="13" customWidth="1"/>
    <col min="81" max="81" width="14.5703125" style="1" customWidth="1"/>
    <col min="82" max="82" width="15.85546875" style="1" customWidth="1"/>
    <col min="83" max="83" width="14.7109375" style="1" customWidth="1"/>
    <col min="84" max="84" width="14.140625" style="1" customWidth="1"/>
    <col min="85" max="16384" width="11.42578125" style="1"/>
  </cols>
  <sheetData>
    <row r="1" spans="1:84">
      <c r="G1" s="1"/>
      <c r="I1" s="1"/>
      <c r="K1" s="1"/>
      <c r="M1" s="1"/>
      <c r="R1" s="31"/>
    </row>
    <row r="2" spans="1:84">
      <c r="F2" s="30"/>
      <c r="H2" s="30"/>
    </row>
    <row r="3" spans="1:84" ht="16.5" thickBot="1">
      <c r="F3" s="71" t="s">
        <v>0</v>
      </c>
      <c r="G3" s="71"/>
      <c r="H3" s="71"/>
      <c r="I3" s="71"/>
      <c r="J3" s="71"/>
      <c r="K3" s="71"/>
      <c r="L3" s="71"/>
      <c r="M3" s="71"/>
      <c r="N3" s="71"/>
      <c r="P3" s="71" t="s">
        <v>1</v>
      </c>
      <c r="Q3" s="71"/>
      <c r="R3" s="71"/>
      <c r="S3" s="71"/>
      <c r="T3" s="71"/>
      <c r="U3" s="71"/>
      <c r="V3" s="71"/>
      <c r="W3" s="71"/>
      <c r="X3" s="71"/>
      <c r="Z3" s="71" t="s">
        <v>2</v>
      </c>
      <c r="AA3" s="71"/>
      <c r="AB3" s="71"/>
      <c r="AC3" s="71"/>
      <c r="AD3" s="71"/>
      <c r="AE3" s="71"/>
      <c r="AF3" s="71"/>
      <c r="AG3" s="71"/>
      <c r="AH3" s="71"/>
      <c r="AJ3" s="71" t="s">
        <v>3</v>
      </c>
      <c r="AK3" s="71"/>
      <c r="AL3" s="71"/>
      <c r="AM3" s="71"/>
      <c r="AN3" s="71"/>
      <c r="AO3" s="71"/>
      <c r="AP3" s="71"/>
      <c r="AQ3" s="71"/>
      <c r="AR3" s="71"/>
      <c r="AS3" s="65" t="s">
        <v>4</v>
      </c>
      <c r="AT3" s="66"/>
      <c r="AU3" s="66"/>
      <c r="AV3" s="66"/>
      <c r="AW3" s="66"/>
      <c r="AX3" s="65" t="s">
        <v>5</v>
      </c>
      <c r="AY3" s="66"/>
      <c r="AZ3" s="66"/>
      <c r="BA3" s="66"/>
      <c r="BB3" s="66"/>
      <c r="BC3" s="65" t="s">
        <v>6</v>
      </c>
      <c r="BD3" s="66"/>
      <c r="BE3" s="66"/>
      <c r="BF3" s="66"/>
      <c r="BG3" s="66"/>
      <c r="BH3" s="65" t="s">
        <v>7</v>
      </c>
      <c r="BI3" s="66"/>
      <c r="BJ3" s="66"/>
      <c r="BK3" s="66"/>
      <c r="BL3" s="66"/>
      <c r="BM3" s="65" t="s">
        <v>8</v>
      </c>
      <c r="BN3" s="66"/>
      <c r="BO3" s="66"/>
      <c r="BP3" s="66"/>
      <c r="BQ3" s="66"/>
      <c r="BR3" s="65" t="s">
        <v>9</v>
      </c>
      <c r="BS3" s="66"/>
      <c r="BT3" s="66"/>
      <c r="BU3" s="66"/>
      <c r="BV3" s="66"/>
      <c r="BW3" s="63" t="s">
        <v>10</v>
      </c>
      <c r="BX3" s="64"/>
      <c r="BY3" s="64"/>
      <c r="BZ3" s="64"/>
      <c r="CA3" s="64"/>
      <c r="CB3" s="74" t="s">
        <v>11</v>
      </c>
      <c r="CC3" s="75"/>
      <c r="CD3" s="75"/>
      <c r="CE3" s="75"/>
      <c r="CF3" s="75"/>
    </row>
    <row r="4" spans="1:84" ht="15.75" customHeight="1" thickBot="1">
      <c r="A4" s="77" t="s">
        <v>12</v>
      </c>
      <c r="B4" s="77"/>
      <c r="C4" s="77"/>
      <c r="D4" s="77"/>
      <c r="E4" s="67" t="s">
        <v>13</v>
      </c>
      <c r="F4" s="67"/>
      <c r="G4" s="67" t="s">
        <v>14</v>
      </c>
      <c r="H4" s="67"/>
      <c r="I4" s="67" t="s">
        <v>15</v>
      </c>
      <c r="J4" s="67"/>
      <c r="K4" s="67" t="s">
        <v>16</v>
      </c>
      <c r="L4" s="67"/>
      <c r="M4" s="67" t="s">
        <v>17</v>
      </c>
      <c r="N4" s="67"/>
      <c r="O4" s="67" t="s">
        <v>13</v>
      </c>
      <c r="P4" s="67"/>
      <c r="Q4" s="67" t="s">
        <v>14</v>
      </c>
      <c r="R4" s="67"/>
      <c r="S4" s="67" t="s">
        <v>15</v>
      </c>
      <c r="T4" s="67"/>
      <c r="U4" s="67" t="s">
        <v>16</v>
      </c>
      <c r="V4" s="67"/>
      <c r="W4" s="67" t="s">
        <v>17</v>
      </c>
      <c r="X4" s="67"/>
      <c r="Y4" s="67" t="s">
        <v>13</v>
      </c>
      <c r="Z4" s="67"/>
      <c r="AA4" s="67" t="s">
        <v>14</v>
      </c>
      <c r="AB4" s="67"/>
      <c r="AC4" s="67" t="s">
        <v>15</v>
      </c>
      <c r="AD4" s="67"/>
      <c r="AE4" s="67" t="s">
        <v>16</v>
      </c>
      <c r="AF4" s="67"/>
      <c r="AG4" s="67" t="s">
        <v>17</v>
      </c>
      <c r="AH4" s="67"/>
      <c r="AI4" s="67" t="s">
        <v>13</v>
      </c>
      <c r="AJ4" s="67"/>
      <c r="AK4" s="67" t="s">
        <v>14</v>
      </c>
      <c r="AL4" s="67"/>
      <c r="AM4" s="67" t="s">
        <v>15</v>
      </c>
      <c r="AN4" s="67"/>
      <c r="AO4" s="67" t="s">
        <v>16</v>
      </c>
      <c r="AP4" s="67"/>
      <c r="AQ4" s="67" t="s">
        <v>17</v>
      </c>
      <c r="AR4" s="67"/>
      <c r="AS4" s="42" t="s">
        <v>13</v>
      </c>
      <c r="AT4" s="42" t="s">
        <v>14</v>
      </c>
      <c r="AU4" s="42" t="s">
        <v>15</v>
      </c>
      <c r="AV4" s="42" t="s">
        <v>16</v>
      </c>
      <c r="AW4" s="42" t="s">
        <v>17</v>
      </c>
      <c r="AX4" s="42" t="s">
        <v>13</v>
      </c>
      <c r="AY4" s="42" t="s">
        <v>14</v>
      </c>
      <c r="AZ4" s="42" t="s">
        <v>15</v>
      </c>
      <c r="BA4" s="42" t="s">
        <v>16</v>
      </c>
      <c r="BB4" s="42" t="s">
        <v>17</v>
      </c>
      <c r="BC4" s="42" t="s">
        <v>13</v>
      </c>
      <c r="BD4" s="42" t="s">
        <v>14</v>
      </c>
      <c r="BE4" s="42" t="s">
        <v>15</v>
      </c>
      <c r="BF4" s="42" t="s">
        <v>16</v>
      </c>
      <c r="BG4" s="42" t="s">
        <v>17</v>
      </c>
      <c r="BH4" s="42" t="s">
        <v>13</v>
      </c>
      <c r="BI4" s="42" t="s">
        <v>14</v>
      </c>
      <c r="BJ4" s="42" t="s">
        <v>15</v>
      </c>
      <c r="BK4" s="42" t="s">
        <v>16</v>
      </c>
      <c r="BL4" s="42" t="s">
        <v>17</v>
      </c>
      <c r="BM4" s="42" t="s">
        <v>13</v>
      </c>
      <c r="BN4" s="42" t="s">
        <v>14</v>
      </c>
      <c r="BO4" s="42" t="s">
        <v>15</v>
      </c>
      <c r="BP4" s="42" t="s">
        <v>16</v>
      </c>
      <c r="BQ4" s="42" t="s">
        <v>17</v>
      </c>
      <c r="BR4" s="42" t="s">
        <v>13</v>
      </c>
      <c r="BS4" s="42" t="s">
        <v>14</v>
      </c>
      <c r="BT4" s="42" t="s">
        <v>15</v>
      </c>
      <c r="BU4" s="42" t="s">
        <v>16</v>
      </c>
      <c r="BV4" s="42" t="s">
        <v>17</v>
      </c>
      <c r="BW4" s="42" t="s">
        <v>13</v>
      </c>
      <c r="BX4" s="42" t="s">
        <v>14</v>
      </c>
      <c r="BY4" s="42" t="s">
        <v>15</v>
      </c>
      <c r="BZ4" s="42" t="s">
        <v>16</v>
      </c>
      <c r="CA4" s="42" t="s">
        <v>17</v>
      </c>
      <c r="CB4" s="28" t="s">
        <v>13</v>
      </c>
      <c r="CC4" s="3" t="s">
        <v>14</v>
      </c>
      <c r="CD4" s="3" t="s">
        <v>15</v>
      </c>
      <c r="CE4" s="3" t="s">
        <v>16</v>
      </c>
      <c r="CF4" s="3" t="s">
        <v>17</v>
      </c>
    </row>
    <row r="5" spans="1:84" ht="39" thickBot="1">
      <c r="A5" s="43" t="s">
        <v>18</v>
      </c>
      <c r="B5" s="43" t="s">
        <v>19</v>
      </c>
      <c r="C5" s="43" t="s">
        <v>20</v>
      </c>
      <c r="D5" s="43" t="s">
        <v>21</v>
      </c>
      <c r="E5" s="44" t="s">
        <v>22</v>
      </c>
      <c r="F5" s="44" t="s">
        <v>23</v>
      </c>
      <c r="G5" s="45" t="s">
        <v>22</v>
      </c>
      <c r="H5" s="45" t="s">
        <v>23</v>
      </c>
      <c r="I5" s="46" t="s">
        <v>22</v>
      </c>
      <c r="J5" s="46" t="s">
        <v>23</v>
      </c>
      <c r="K5" s="47" t="s">
        <v>22</v>
      </c>
      <c r="L5" s="47" t="s">
        <v>23</v>
      </c>
      <c r="M5" s="48" t="s">
        <v>22</v>
      </c>
      <c r="N5" s="48" t="s">
        <v>23</v>
      </c>
      <c r="O5" s="44" t="s">
        <v>22</v>
      </c>
      <c r="P5" s="44" t="s">
        <v>23</v>
      </c>
      <c r="Q5" s="45" t="s">
        <v>22</v>
      </c>
      <c r="R5" s="45" t="s">
        <v>23</v>
      </c>
      <c r="S5" s="46" t="s">
        <v>22</v>
      </c>
      <c r="T5" s="46" t="s">
        <v>23</v>
      </c>
      <c r="U5" s="47" t="s">
        <v>22</v>
      </c>
      <c r="V5" s="47" t="s">
        <v>23</v>
      </c>
      <c r="W5" s="48" t="s">
        <v>22</v>
      </c>
      <c r="X5" s="48" t="s">
        <v>23</v>
      </c>
      <c r="Y5" s="44" t="s">
        <v>22</v>
      </c>
      <c r="Z5" s="44" t="s">
        <v>23</v>
      </c>
      <c r="AA5" s="45" t="s">
        <v>22</v>
      </c>
      <c r="AB5" s="45" t="s">
        <v>23</v>
      </c>
      <c r="AC5" s="46" t="s">
        <v>22</v>
      </c>
      <c r="AD5" s="46" t="s">
        <v>23</v>
      </c>
      <c r="AE5" s="47" t="s">
        <v>22</v>
      </c>
      <c r="AF5" s="47" t="s">
        <v>23</v>
      </c>
      <c r="AG5" s="48" t="s">
        <v>22</v>
      </c>
      <c r="AH5" s="48" t="s">
        <v>23</v>
      </c>
      <c r="AI5" s="44" t="s">
        <v>22</v>
      </c>
      <c r="AJ5" s="44" t="s">
        <v>23</v>
      </c>
      <c r="AK5" s="45" t="s">
        <v>22</v>
      </c>
      <c r="AL5" s="45" t="s">
        <v>23</v>
      </c>
      <c r="AM5" s="46" t="s">
        <v>22</v>
      </c>
      <c r="AN5" s="46" t="s">
        <v>23</v>
      </c>
      <c r="AO5" s="47" t="s">
        <v>22</v>
      </c>
      <c r="AP5" s="47" t="s">
        <v>23</v>
      </c>
      <c r="AQ5" s="48" t="s">
        <v>22</v>
      </c>
      <c r="AR5" s="48" t="s">
        <v>23</v>
      </c>
      <c r="AS5" s="44" t="s">
        <v>23</v>
      </c>
      <c r="AT5" s="45" t="s">
        <v>23</v>
      </c>
      <c r="AU5" s="46" t="s">
        <v>23</v>
      </c>
      <c r="AV5" s="47" t="s">
        <v>23</v>
      </c>
      <c r="AW5" s="48" t="s">
        <v>23</v>
      </c>
      <c r="AX5" s="44" t="s">
        <v>23</v>
      </c>
      <c r="AY5" s="45" t="s">
        <v>23</v>
      </c>
      <c r="AZ5" s="46" t="s">
        <v>23</v>
      </c>
      <c r="BA5" s="47" t="s">
        <v>23</v>
      </c>
      <c r="BB5" s="48" t="s">
        <v>23</v>
      </c>
      <c r="BC5" s="44" t="s">
        <v>23</v>
      </c>
      <c r="BD5" s="45" t="s">
        <v>23</v>
      </c>
      <c r="BE5" s="46" t="s">
        <v>23</v>
      </c>
      <c r="BF5" s="47" t="s">
        <v>23</v>
      </c>
      <c r="BG5" s="48" t="s">
        <v>23</v>
      </c>
      <c r="BH5" s="44" t="s">
        <v>23</v>
      </c>
      <c r="BI5" s="45" t="s">
        <v>23</v>
      </c>
      <c r="BJ5" s="46" t="s">
        <v>23</v>
      </c>
      <c r="BK5" s="47" t="s">
        <v>23</v>
      </c>
      <c r="BL5" s="48" t="s">
        <v>23</v>
      </c>
      <c r="BM5" s="44" t="s">
        <v>23</v>
      </c>
      <c r="BN5" s="45" t="s">
        <v>23</v>
      </c>
      <c r="BO5" s="46" t="s">
        <v>23</v>
      </c>
      <c r="BP5" s="47" t="s">
        <v>23</v>
      </c>
      <c r="BQ5" s="48" t="s">
        <v>23</v>
      </c>
      <c r="BR5" s="44" t="s">
        <v>23</v>
      </c>
      <c r="BS5" s="45" t="s">
        <v>23</v>
      </c>
      <c r="BT5" s="46" t="s">
        <v>23</v>
      </c>
      <c r="BU5" s="47" t="s">
        <v>23</v>
      </c>
      <c r="BV5" s="48" t="s">
        <v>23</v>
      </c>
      <c r="BW5" s="44" t="s">
        <v>23</v>
      </c>
      <c r="BX5" s="45" t="s">
        <v>23</v>
      </c>
      <c r="BY5" s="46" t="s">
        <v>23</v>
      </c>
      <c r="BZ5" s="47" t="s">
        <v>23</v>
      </c>
      <c r="CA5" s="48" t="s">
        <v>23</v>
      </c>
      <c r="CB5" s="38" t="s">
        <v>23</v>
      </c>
      <c r="CC5" s="24" t="s">
        <v>23</v>
      </c>
      <c r="CD5" s="21" t="s">
        <v>23</v>
      </c>
      <c r="CE5" s="22" t="s">
        <v>23</v>
      </c>
      <c r="CF5" s="23" t="s">
        <v>23</v>
      </c>
    </row>
    <row r="6" spans="1:84" ht="25.5" customHeight="1" thickBot="1">
      <c r="A6" s="5">
        <v>1</v>
      </c>
      <c r="B6" s="49" t="s">
        <v>24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50"/>
      <c r="P6" s="50"/>
      <c r="Q6" s="50"/>
      <c r="R6" s="50"/>
      <c r="S6" s="50"/>
      <c r="T6" s="50"/>
      <c r="U6" s="50"/>
      <c r="V6" s="50"/>
      <c r="W6" s="50"/>
      <c r="X6" s="50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</row>
    <row r="7" spans="1:84" ht="26.25" thickBot="1">
      <c r="A7" s="5" t="s">
        <v>25</v>
      </c>
      <c r="B7" s="4" t="s">
        <v>26</v>
      </c>
      <c r="C7" s="5" t="s">
        <v>27</v>
      </c>
      <c r="D7" s="8">
        <v>1</v>
      </c>
      <c r="E7" s="51">
        <v>2010500</v>
      </c>
      <c r="F7" s="51">
        <f>E7*1.19</f>
        <v>2392495</v>
      </c>
      <c r="G7" s="52">
        <v>2189434.5</v>
      </c>
      <c r="H7" s="52">
        <f>G7*1.19</f>
        <v>2605427.0549999997</v>
      </c>
      <c r="I7" s="53">
        <v>2193455.5</v>
      </c>
      <c r="J7" s="53">
        <f>I7*1.19</f>
        <v>2610212.0449999999</v>
      </c>
      <c r="K7" s="54">
        <v>2332180</v>
      </c>
      <c r="L7" s="54">
        <f>K7*1.19</f>
        <v>2775294.1999999997</v>
      </c>
      <c r="M7" s="55">
        <v>2372390</v>
      </c>
      <c r="N7" s="55">
        <f>M7*1.19</f>
        <v>2823144.1</v>
      </c>
      <c r="O7" s="51">
        <v>1950000</v>
      </c>
      <c r="P7" s="51">
        <f>O7*1.19</f>
        <v>2320500</v>
      </c>
      <c r="Q7" s="52">
        <v>2100000</v>
      </c>
      <c r="R7" s="52">
        <f>Q7*1.19</f>
        <v>2499000</v>
      </c>
      <c r="S7" s="53">
        <v>2200000</v>
      </c>
      <c r="T7" s="53">
        <f>S7*1.19</f>
        <v>2618000</v>
      </c>
      <c r="U7" s="54">
        <v>2400000</v>
      </c>
      <c r="V7" s="54">
        <f>U7*1.19</f>
        <v>2856000</v>
      </c>
      <c r="W7" s="55">
        <v>2450000</v>
      </c>
      <c r="X7" s="55">
        <f>W7*1.19</f>
        <v>2915500</v>
      </c>
      <c r="Y7" s="51">
        <v>2080000</v>
      </c>
      <c r="Z7" s="51">
        <f>Y7*1.19</f>
        <v>2475200</v>
      </c>
      <c r="AA7" s="52">
        <v>2271360</v>
      </c>
      <c r="AB7" s="52">
        <f>AA7*1.19</f>
        <v>2702918.4</v>
      </c>
      <c r="AC7" s="53">
        <v>2244736</v>
      </c>
      <c r="AD7" s="53">
        <f>AC7*1.19</f>
        <v>2671235.84</v>
      </c>
      <c r="AE7" s="54">
        <v>2431936</v>
      </c>
      <c r="AF7" s="54">
        <f>AE7*1.19</f>
        <v>2894003.84</v>
      </c>
      <c r="AG7" s="55">
        <v>2516800</v>
      </c>
      <c r="AH7" s="55">
        <f>AG7*1.19</f>
        <v>2994992</v>
      </c>
      <c r="AI7" s="51">
        <v>2151458</v>
      </c>
      <c r="AJ7" s="51">
        <f>AI7*1.19</f>
        <v>2560235.02</v>
      </c>
      <c r="AK7" s="52">
        <v>2366603.8000000003</v>
      </c>
      <c r="AL7" s="52">
        <f>AK7*1.19</f>
        <v>2816258.5220000003</v>
      </c>
      <c r="AM7" s="53">
        <v>2323574.64</v>
      </c>
      <c r="AN7" s="53">
        <f>AM7*1.19</f>
        <v>2765053.8215999999</v>
      </c>
      <c r="AO7" s="54">
        <v>2581749.6</v>
      </c>
      <c r="AP7" s="54">
        <f>AO7*1.19</f>
        <v>3072282.0239999997</v>
      </c>
      <c r="AQ7" s="55">
        <v>2474176.6999999997</v>
      </c>
      <c r="AR7" s="55">
        <f>AQ7*1.19</f>
        <v>2944270.2729999996</v>
      </c>
      <c r="AS7" s="51">
        <f>+MIN(F7,P7,Z7,AJ7)</f>
        <v>2320500</v>
      </c>
      <c r="AT7" s="52">
        <f>+MIN(H7,R7,AB7,AL7)</f>
        <v>2499000</v>
      </c>
      <c r="AU7" s="53">
        <f>+MIN(J7,T7,AD7,AN7)</f>
        <v>2610212.0449999999</v>
      </c>
      <c r="AV7" s="54">
        <f>+MIN(L7,V7,AF7,AP7)</f>
        <v>2775294.1999999997</v>
      </c>
      <c r="AW7" s="55">
        <f>+MIN(N7,X7,AH7,AR7)</f>
        <v>2823144.1</v>
      </c>
      <c r="AX7" s="51">
        <f>+GEOMEAN(F7,P7,Z7,AJ7)</f>
        <v>2435458.2296589133</v>
      </c>
      <c r="AY7" s="52">
        <f>+GEOMEAN(F7,P7,Z7,AJ7)</f>
        <v>2435458.2296589133</v>
      </c>
      <c r="AZ7" s="53">
        <f>+GEOMEAN(J7,T7,AD7,AN7)</f>
        <v>2665417.9215519587</v>
      </c>
      <c r="BA7" s="54">
        <f>+GEOMEAN(L7,V7,AF7,AP7)</f>
        <v>2897389.3103690627</v>
      </c>
      <c r="BB7" s="55">
        <f>+GEOMEAN(N7,X7,AH7,AR7)</f>
        <v>2918803.4987564315</v>
      </c>
      <c r="BC7" s="51">
        <f>+MEDIAN(F7,P7,AJ7,Z7)</f>
        <v>2433847.5</v>
      </c>
      <c r="BD7" s="52">
        <f>+MEDIAN(H7,R7,AB7,AL7)</f>
        <v>2654172.7275</v>
      </c>
      <c r="BE7" s="53">
        <f>+MEDIAN(J7,T7,AD7,AN7)</f>
        <v>2644617.92</v>
      </c>
      <c r="BF7" s="54">
        <f>+MEDIAN(L7,V7,AF7,AP7)</f>
        <v>2875001.92</v>
      </c>
      <c r="BG7" s="55">
        <f>+MEDIAN(N7,X7,AH7:AR7)</f>
        <v>2765053.8215999999</v>
      </c>
      <c r="BH7" s="51">
        <f>+AVERAGE(F7,P7,Z7,AJ7)</f>
        <v>2437107.5049999999</v>
      </c>
      <c r="BI7" s="52">
        <f>+AVERAGE(H7,R7,AB7,AL7)</f>
        <v>2655900.99425</v>
      </c>
      <c r="BJ7" s="53">
        <f>+AVERAGE(F7,P7,Z7,AJ7)</f>
        <v>2437107.5049999999</v>
      </c>
      <c r="BK7" s="54">
        <f>+AVERAGE(L7,V7,AF7,AP7)</f>
        <v>2899395.0159999998</v>
      </c>
      <c r="BL7" s="55">
        <f>+AVERAGE(N7,X7,AH7,AR7)</f>
        <v>2919476.5932499999</v>
      </c>
      <c r="BM7" s="51">
        <f>+_xlfn.STDEV.P(F7,P7,Z7,AJ7)</f>
        <v>89720.411487715974</v>
      </c>
      <c r="BN7" s="52">
        <f>+STDEVA(H7,R7,AL7)</f>
        <v>161467.02206899197</v>
      </c>
      <c r="BO7" s="53">
        <f>+_xlfn.STDEV.P(J7,T7,AD7,AN7)</f>
        <v>61756.187118729482</v>
      </c>
      <c r="BP7" s="54">
        <f>+_xlfn.STDEV.P(L7,V7,AF7,AP7)</f>
        <v>108631.39769348585</v>
      </c>
      <c r="BQ7" s="55">
        <f>+_xlfn.STDEV.P(N7,X7,AH7,AR7)</f>
        <v>62476.126964226714</v>
      </c>
      <c r="BR7" s="14">
        <f>+BM7/BC7</f>
        <v>3.6863612649402223E-2</v>
      </c>
      <c r="BS7" s="16">
        <f>+BN7/BD7</f>
        <v>6.0835159820619461E-2</v>
      </c>
      <c r="BT7" s="17">
        <f>+BO7/BE7</f>
        <v>2.3351648134763255E-2</v>
      </c>
      <c r="BU7" s="18">
        <f>+BP7/BF7</f>
        <v>3.7784808746661937E-2</v>
      </c>
      <c r="BV7" s="56">
        <f>+BQ7/BG7</f>
        <v>2.2594904473893701E-2</v>
      </c>
      <c r="BW7" s="51">
        <f>+IF(BR7&lt;20%,AS7,AX7)</f>
        <v>2320500</v>
      </c>
      <c r="BX7" s="52">
        <f>+IF(BS7&lt;20%,AT7,AY7)</f>
        <v>2499000</v>
      </c>
      <c r="BY7" s="53">
        <f>+IF(BT7&lt;20%,AU7,AZ7)</f>
        <v>2610212.0449999999</v>
      </c>
      <c r="BZ7" s="54">
        <f>+IF(BU7&lt;20%,AV7,BA7)</f>
        <v>2775294.1999999997</v>
      </c>
      <c r="CA7" s="55">
        <f>+IF(BV7&lt;20%,AW7,BB7)</f>
        <v>2823144.1</v>
      </c>
      <c r="CB7" s="19" t="str">
        <f>+IF(BW7=AS7, "MENOR VALOR","MEDIA Geométrica")</f>
        <v>MENOR VALOR</v>
      </c>
      <c r="CC7" s="20" t="str">
        <f>+IF(BX7=AT7, "MENOR VALOR","MEDIA Geométrica")</f>
        <v>MENOR VALOR</v>
      </c>
      <c r="CD7" s="29" t="str">
        <f>+IF(BY7=AU7, "MENOR VALOR","MEDIA Geométrica")</f>
        <v>MENOR VALOR</v>
      </c>
      <c r="CE7" s="15" t="str">
        <f>+IF(BZ7=AV7, "MENOR VALOR","MEDIA Geométrica")</f>
        <v>MENOR VALOR</v>
      </c>
      <c r="CF7" s="6" t="str">
        <f>+IF(CA7=AW7, "MENOR VALOR","MEDIA Geométrica")</f>
        <v>MENOR VALOR</v>
      </c>
    </row>
    <row r="8" spans="1:84" ht="39" thickBot="1">
      <c r="A8" s="5" t="s">
        <v>28</v>
      </c>
      <c r="B8" s="4" t="s">
        <v>29</v>
      </c>
      <c r="C8" s="5" t="s">
        <v>27</v>
      </c>
      <c r="D8" s="8">
        <v>1</v>
      </c>
      <c r="E8" s="51">
        <v>2658500</v>
      </c>
      <c r="F8" s="51">
        <f>E8*1.19</f>
        <v>3163615</v>
      </c>
      <c r="G8" s="52">
        <v>2895106.5</v>
      </c>
      <c r="H8" s="52">
        <f t="shared" ref="H8:H11" si="0">G8*1.19</f>
        <v>3445176.7349999999</v>
      </c>
      <c r="I8" s="53">
        <v>2900423.5</v>
      </c>
      <c r="J8" s="53">
        <f t="shared" ref="J8:L11" si="1">I8*1.19</f>
        <v>3451503.9649999999</v>
      </c>
      <c r="K8" s="54">
        <v>3083860</v>
      </c>
      <c r="L8" s="54">
        <f t="shared" si="1"/>
        <v>3669793.4</v>
      </c>
      <c r="M8" s="55">
        <v>3137030</v>
      </c>
      <c r="N8" s="55">
        <f t="shared" ref="N8:N11" si="2">M8*1.19</f>
        <v>3733065.6999999997</v>
      </c>
      <c r="O8" s="51">
        <v>2400000</v>
      </c>
      <c r="P8" s="51">
        <f t="shared" ref="P8:R11" si="3">O8*1.19</f>
        <v>2856000</v>
      </c>
      <c r="Q8" s="52">
        <v>2650000</v>
      </c>
      <c r="R8" s="52">
        <f t="shared" si="3"/>
        <v>3153500</v>
      </c>
      <c r="S8" s="53">
        <v>2750000</v>
      </c>
      <c r="T8" s="53">
        <f t="shared" ref="T8:V11" si="4">S8*1.19</f>
        <v>3272500</v>
      </c>
      <c r="U8" s="54">
        <v>2850000</v>
      </c>
      <c r="V8" s="54">
        <f t="shared" si="4"/>
        <v>3391500</v>
      </c>
      <c r="W8" s="55">
        <v>2875000</v>
      </c>
      <c r="X8" s="55">
        <f t="shared" ref="X8:X11" si="5">W8*1.19</f>
        <v>3421250</v>
      </c>
      <c r="Y8" s="51">
        <v>2690000</v>
      </c>
      <c r="Z8" s="51">
        <f t="shared" ref="Z8:AB11" si="6">Y8*1.19</f>
        <v>3201100</v>
      </c>
      <c r="AA8" s="52">
        <v>2937480</v>
      </c>
      <c r="AB8" s="52">
        <f t="shared" si="6"/>
        <v>3495601.1999999997</v>
      </c>
      <c r="AC8" s="53">
        <v>2903048</v>
      </c>
      <c r="AD8" s="53">
        <f t="shared" ref="AD8:AF11" si="7">AC8*1.19</f>
        <v>3454627.1199999996</v>
      </c>
      <c r="AE8" s="54">
        <v>3145148</v>
      </c>
      <c r="AF8" s="54">
        <f t="shared" si="7"/>
        <v>3742726.1199999996</v>
      </c>
      <c r="AG8" s="55">
        <v>3254900</v>
      </c>
      <c r="AH8" s="55">
        <f t="shared" ref="AH8:AH11" si="8">AG8*1.19</f>
        <v>3873331</v>
      </c>
      <c r="AI8" s="51">
        <v>2785958</v>
      </c>
      <c r="AJ8" s="51">
        <f t="shared" ref="AJ8:AL11" si="9">AI8*1.19</f>
        <v>3315290.02</v>
      </c>
      <c r="AK8" s="52">
        <v>3064553.8000000003</v>
      </c>
      <c r="AL8" s="52">
        <f t="shared" si="9"/>
        <v>3646819.0220000003</v>
      </c>
      <c r="AM8" s="53">
        <v>3008834.64</v>
      </c>
      <c r="AN8" s="53">
        <f t="shared" ref="AN8:AP11" si="10">AM8*1.19</f>
        <v>3580513.2215999998</v>
      </c>
      <c r="AO8" s="54">
        <v>3343149.6</v>
      </c>
      <c r="AP8" s="54">
        <f t="shared" si="10"/>
        <v>3978348.0239999997</v>
      </c>
      <c r="AQ8" s="55">
        <v>3203851.6999999997</v>
      </c>
      <c r="AR8" s="55">
        <f t="shared" ref="AR8:AR11" si="11">AQ8*1.19</f>
        <v>3812583.5229999996</v>
      </c>
      <c r="AS8" s="51">
        <f t="shared" ref="AS8:AS71" si="12">+MIN(F8,P8,Z8,AJ8)</f>
        <v>2856000</v>
      </c>
      <c r="AT8" s="52">
        <f t="shared" ref="AT8:AT71" si="13">+MIN(H8,R8,AB8,AL8)</f>
        <v>3153500</v>
      </c>
      <c r="AU8" s="53">
        <f t="shared" ref="AU8:AU71" si="14">+MIN(J8,T8,AD8,AN8)</f>
        <v>3272500</v>
      </c>
      <c r="AV8" s="54">
        <f t="shared" ref="AV8:AV71" si="15">+MIN(L8,V8,AF8,AP8)</f>
        <v>3391500</v>
      </c>
      <c r="AW8" s="55">
        <f t="shared" ref="AW8:AW71" si="16">+MIN(N8,X8,AH8,AR8)</f>
        <v>3421250</v>
      </c>
      <c r="AX8" s="51">
        <f t="shared" ref="AX8:AX71" si="17">+GEOMEAN(F8,P8,Z8,AJ8)</f>
        <v>3129252.7978533236</v>
      </c>
      <c r="AY8" s="52">
        <f t="shared" ref="AY8:AY71" si="18">+GEOMEAN(F8,P8,Z8,AJ8)</f>
        <v>3129252.7978533236</v>
      </c>
      <c r="AZ8" s="53">
        <f t="shared" ref="AZ8:AZ71" si="19">+GEOMEAN(J8,T8,AD8,AN8)</f>
        <v>3438021.7743593254</v>
      </c>
      <c r="BA8" s="54">
        <f t="shared" ref="BA8:BA71" si="20">+GEOMEAN(L8,V8,AF8,AP8)</f>
        <v>3689615.1108008227</v>
      </c>
      <c r="BB8" s="55">
        <f t="shared" ref="BB8:BB71" si="21">+GEOMEAN(N8,X8,AH8,AR8)</f>
        <v>3705856.5612999806</v>
      </c>
      <c r="BC8" s="51">
        <f t="shared" ref="BC8:BC71" si="22">+MEDIAN(F8,P8,AJ8,Z8)</f>
        <v>3182357.5</v>
      </c>
      <c r="BD8" s="52">
        <f t="shared" ref="BD8:BD71" si="23">+MEDIAN(H8,R8,AB8,AL8)</f>
        <v>3470388.9674999998</v>
      </c>
      <c r="BE8" s="53">
        <f t="shared" ref="BE8:BE71" si="24">+MEDIAN(J8,T8,AD8,AN8)</f>
        <v>3453065.5424999995</v>
      </c>
      <c r="BF8" s="54">
        <f t="shared" ref="BF8:BF71" si="25">+MEDIAN(L8,V8,AF8,AP8)</f>
        <v>3706259.76</v>
      </c>
      <c r="BG8" s="55">
        <f t="shared" ref="BG8:BG71" si="26">+MEDIAN(N8,X8,AH8:AR8)</f>
        <v>3421250</v>
      </c>
      <c r="BH8" s="51">
        <f t="shared" ref="BH8:BH71" si="27">+AVERAGE(F8,P8,Z8,AJ8)</f>
        <v>3134001.2549999999</v>
      </c>
      <c r="BI8" s="52">
        <f t="shared" ref="BI8:BI71" si="28">+AVERAGE(H8,R8,AB8,AL8)</f>
        <v>3435274.2392499996</v>
      </c>
      <c r="BJ8" s="53">
        <f t="shared" ref="BJ8:BJ71" si="29">+AVERAGE(F8,P8,Z8,AJ8)</f>
        <v>3134001.2549999999</v>
      </c>
      <c r="BK8" s="54">
        <f t="shared" ref="BK8:BK71" si="30">+AVERAGE(L8,V8,AF8,AP8)</f>
        <v>3695591.8859999999</v>
      </c>
      <c r="BL8" s="55">
        <f t="shared" ref="BL8:BL71" si="31">+AVERAGE(N8,X8,AH8,AR8)</f>
        <v>3710057.5557499998</v>
      </c>
      <c r="BM8" s="51">
        <f t="shared" ref="BM8:BM71" si="32">+_xlfn.STDEV.P(F8,P8,Z8,AJ8)</f>
        <v>169948.17560825736</v>
      </c>
      <c r="BN8" s="52">
        <f t="shared" ref="BN8:BN71" si="33">+STDEVA(H8,R8,AL8)</f>
        <v>248025.06160799137</v>
      </c>
      <c r="BO8" s="53">
        <f t="shared" ref="BO8:BO71" si="34">+_xlfn.STDEV.P(J8,T8,AD8,AN8)</f>
        <v>109711.35565864133</v>
      </c>
      <c r="BP8" s="54">
        <f t="shared" ref="BP8:BP71" si="35">+_xlfn.STDEV.P(L8,V8,AF8,AP8)</f>
        <v>209350.24874738674</v>
      </c>
      <c r="BQ8" s="55">
        <f t="shared" ref="BQ8:BQ71" si="36">+_xlfn.STDEV.P(N8,X8,AH8,AR8)</f>
        <v>174003.57073773228</v>
      </c>
      <c r="BR8" s="14">
        <f t="shared" ref="BR8:BR71" si="37">+BM8/BC8</f>
        <v>5.3403231914785611E-2</v>
      </c>
      <c r="BS8" s="16">
        <f t="shared" ref="BS8:BS71" si="38">+BN8/BD8</f>
        <v>7.1468951731558719E-2</v>
      </c>
      <c r="BT8" s="17">
        <f t="shared" ref="BT8:BT71" si="39">+BO8/BE8</f>
        <v>3.1772161376123473E-2</v>
      </c>
      <c r="BU8" s="18">
        <f t="shared" ref="BU8:BU71" si="40">+BP8/BF8</f>
        <v>5.6485584471657961E-2</v>
      </c>
      <c r="BV8" s="56">
        <f t="shared" ref="BV8:BV71" si="41">+BQ8/BG8</f>
        <v>5.0859648005182986E-2</v>
      </c>
      <c r="BW8" s="51">
        <f t="shared" ref="BW8:BW71" si="42">+IF(BR8&lt;20%,AS8,AX8)</f>
        <v>2856000</v>
      </c>
      <c r="BX8" s="52">
        <f t="shared" ref="BX8:BX71" si="43">+IF(BS8&lt;20%,AT8,AY8)</f>
        <v>3153500</v>
      </c>
      <c r="BY8" s="53">
        <f t="shared" ref="BY8:BY71" si="44">+IF(BT8&lt;20%,AU8,AZ8)</f>
        <v>3272500</v>
      </c>
      <c r="BZ8" s="54">
        <f t="shared" ref="BZ8:BZ71" si="45">+IF(BU8&lt;20%,AV8,BA8)</f>
        <v>3391500</v>
      </c>
      <c r="CA8" s="55">
        <f t="shared" ref="CA8:CA71" si="46">+IF(BV8&lt;20%,AW8,BB8)</f>
        <v>3421250</v>
      </c>
      <c r="CB8" s="19" t="str">
        <f t="shared" ref="CB8:CB71" si="47">+IF(BW8=AS8, "MENOR VALOR","MEDIA Geométrica")</f>
        <v>MENOR VALOR</v>
      </c>
      <c r="CC8" s="20" t="str">
        <f t="shared" ref="CC8:CC71" si="48">+IF(BX8=AT8, "MENOR VALOR","MEDIA Geométrica")</f>
        <v>MENOR VALOR</v>
      </c>
      <c r="CD8" s="29" t="str">
        <f t="shared" ref="CD8:CD71" si="49">+IF(BY8=AU8, "MENOR VALOR","MEDIA Geométrica")</f>
        <v>MENOR VALOR</v>
      </c>
      <c r="CE8" s="15" t="str">
        <f t="shared" ref="CE8:CE71" si="50">+IF(BZ8=AV8, "MENOR VALOR","MEDIA Geométrica")</f>
        <v>MENOR VALOR</v>
      </c>
      <c r="CF8" s="6" t="str">
        <f t="shared" ref="CF8:CF71" si="51">+IF(CA8=AW8, "MENOR VALOR","MEDIA Geométrica")</f>
        <v>MENOR VALOR</v>
      </c>
    </row>
    <row r="9" spans="1:84" ht="39" thickBot="1">
      <c r="A9" s="5" t="s">
        <v>30</v>
      </c>
      <c r="B9" s="4" t="s">
        <v>31</v>
      </c>
      <c r="C9" s="5" t="s">
        <v>27</v>
      </c>
      <c r="D9" s="8">
        <v>1</v>
      </c>
      <c r="E9" s="51">
        <v>3000000</v>
      </c>
      <c r="F9" s="51">
        <f>E9*1.19</f>
        <v>3570000</v>
      </c>
      <c r="G9" s="52">
        <v>3267000</v>
      </c>
      <c r="H9" s="52">
        <f t="shared" si="0"/>
        <v>3887730</v>
      </c>
      <c r="I9" s="53">
        <v>3273000</v>
      </c>
      <c r="J9" s="53">
        <f t="shared" si="1"/>
        <v>3894870</v>
      </c>
      <c r="K9" s="54">
        <v>3479999.9999999995</v>
      </c>
      <c r="L9" s="54">
        <f t="shared" si="1"/>
        <v>4141199.9999999991</v>
      </c>
      <c r="M9" s="55">
        <v>3540000</v>
      </c>
      <c r="N9" s="55">
        <f t="shared" si="2"/>
        <v>4212600</v>
      </c>
      <c r="O9" s="51">
        <v>2750000</v>
      </c>
      <c r="P9" s="51">
        <f t="shared" si="3"/>
        <v>3272500</v>
      </c>
      <c r="Q9" s="52">
        <v>2850000</v>
      </c>
      <c r="R9" s="52">
        <f t="shared" si="3"/>
        <v>3391500</v>
      </c>
      <c r="S9" s="53">
        <v>2950000</v>
      </c>
      <c r="T9" s="53">
        <f t="shared" si="4"/>
        <v>3510500</v>
      </c>
      <c r="U9" s="54">
        <v>3150000</v>
      </c>
      <c r="V9" s="54">
        <f t="shared" si="4"/>
        <v>3748500</v>
      </c>
      <c r="W9" s="55">
        <v>3200000</v>
      </c>
      <c r="X9" s="55">
        <f t="shared" si="5"/>
        <v>3808000</v>
      </c>
      <c r="Y9" s="51">
        <v>3000000</v>
      </c>
      <c r="Z9" s="51">
        <f t="shared" si="6"/>
        <v>3570000</v>
      </c>
      <c r="AA9" s="52">
        <v>3276000.0000000005</v>
      </c>
      <c r="AB9" s="52">
        <f t="shared" si="6"/>
        <v>3898440.0000000005</v>
      </c>
      <c r="AC9" s="53">
        <v>3237600</v>
      </c>
      <c r="AD9" s="53">
        <f t="shared" si="7"/>
        <v>3852744</v>
      </c>
      <c r="AE9" s="54">
        <v>3507600</v>
      </c>
      <c r="AF9" s="54">
        <f t="shared" si="7"/>
        <v>4174044</v>
      </c>
      <c r="AG9" s="55">
        <v>3630000</v>
      </c>
      <c r="AH9" s="55">
        <f t="shared" si="8"/>
        <v>4319700</v>
      </c>
      <c r="AI9" s="51">
        <v>3051587</v>
      </c>
      <c r="AJ9" s="51">
        <f t="shared" si="9"/>
        <v>3631388.53</v>
      </c>
      <c r="AK9" s="52">
        <v>3356745.7</v>
      </c>
      <c r="AL9" s="52">
        <f t="shared" si="9"/>
        <v>3994527.3829999999</v>
      </c>
      <c r="AM9" s="53">
        <v>3295713.9600000004</v>
      </c>
      <c r="AN9" s="53">
        <f t="shared" si="10"/>
        <v>3921899.6124000004</v>
      </c>
      <c r="AO9" s="54">
        <v>3661904.4</v>
      </c>
      <c r="AP9" s="54">
        <f t="shared" si="10"/>
        <v>4357666.2359999996</v>
      </c>
      <c r="AQ9" s="55">
        <v>3509325.05</v>
      </c>
      <c r="AR9" s="55">
        <f t="shared" si="11"/>
        <v>4176096.8094999995</v>
      </c>
      <c r="AS9" s="51">
        <f t="shared" si="12"/>
        <v>3272500</v>
      </c>
      <c r="AT9" s="52">
        <f t="shared" si="13"/>
        <v>3391500</v>
      </c>
      <c r="AU9" s="53">
        <f t="shared" si="14"/>
        <v>3510500</v>
      </c>
      <c r="AV9" s="54">
        <f t="shared" si="15"/>
        <v>3748500</v>
      </c>
      <c r="AW9" s="55">
        <f t="shared" si="16"/>
        <v>3808000</v>
      </c>
      <c r="AX9" s="51">
        <f t="shared" si="17"/>
        <v>3508101.911189666</v>
      </c>
      <c r="AY9" s="52">
        <f t="shared" si="18"/>
        <v>3508101.911189666</v>
      </c>
      <c r="AZ9" s="53">
        <f t="shared" si="19"/>
        <v>3791247.5481635174</v>
      </c>
      <c r="BA9" s="54">
        <f t="shared" si="20"/>
        <v>4099195.928592701</v>
      </c>
      <c r="BB9" s="55">
        <f t="shared" si="21"/>
        <v>4124466.9401893448</v>
      </c>
      <c r="BC9" s="51">
        <f t="shared" si="22"/>
        <v>3570000</v>
      </c>
      <c r="BD9" s="52">
        <f t="shared" si="23"/>
        <v>3893085</v>
      </c>
      <c r="BE9" s="53">
        <f t="shared" si="24"/>
        <v>3873807</v>
      </c>
      <c r="BF9" s="54">
        <f t="shared" si="25"/>
        <v>4157621.9999999995</v>
      </c>
      <c r="BG9" s="55">
        <f t="shared" si="26"/>
        <v>3808000</v>
      </c>
      <c r="BH9" s="51">
        <f t="shared" si="27"/>
        <v>3510972.1324999998</v>
      </c>
      <c r="BI9" s="52">
        <f t="shared" si="28"/>
        <v>3793049.3457499999</v>
      </c>
      <c r="BJ9" s="53">
        <f t="shared" si="29"/>
        <v>3510972.1324999998</v>
      </c>
      <c r="BK9" s="54">
        <f t="shared" si="30"/>
        <v>4105352.5589999999</v>
      </c>
      <c r="BL9" s="55">
        <f t="shared" si="31"/>
        <v>4129099.2023749999</v>
      </c>
      <c r="BM9" s="51">
        <f t="shared" si="32"/>
        <v>139944.31486235035</v>
      </c>
      <c r="BN9" s="52">
        <f t="shared" si="33"/>
        <v>321789.76536539017</v>
      </c>
      <c r="BO9" s="53">
        <f t="shared" si="34"/>
        <v>166096.46896980228</v>
      </c>
      <c r="BP9" s="54">
        <f t="shared" si="35"/>
        <v>221928.75746453719</v>
      </c>
      <c r="BQ9" s="55">
        <f t="shared" si="36"/>
        <v>192752.76917636907</v>
      </c>
      <c r="BR9" s="14">
        <f t="shared" si="37"/>
        <v>3.9200088196736795E-2</v>
      </c>
      <c r="BS9" s="16">
        <f t="shared" si="38"/>
        <v>8.2656753028867894E-2</v>
      </c>
      <c r="BT9" s="17">
        <f t="shared" si="39"/>
        <v>4.2876805419010879E-2</v>
      </c>
      <c r="BU9" s="18">
        <f t="shared" si="40"/>
        <v>5.3378772159791636E-2</v>
      </c>
      <c r="BV9" s="56">
        <f t="shared" si="41"/>
        <v>5.061784904841625E-2</v>
      </c>
      <c r="BW9" s="51">
        <f t="shared" si="42"/>
        <v>3272500</v>
      </c>
      <c r="BX9" s="52">
        <f t="shared" si="43"/>
        <v>3391500</v>
      </c>
      <c r="BY9" s="53">
        <f t="shared" si="44"/>
        <v>3510500</v>
      </c>
      <c r="BZ9" s="54">
        <f t="shared" si="45"/>
        <v>3748500</v>
      </c>
      <c r="CA9" s="55">
        <f t="shared" si="46"/>
        <v>3808000</v>
      </c>
      <c r="CB9" s="19" t="str">
        <f t="shared" si="47"/>
        <v>MENOR VALOR</v>
      </c>
      <c r="CC9" s="20" t="str">
        <f t="shared" si="48"/>
        <v>MENOR VALOR</v>
      </c>
      <c r="CD9" s="29" t="str">
        <f t="shared" si="49"/>
        <v>MENOR VALOR</v>
      </c>
      <c r="CE9" s="15" t="str">
        <f t="shared" si="50"/>
        <v>MENOR VALOR</v>
      </c>
      <c r="CF9" s="6" t="str">
        <f t="shared" si="51"/>
        <v>MENOR VALOR</v>
      </c>
    </row>
    <row r="10" spans="1:84" ht="26.25" thickBot="1">
      <c r="A10" s="5" t="s">
        <v>32</v>
      </c>
      <c r="B10" s="4" t="s">
        <v>33</v>
      </c>
      <c r="C10" s="5" t="s">
        <v>27</v>
      </c>
      <c r="D10" s="8">
        <v>1</v>
      </c>
      <c r="E10" s="51">
        <v>80500</v>
      </c>
      <c r="F10" s="51">
        <f>E10*1.19</f>
        <v>95795</v>
      </c>
      <c r="G10" s="52">
        <v>87664.5</v>
      </c>
      <c r="H10" s="52">
        <f t="shared" si="0"/>
        <v>104320.75499999999</v>
      </c>
      <c r="I10" s="53">
        <v>87825.5</v>
      </c>
      <c r="J10" s="53">
        <f t="shared" si="1"/>
        <v>104512.345</v>
      </c>
      <c r="K10" s="54">
        <v>93380</v>
      </c>
      <c r="L10" s="54">
        <f t="shared" si="1"/>
        <v>111122.2</v>
      </c>
      <c r="M10" s="55">
        <v>94990</v>
      </c>
      <c r="N10" s="55">
        <f t="shared" si="2"/>
        <v>113038.09999999999</v>
      </c>
      <c r="O10" s="51">
        <v>65000</v>
      </c>
      <c r="P10" s="51">
        <f t="shared" si="3"/>
        <v>77350</v>
      </c>
      <c r="Q10" s="52">
        <v>70000</v>
      </c>
      <c r="R10" s="52">
        <f t="shared" si="3"/>
        <v>83300</v>
      </c>
      <c r="S10" s="53">
        <v>75000</v>
      </c>
      <c r="T10" s="53">
        <f t="shared" si="4"/>
        <v>89250</v>
      </c>
      <c r="U10" s="54">
        <v>85000</v>
      </c>
      <c r="V10" s="54">
        <f t="shared" si="4"/>
        <v>101150</v>
      </c>
      <c r="W10" s="55">
        <v>80000</v>
      </c>
      <c r="X10" s="55">
        <f t="shared" si="5"/>
        <v>95200</v>
      </c>
      <c r="Y10" s="51">
        <v>63000</v>
      </c>
      <c r="Z10" s="51">
        <f t="shared" si="6"/>
        <v>74970</v>
      </c>
      <c r="AA10" s="52">
        <v>68796</v>
      </c>
      <c r="AB10" s="52">
        <f t="shared" si="6"/>
        <v>81867.239999999991</v>
      </c>
      <c r="AC10" s="53">
        <v>67989.599999999991</v>
      </c>
      <c r="AD10" s="53">
        <f t="shared" si="7"/>
        <v>80907.623999999982</v>
      </c>
      <c r="AE10" s="54">
        <v>73659.600000000006</v>
      </c>
      <c r="AF10" s="54">
        <f t="shared" si="7"/>
        <v>87654.923999999999</v>
      </c>
      <c r="AG10" s="55">
        <v>76230</v>
      </c>
      <c r="AH10" s="55">
        <f t="shared" si="8"/>
        <v>90713.7</v>
      </c>
      <c r="AI10" s="51">
        <v>48900</v>
      </c>
      <c r="AJ10" s="51">
        <f t="shared" si="9"/>
        <v>58191</v>
      </c>
      <c r="AK10" s="52">
        <v>53790.000000000007</v>
      </c>
      <c r="AL10" s="52">
        <f t="shared" si="9"/>
        <v>64010.100000000006</v>
      </c>
      <c r="AM10" s="53">
        <v>52812</v>
      </c>
      <c r="AN10" s="53">
        <f t="shared" si="10"/>
        <v>62846.28</v>
      </c>
      <c r="AO10" s="54">
        <v>58680</v>
      </c>
      <c r="AP10" s="54">
        <f t="shared" si="10"/>
        <v>69829.2</v>
      </c>
      <c r="AQ10" s="55">
        <v>56234.999999999993</v>
      </c>
      <c r="AR10" s="55">
        <f t="shared" si="11"/>
        <v>66919.649999999994</v>
      </c>
      <c r="AS10" s="51">
        <f t="shared" si="12"/>
        <v>58191</v>
      </c>
      <c r="AT10" s="52">
        <f t="shared" si="13"/>
        <v>64010.100000000006</v>
      </c>
      <c r="AU10" s="53">
        <f t="shared" si="14"/>
        <v>62846.28</v>
      </c>
      <c r="AV10" s="54">
        <f t="shared" si="15"/>
        <v>69829.2</v>
      </c>
      <c r="AW10" s="55">
        <f t="shared" si="16"/>
        <v>66919.649999999994</v>
      </c>
      <c r="AX10" s="51">
        <f t="shared" si="17"/>
        <v>75402.652347787036</v>
      </c>
      <c r="AY10" s="52">
        <f t="shared" si="18"/>
        <v>75402.652347787036</v>
      </c>
      <c r="AZ10" s="53">
        <f t="shared" si="19"/>
        <v>82987.218818998546</v>
      </c>
      <c r="BA10" s="54">
        <f t="shared" si="20"/>
        <v>91074.128800516948</v>
      </c>
      <c r="BB10" s="55">
        <f t="shared" si="21"/>
        <v>89902.565445829401</v>
      </c>
      <c r="BC10" s="51">
        <f t="shared" si="22"/>
        <v>76160</v>
      </c>
      <c r="BD10" s="52">
        <f t="shared" si="23"/>
        <v>82583.62</v>
      </c>
      <c r="BE10" s="53">
        <f t="shared" si="24"/>
        <v>85078.811999999991</v>
      </c>
      <c r="BF10" s="54">
        <f t="shared" si="25"/>
        <v>94402.462</v>
      </c>
      <c r="BG10" s="55">
        <f t="shared" si="26"/>
        <v>62846.28</v>
      </c>
      <c r="BH10" s="51">
        <f t="shared" si="27"/>
        <v>76576.5</v>
      </c>
      <c r="BI10" s="52">
        <f t="shared" si="28"/>
        <v>83374.523749999993</v>
      </c>
      <c r="BJ10" s="53">
        <f t="shared" si="29"/>
        <v>76576.5</v>
      </c>
      <c r="BK10" s="54">
        <f t="shared" si="30"/>
        <v>92439.081000000006</v>
      </c>
      <c r="BL10" s="55">
        <f t="shared" si="31"/>
        <v>91467.862499999988</v>
      </c>
      <c r="BM10" s="51">
        <f t="shared" si="32"/>
        <v>13328.132811838273</v>
      </c>
      <c r="BN10" s="52">
        <f t="shared" si="33"/>
        <v>20161.519822461498</v>
      </c>
      <c r="BO10" s="53">
        <f t="shared" si="34"/>
        <v>15039.836300682477</v>
      </c>
      <c r="BP10" s="54">
        <f t="shared" si="35"/>
        <v>15484.136417859445</v>
      </c>
      <c r="BQ10" s="55">
        <f t="shared" si="36"/>
        <v>16449.828981990093</v>
      </c>
      <c r="BR10" s="14">
        <f t="shared" si="37"/>
        <v>0.1750017438529185</v>
      </c>
      <c r="BS10" s="16">
        <f t="shared" si="38"/>
        <v>0.24413460953227165</v>
      </c>
      <c r="BT10" s="17">
        <f t="shared" si="39"/>
        <v>0.17677534449684698</v>
      </c>
      <c r="BU10" s="18">
        <f t="shared" si="40"/>
        <v>0.16402259104068118</v>
      </c>
      <c r="BV10" s="56">
        <f t="shared" si="41"/>
        <v>0.26174705936437437</v>
      </c>
      <c r="BW10" s="51">
        <f t="shared" si="42"/>
        <v>58191</v>
      </c>
      <c r="BX10" s="52">
        <f t="shared" si="43"/>
        <v>75402.652347787036</v>
      </c>
      <c r="BY10" s="53">
        <f t="shared" si="44"/>
        <v>62846.28</v>
      </c>
      <c r="BZ10" s="54">
        <f t="shared" si="45"/>
        <v>69829.2</v>
      </c>
      <c r="CA10" s="55">
        <f t="shared" si="46"/>
        <v>89902.565445829401</v>
      </c>
      <c r="CB10" s="19" t="str">
        <f t="shared" si="47"/>
        <v>MENOR VALOR</v>
      </c>
      <c r="CC10" s="20" t="str">
        <f t="shared" si="48"/>
        <v>MEDIA Geométrica</v>
      </c>
      <c r="CD10" s="29" t="str">
        <f t="shared" si="49"/>
        <v>MENOR VALOR</v>
      </c>
      <c r="CE10" s="15" t="str">
        <f t="shared" si="50"/>
        <v>MENOR VALOR</v>
      </c>
      <c r="CF10" s="6" t="str">
        <f t="shared" si="51"/>
        <v>MEDIA Geométrica</v>
      </c>
    </row>
    <row r="11" spans="1:84" ht="26.25" thickBot="1">
      <c r="A11" s="5" t="s">
        <v>34</v>
      </c>
      <c r="B11" s="4" t="s">
        <v>35</v>
      </c>
      <c r="C11" s="5" t="s">
        <v>27</v>
      </c>
      <c r="D11" s="8">
        <v>1</v>
      </c>
      <c r="E11" s="51">
        <v>35000</v>
      </c>
      <c r="F11" s="51">
        <f>E11*1.19</f>
        <v>41650</v>
      </c>
      <c r="G11" s="52">
        <v>38115</v>
      </c>
      <c r="H11" s="52">
        <f t="shared" si="0"/>
        <v>45356.85</v>
      </c>
      <c r="I11" s="53">
        <v>38185</v>
      </c>
      <c r="J11" s="53">
        <f t="shared" si="1"/>
        <v>45440.15</v>
      </c>
      <c r="K11" s="54">
        <v>40600</v>
      </c>
      <c r="L11" s="54">
        <f t="shared" si="1"/>
        <v>48314</v>
      </c>
      <c r="M11" s="55">
        <v>41300</v>
      </c>
      <c r="N11" s="55">
        <f t="shared" si="2"/>
        <v>49147</v>
      </c>
      <c r="O11" s="51">
        <v>45000</v>
      </c>
      <c r="P11" s="51">
        <f t="shared" si="3"/>
        <v>53550</v>
      </c>
      <c r="Q11" s="52">
        <v>50000</v>
      </c>
      <c r="R11" s="52">
        <f t="shared" si="3"/>
        <v>59500</v>
      </c>
      <c r="S11" s="53">
        <v>55000</v>
      </c>
      <c r="T11" s="53">
        <f t="shared" si="4"/>
        <v>65450</v>
      </c>
      <c r="U11" s="54">
        <v>65000</v>
      </c>
      <c r="V11" s="54">
        <f t="shared" si="4"/>
        <v>77350</v>
      </c>
      <c r="W11" s="55">
        <v>60000</v>
      </c>
      <c r="X11" s="55">
        <f t="shared" si="5"/>
        <v>71400</v>
      </c>
      <c r="Y11" s="51">
        <v>29000</v>
      </c>
      <c r="Z11" s="51">
        <f t="shared" si="6"/>
        <v>34510</v>
      </c>
      <c r="AA11" s="52">
        <v>31668.000000000004</v>
      </c>
      <c r="AB11" s="52">
        <f t="shared" si="6"/>
        <v>37684.920000000006</v>
      </c>
      <c r="AC11" s="53">
        <v>31296.799999999999</v>
      </c>
      <c r="AD11" s="53">
        <f t="shared" si="7"/>
        <v>37243.191999999995</v>
      </c>
      <c r="AE11" s="54">
        <v>33906.800000000003</v>
      </c>
      <c r="AF11" s="54">
        <f t="shared" si="7"/>
        <v>40349.092000000004</v>
      </c>
      <c r="AG11" s="55">
        <v>35090</v>
      </c>
      <c r="AH11" s="55">
        <f t="shared" si="8"/>
        <v>41757.1</v>
      </c>
      <c r="AI11" s="51">
        <v>38500</v>
      </c>
      <c r="AJ11" s="51">
        <f t="shared" si="9"/>
        <v>45815</v>
      </c>
      <c r="AK11" s="52">
        <v>42350</v>
      </c>
      <c r="AL11" s="52">
        <f t="shared" si="9"/>
        <v>50396.5</v>
      </c>
      <c r="AM11" s="53">
        <v>41580</v>
      </c>
      <c r="AN11" s="53">
        <f t="shared" si="10"/>
        <v>49480.2</v>
      </c>
      <c r="AO11" s="54">
        <v>46200</v>
      </c>
      <c r="AP11" s="54">
        <f t="shared" si="10"/>
        <v>54978</v>
      </c>
      <c r="AQ11" s="55">
        <v>44275</v>
      </c>
      <c r="AR11" s="55">
        <f t="shared" si="11"/>
        <v>52687.25</v>
      </c>
      <c r="AS11" s="51">
        <f t="shared" si="12"/>
        <v>34510</v>
      </c>
      <c r="AT11" s="52">
        <f t="shared" si="13"/>
        <v>37684.920000000006</v>
      </c>
      <c r="AU11" s="53">
        <f t="shared" si="14"/>
        <v>37243.191999999995</v>
      </c>
      <c r="AV11" s="54">
        <f t="shared" si="15"/>
        <v>40349.092000000004</v>
      </c>
      <c r="AW11" s="55">
        <f t="shared" si="16"/>
        <v>41757.1</v>
      </c>
      <c r="AX11" s="51">
        <f t="shared" si="17"/>
        <v>43334.299719516879</v>
      </c>
      <c r="AY11" s="52">
        <f t="shared" si="18"/>
        <v>43334.299719516879</v>
      </c>
      <c r="AZ11" s="53">
        <f t="shared" si="19"/>
        <v>48384.575750842108</v>
      </c>
      <c r="BA11" s="54">
        <f t="shared" si="20"/>
        <v>53658.558810170209</v>
      </c>
      <c r="BB11" s="55">
        <f t="shared" si="21"/>
        <v>52711.790858976252</v>
      </c>
      <c r="BC11" s="51">
        <f t="shared" si="22"/>
        <v>43732.5</v>
      </c>
      <c r="BD11" s="52">
        <f t="shared" si="23"/>
        <v>47876.675000000003</v>
      </c>
      <c r="BE11" s="53">
        <f t="shared" si="24"/>
        <v>47460.175000000003</v>
      </c>
      <c r="BF11" s="54">
        <f t="shared" si="25"/>
        <v>51646</v>
      </c>
      <c r="BG11" s="55">
        <f t="shared" si="26"/>
        <v>46200</v>
      </c>
      <c r="BH11" s="51">
        <f t="shared" si="27"/>
        <v>43881.25</v>
      </c>
      <c r="BI11" s="52">
        <f t="shared" si="28"/>
        <v>48234.567500000005</v>
      </c>
      <c r="BJ11" s="53">
        <f t="shared" si="29"/>
        <v>43881.25</v>
      </c>
      <c r="BK11" s="54">
        <f t="shared" si="30"/>
        <v>55247.773000000001</v>
      </c>
      <c r="BL11" s="55">
        <f t="shared" si="31"/>
        <v>53747.837500000001</v>
      </c>
      <c r="BM11" s="51">
        <f t="shared" si="32"/>
        <v>6892.4400387308415</v>
      </c>
      <c r="BN11" s="52">
        <f t="shared" si="33"/>
        <v>7168.2224237137561</v>
      </c>
      <c r="BO11" s="53">
        <f t="shared" si="34"/>
        <v>10260.083807709882</v>
      </c>
      <c r="BP11" s="54">
        <f t="shared" si="35"/>
        <v>13771.611374366734</v>
      </c>
      <c r="BQ11" s="55">
        <f t="shared" si="36"/>
        <v>10927.822041318141</v>
      </c>
      <c r="BR11" s="14">
        <f t="shared" si="37"/>
        <v>0.15760452841092645</v>
      </c>
      <c r="BS11" s="16">
        <f t="shared" si="38"/>
        <v>0.14972264518606931</v>
      </c>
      <c r="BT11" s="17">
        <f t="shared" si="39"/>
        <v>0.21618301676531704</v>
      </c>
      <c r="BU11" s="18">
        <f t="shared" si="40"/>
        <v>0.26665397851463296</v>
      </c>
      <c r="BV11" s="56">
        <f t="shared" si="41"/>
        <v>0.23653294461727578</v>
      </c>
      <c r="BW11" s="51">
        <f t="shared" si="42"/>
        <v>34510</v>
      </c>
      <c r="BX11" s="52">
        <f t="shared" si="43"/>
        <v>37684.920000000006</v>
      </c>
      <c r="BY11" s="53">
        <f t="shared" si="44"/>
        <v>48384.575750842108</v>
      </c>
      <c r="BZ11" s="54">
        <f t="shared" si="45"/>
        <v>53658.558810170209</v>
      </c>
      <c r="CA11" s="55">
        <f t="shared" si="46"/>
        <v>52711.790858976252</v>
      </c>
      <c r="CB11" s="19" t="str">
        <f t="shared" si="47"/>
        <v>MENOR VALOR</v>
      </c>
      <c r="CC11" s="20" t="str">
        <f t="shared" si="48"/>
        <v>MENOR VALOR</v>
      </c>
      <c r="CD11" s="29" t="str">
        <f t="shared" si="49"/>
        <v>MEDIA Geométrica</v>
      </c>
      <c r="CE11" s="15" t="str">
        <f t="shared" si="50"/>
        <v>MEDIA Geométrica</v>
      </c>
      <c r="CF11" s="6" t="str">
        <f t="shared" si="51"/>
        <v>MEDIA Geométrica</v>
      </c>
    </row>
    <row r="12" spans="1:84" ht="32.25" customHeight="1" thickBot="1">
      <c r="A12" s="5">
        <v>2</v>
      </c>
      <c r="B12" s="57" t="s">
        <v>36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51"/>
      <c r="AT12" s="52"/>
      <c r="AU12" s="53"/>
      <c r="AV12" s="54"/>
      <c r="AW12" s="55"/>
      <c r="AX12" s="51"/>
      <c r="AY12" s="52"/>
      <c r="AZ12" s="53"/>
      <c r="BA12" s="54"/>
      <c r="BB12" s="55"/>
      <c r="BC12" s="51"/>
      <c r="BD12" s="52"/>
      <c r="BE12" s="53"/>
      <c r="BF12" s="54"/>
      <c r="BG12" s="55"/>
      <c r="BH12" s="51"/>
      <c r="BI12" s="52"/>
      <c r="BJ12" s="53"/>
      <c r="BK12" s="54"/>
      <c r="BL12" s="55"/>
      <c r="BM12" s="51"/>
      <c r="BN12" s="52"/>
      <c r="BO12" s="53"/>
      <c r="BP12" s="54"/>
      <c r="BQ12" s="55"/>
      <c r="BR12" s="14"/>
      <c r="BS12" s="16"/>
      <c r="BT12" s="17"/>
      <c r="BU12" s="18"/>
      <c r="BV12" s="56"/>
      <c r="BW12" s="51">
        <f t="shared" si="42"/>
        <v>0</v>
      </c>
      <c r="BX12" s="52">
        <f t="shared" si="43"/>
        <v>0</v>
      </c>
      <c r="BY12" s="53">
        <f t="shared" si="44"/>
        <v>0</v>
      </c>
      <c r="BZ12" s="54">
        <f t="shared" si="45"/>
        <v>0</v>
      </c>
      <c r="CA12" s="55">
        <f t="shared" si="46"/>
        <v>0</v>
      </c>
      <c r="CB12" s="19" t="str">
        <f t="shared" si="47"/>
        <v>MENOR VALOR</v>
      </c>
      <c r="CC12" s="20" t="str">
        <f t="shared" si="48"/>
        <v>MENOR VALOR</v>
      </c>
      <c r="CD12" s="29" t="str">
        <f t="shared" si="49"/>
        <v>MENOR VALOR</v>
      </c>
      <c r="CE12" s="15" t="str">
        <f t="shared" si="50"/>
        <v>MENOR VALOR</v>
      </c>
      <c r="CF12" s="6" t="str">
        <f t="shared" si="51"/>
        <v>MENOR VALOR</v>
      </c>
    </row>
    <row r="13" spans="1:84" ht="26.25" thickBot="1">
      <c r="A13" s="5" t="s">
        <v>37</v>
      </c>
      <c r="B13" s="4" t="s">
        <v>38</v>
      </c>
      <c r="C13" s="5" t="s">
        <v>27</v>
      </c>
      <c r="D13" s="8">
        <v>1</v>
      </c>
      <c r="E13" s="51">
        <v>1300000</v>
      </c>
      <c r="F13" s="51">
        <f t="shared" ref="F13:F19" si="52">E13*1.19</f>
        <v>1547000</v>
      </c>
      <c r="G13" s="52">
        <v>1415700</v>
      </c>
      <c r="H13" s="52">
        <f t="shared" ref="H13:H19" si="53">G13*1.19</f>
        <v>1684683</v>
      </c>
      <c r="I13" s="53">
        <v>1418300</v>
      </c>
      <c r="J13" s="53">
        <f t="shared" ref="J13:L19" si="54">I13*1.19</f>
        <v>1687777</v>
      </c>
      <c r="K13" s="54">
        <v>1508000</v>
      </c>
      <c r="L13" s="54">
        <f t="shared" si="54"/>
        <v>1794520</v>
      </c>
      <c r="M13" s="55">
        <v>1534000</v>
      </c>
      <c r="N13" s="55">
        <f t="shared" ref="N13:N19" si="55">M13*1.19</f>
        <v>1825460</v>
      </c>
      <c r="O13" s="51">
        <v>1250000</v>
      </c>
      <c r="P13" s="51">
        <f t="shared" ref="P13:R19" si="56">O13*1.19</f>
        <v>1487500</v>
      </c>
      <c r="Q13" s="52">
        <v>1350000</v>
      </c>
      <c r="R13" s="52">
        <f t="shared" si="56"/>
        <v>1606500</v>
      </c>
      <c r="S13" s="53">
        <v>1450000</v>
      </c>
      <c r="T13" s="53">
        <f t="shared" ref="T13:V19" si="57">S13*1.19</f>
        <v>1725500</v>
      </c>
      <c r="U13" s="54">
        <v>1850000</v>
      </c>
      <c r="V13" s="54">
        <f t="shared" si="57"/>
        <v>2201500</v>
      </c>
      <c r="W13" s="55">
        <v>1902000</v>
      </c>
      <c r="X13" s="55">
        <f t="shared" ref="X13:X19" si="58">W13*1.19</f>
        <v>2263380</v>
      </c>
      <c r="Y13" s="51">
        <v>1240000</v>
      </c>
      <c r="Z13" s="51">
        <f t="shared" ref="Z13:AB19" si="59">Y13*1.19</f>
        <v>1475600</v>
      </c>
      <c r="AA13" s="52">
        <v>1354080</v>
      </c>
      <c r="AB13" s="52">
        <f t="shared" si="59"/>
        <v>1611355.2</v>
      </c>
      <c r="AC13" s="53">
        <v>1338208</v>
      </c>
      <c r="AD13" s="53">
        <f t="shared" ref="AD13:AF19" si="60">AC13*1.19</f>
        <v>1592467.52</v>
      </c>
      <c r="AE13" s="54">
        <v>1449808</v>
      </c>
      <c r="AF13" s="54">
        <f t="shared" si="60"/>
        <v>1725271.52</v>
      </c>
      <c r="AG13" s="55">
        <v>1500400</v>
      </c>
      <c r="AH13" s="55">
        <f t="shared" ref="AH13:AH19" si="61">AG13*1.19</f>
        <v>1785476</v>
      </c>
      <c r="AI13" s="51">
        <v>1385400</v>
      </c>
      <c r="AJ13" s="51">
        <f t="shared" ref="AJ13:AL19" si="62">AI13*1.19</f>
        <v>1648626</v>
      </c>
      <c r="AK13" s="52">
        <v>1523940.0000000002</v>
      </c>
      <c r="AL13" s="52">
        <f t="shared" si="62"/>
        <v>1813488.6</v>
      </c>
      <c r="AM13" s="53">
        <v>1496232</v>
      </c>
      <c r="AN13" s="53">
        <f t="shared" ref="AN13:AP19" si="63">AM13*1.19</f>
        <v>1780516.0799999998</v>
      </c>
      <c r="AO13" s="54">
        <v>1662480</v>
      </c>
      <c r="AP13" s="54">
        <f t="shared" si="63"/>
        <v>1978351.2</v>
      </c>
      <c r="AQ13" s="55">
        <v>1593209.9999999998</v>
      </c>
      <c r="AR13" s="55">
        <f t="shared" ref="AR13:AR19" si="64">AQ13*1.19</f>
        <v>1895919.8999999997</v>
      </c>
      <c r="AS13" s="51">
        <f t="shared" si="12"/>
        <v>1475600</v>
      </c>
      <c r="AT13" s="52">
        <f t="shared" si="13"/>
        <v>1606500</v>
      </c>
      <c r="AU13" s="53">
        <f t="shared" si="14"/>
        <v>1592467.52</v>
      </c>
      <c r="AV13" s="54">
        <f t="shared" si="15"/>
        <v>1725271.52</v>
      </c>
      <c r="AW13" s="55">
        <f t="shared" si="16"/>
        <v>1785476</v>
      </c>
      <c r="AX13" s="51">
        <f t="shared" si="17"/>
        <v>1538188.3573834582</v>
      </c>
      <c r="AY13" s="52">
        <f t="shared" si="18"/>
        <v>1538188.3573834582</v>
      </c>
      <c r="AZ13" s="53">
        <f t="shared" si="19"/>
        <v>1695163.6373446214</v>
      </c>
      <c r="BA13" s="54">
        <f t="shared" si="20"/>
        <v>1916271.1409657765</v>
      </c>
      <c r="BB13" s="55">
        <f t="shared" si="21"/>
        <v>1933864.0908198638</v>
      </c>
      <c r="BC13" s="51">
        <f t="shared" si="22"/>
        <v>1517250</v>
      </c>
      <c r="BD13" s="52">
        <f t="shared" si="23"/>
        <v>1648019.1</v>
      </c>
      <c r="BE13" s="53">
        <f t="shared" si="24"/>
        <v>1706638.5</v>
      </c>
      <c r="BF13" s="54">
        <f t="shared" si="25"/>
        <v>1886435.6</v>
      </c>
      <c r="BG13" s="55">
        <f t="shared" si="26"/>
        <v>1780516.0799999998</v>
      </c>
      <c r="BH13" s="51">
        <f t="shared" si="27"/>
        <v>1539681.5</v>
      </c>
      <c r="BI13" s="52">
        <f t="shared" si="28"/>
        <v>1679006.7000000002</v>
      </c>
      <c r="BJ13" s="53">
        <f t="shared" si="29"/>
        <v>1539681.5</v>
      </c>
      <c r="BK13" s="54">
        <f t="shared" si="30"/>
        <v>1924910.68</v>
      </c>
      <c r="BL13" s="55">
        <f t="shared" si="31"/>
        <v>1942558.9749999999</v>
      </c>
      <c r="BM13" s="51">
        <f t="shared" si="32"/>
        <v>68468.628047814709</v>
      </c>
      <c r="BN13" s="52">
        <f t="shared" si="33"/>
        <v>104520.92662103608</v>
      </c>
      <c r="BO13" s="53">
        <f t="shared" si="34"/>
        <v>68553.869957185438</v>
      </c>
      <c r="BP13" s="54">
        <f t="shared" si="35"/>
        <v>184536.62560065195</v>
      </c>
      <c r="BQ13" s="55">
        <f t="shared" si="36"/>
        <v>189399.42210828388</v>
      </c>
      <c r="BR13" s="14">
        <f t="shared" si="37"/>
        <v>4.5126793902003436E-2</v>
      </c>
      <c r="BS13" s="16">
        <f t="shared" si="38"/>
        <v>6.3422157316645217E-2</v>
      </c>
      <c r="BT13" s="17">
        <f t="shared" si="39"/>
        <v>4.0168946122559307E-2</v>
      </c>
      <c r="BU13" s="18">
        <f t="shared" si="40"/>
        <v>9.7822913011529233E-2</v>
      </c>
      <c r="BV13" s="56">
        <f t="shared" si="41"/>
        <v>0.10637332862968803</v>
      </c>
      <c r="BW13" s="51">
        <f t="shared" si="42"/>
        <v>1475600</v>
      </c>
      <c r="BX13" s="52">
        <f t="shared" si="43"/>
        <v>1606500</v>
      </c>
      <c r="BY13" s="53">
        <f t="shared" si="44"/>
        <v>1592467.52</v>
      </c>
      <c r="BZ13" s="54">
        <f t="shared" si="45"/>
        <v>1725271.52</v>
      </c>
      <c r="CA13" s="55">
        <f t="shared" si="46"/>
        <v>1785476</v>
      </c>
      <c r="CB13" s="19" t="str">
        <f t="shared" si="47"/>
        <v>MENOR VALOR</v>
      </c>
      <c r="CC13" s="20" t="str">
        <f t="shared" si="48"/>
        <v>MENOR VALOR</v>
      </c>
      <c r="CD13" s="29" t="str">
        <f t="shared" si="49"/>
        <v>MENOR VALOR</v>
      </c>
      <c r="CE13" s="15" t="str">
        <f t="shared" si="50"/>
        <v>MENOR VALOR</v>
      </c>
      <c r="CF13" s="6" t="str">
        <f t="shared" si="51"/>
        <v>MENOR VALOR</v>
      </c>
    </row>
    <row r="14" spans="1:84" ht="39" thickBot="1">
      <c r="A14" s="5" t="s">
        <v>39</v>
      </c>
      <c r="B14" s="7" t="s">
        <v>40</v>
      </c>
      <c r="C14" s="5" t="s">
        <v>27</v>
      </c>
      <c r="D14" s="8">
        <v>1</v>
      </c>
      <c r="E14" s="51">
        <v>1625000</v>
      </c>
      <c r="F14" s="51">
        <f t="shared" si="52"/>
        <v>1933750</v>
      </c>
      <c r="G14" s="52">
        <v>1769625</v>
      </c>
      <c r="H14" s="52">
        <f t="shared" si="53"/>
        <v>2105853.75</v>
      </c>
      <c r="I14" s="53">
        <v>1772875</v>
      </c>
      <c r="J14" s="53">
        <f t="shared" si="54"/>
        <v>2109721.25</v>
      </c>
      <c r="K14" s="54">
        <v>1884999.9999999998</v>
      </c>
      <c r="L14" s="54">
        <f t="shared" si="54"/>
        <v>2243149.9999999995</v>
      </c>
      <c r="M14" s="55">
        <v>1917500</v>
      </c>
      <c r="N14" s="55">
        <f t="shared" si="55"/>
        <v>2281825</v>
      </c>
      <c r="O14" s="51">
        <v>1450000</v>
      </c>
      <c r="P14" s="51">
        <f t="shared" si="56"/>
        <v>1725500</v>
      </c>
      <c r="Q14" s="52">
        <v>1550000</v>
      </c>
      <c r="R14" s="52">
        <f t="shared" si="56"/>
        <v>1844500</v>
      </c>
      <c r="S14" s="53">
        <v>1650000</v>
      </c>
      <c r="T14" s="53">
        <f t="shared" si="57"/>
        <v>1963500</v>
      </c>
      <c r="U14" s="54">
        <v>1990000</v>
      </c>
      <c r="V14" s="54">
        <f t="shared" si="57"/>
        <v>2368100</v>
      </c>
      <c r="W14" s="55">
        <v>20000</v>
      </c>
      <c r="X14" s="55">
        <f t="shared" si="58"/>
        <v>23800</v>
      </c>
      <c r="Y14" s="51">
        <v>1600000</v>
      </c>
      <c r="Z14" s="51">
        <f t="shared" si="59"/>
        <v>1904000</v>
      </c>
      <c r="AA14" s="52">
        <v>1747200.0000000002</v>
      </c>
      <c r="AB14" s="52">
        <f t="shared" si="59"/>
        <v>2079168.0000000002</v>
      </c>
      <c r="AC14" s="53">
        <v>1726720</v>
      </c>
      <c r="AD14" s="53">
        <f t="shared" si="60"/>
        <v>2054796.7999999998</v>
      </c>
      <c r="AE14" s="54">
        <v>1870720</v>
      </c>
      <c r="AF14" s="54">
        <f t="shared" si="60"/>
        <v>2226156.7999999998</v>
      </c>
      <c r="AG14" s="55">
        <v>1936000</v>
      </c>
      <c r="AH14" s="55">
        <f t="shared" si="61"/>
        <v>2303840</v>
      </c>
      <c r="AI14" s="51">
        <v>1659874</v>
      </c>
      <c r="AJ14" s="51">
        <f t="shared" si="62"/>
        <v>1975250.0599999998</v>
      </c>
      <c r="AK14" s="52">
        <v>1825861.4000000001</v>
      </c>
      <c r="AL14" s="52">
        <f t="shared" si="62"/>
        <v>2172775.0660000001</v>
      </c>
      <c r="AM14" s="53">
        <v>1792663.9200000002</v>
      </c>
      <c r="AN14" s="53">
        <f t="shared" si="63"/>
        <v>2133270.0648000003</v>
      </c>
      <c r="AO14" s="54">
        <v>1991848.7999999998</v>
      </c>
      <c r="AP14" s="54">
        <f t="shared" si="63"/>
        <v>2370300.0719999997</v>
      </c>
      <c r="AQ14" s="55">
        <v>1908855.0999999999</v>
      </c>
      <c r="AR14" s="55">
        <f t="shared" si="64"/>
        <v>2271537.5689999997</v>
      </c>
      <c r="AS14" s="51">
        <f t="shared" si="12"/>
        <v>1725500</v>
      </c>
      <c r="AT14" s="52">
        <f t="shared" si="13"/>
        <v>1844500</v>
      </c>
      <c r="AU14" s="53">
        <f t="shared" si="14"/>
        <v>1963500</v>
      </c>
      <c r="AV14" s="54">
        <f t="shared" si="15"/>
        <v>2226156.7999999998</v>
      </c>
      <c r="AW14" s="55">
        <f t="shared" si="16"/>
        <v>23800</v>
      </c>
      <c r="AX14" s="51">
        <f t="shared" si="17"/>
        <v>1882136.3375705159</v>
      </c>
      <c r="AY14" s="52">
        <f t="shared" si="18"/>
        <v>1882136.3375705159</v>
      </c>
      <c r="AZ14" s="53">
        <f t="shared" si="19"/>
        <v>2064275.5834118614</v>
      </c>
      <c r="BA14" s="54">
        <f t="shared" si="20"/>
        <v>2300935.0437357714</v>
      </c>
      <c r="BB14" s="55">
        <f t="shared" si="21"/>
        <v>730142.92678101605</v>
      </c>
      <c r="BC14" s="51">
        <f t="shared" si="22"/>
        <v>1918875</v>
      </c>
      <c r="BD14" s="52">
        <f t="shared" si="23"/>
        <v>2092510.875</v>
      </c>
      <c r="BE14" s="53">
        <f t="shared" si="24"/>
        <v>2082259.0249999999</v>
      </c>
      <c r="BF14" s="54">
        <f t="shared" si="25"/>
        <v>2305625</v>
      </c>
      <c r="BG14" s="55">
        <f t="shared" si="26"/>
        <v>1991848.7999999998</v>
      </c>
      <c r="BH14" s="51">
        <f t="shared" si="27"/>
        <v>1884625.0149999999</v>
      </c>
      <c r="BI14" s="52">
        <f t="shared" si="28"/>
        <v>2050574.2039999999</v>
      </c>
      <c r="BJ14" s="53">
        <f t="shared" si="29"/>
        <v>1884625.0149999999</v>
      </c>
      <c r="BK14" s="54">
        <f t="shared" si="30"/>
        <v>2301926.7179999999</v>
      </c>
      <c r="BL14" s="55">
        <f t="shared" si="31"/>
        <v>1720250.64225</v>
      </c>
      <c r="BM14" s="51">
        <f t="shared" si="32"/>
        <v>95292.081747386896</v>
      </c>
      <c r="BN14" s="52">
        <f t="shared" si="33"/>
        <v>173468.90409692973</v>
      </c>
      <c r="BO14" s="53">
        <f t="shared" si="34"/>
        <v>65319.852322368752</v>
      </c>
      <c r="BP14" s="54">
        <f t="shared" si="35"/>
        <v>67545.543599187818</v>
      </c>
      <c r="BQ14" s="55">
        <f t="shared" si="36"/>
        <v>979515.74195585027</v>
      </c>
      <c r="BR14" s="14">
        <f t="shared" si="37"/>
        <v>4.9660390461800222E-2</v>
      </c>
      <c r="BS14" s="16">
        <f t="shared" si="38"/>
        <v>8.2899881749445972E-2</v>
      </c>
      <c r="BT14" s="17">
        <f t="shared" si="39"/>
        <v>3.1369705468016283E-2</v>
      </c>
      <c r="BU14" s="18">
        <f t="shared" si="40"/>
        <v>2.92959798749527E-2</v>
      </c>
      <c r="BV14" s="56">
        <f t="shared" si="41"/>
        <v>0.49176209657874148</v>
      </c>
      <c r="BW14" s="51">
        <f t="shared" si="42"/>
        <v>1725500</v>
      </c>
      <c r="BX14" s="52">
        <f t="shared" si="43"/>
        <v>1844500</v>
      </c>
      <c r="BY14" s="53">
        <f t="shared" si="44"/>
        <v>1963500</v>
      </c>
      <c r="BZ14" s="54">
        <f t="shared" si="45"/>
        <v>2226156.7999999998</v>
      </c>
      <c r="CA14" s="55">
        <f t="shared" si="46"/>
        <v>730142.92678101605</v>
      </c>
      <c r="CB14" s="19" t="str">
        <f t="shared" si="47"/>
        <v>MENOR VALOR</v>
      </c>
      <c r="CC14" s="20" t="str">
        <f t="shared" si="48"/>
        <v>MENOR VALOR</v>
      </c>
      <c r="CD14" s="29" t="str">
        <f t="shared" si="49"/>
        <v>MENOR VALOR</v>
      </c>
      <c r="CE14" s="15" t="str">
        <f t="shared" si="50"/>
        <v>MENOR VALOR</v>
      </c>
      <c r="CF14" s="6" t="str">
        <f t="shared" si="51"/>
        <v>MEDIA Geométrica</v>
      </c>
    </row>
    <row r="15" spans="1:84" ht="39" thickBot="1">
      <c r="A15" s="5" t="s">
        <v>41</v>
      </c>
      <c r="B15" s="7" t="s">
        <v>42</v>
      </c>
      <c r="C15" s="5" t="s">
        <v>27</v>
      </c>
      <c r="D15" s="8">
        <v>1</v>
      </c>
      <c r="E15" s="51">
        <v>1950000</v>
      </c>
      <c r="F15" s="51">
        <f t="shared" si="52"/>
        <v>2320500</v>
      </c>
      <c r="G15" s="52">
        <v>2123550</v>
      </c>
      <c r="H15" s="52">
        <f t="shared" si="53"/>
        <v>2527024.5</v>
      </c>
      <c r="I15" s="53">
        <v>2127450</v>
      </c>
      <c r="J15" s="53">
        <f t="shared" si="54"/>
        <v>2531665.5</v>
      </c>
      <c r="K15" s="54">
        <v>2262000</v>
      </c>
      <c r="L15" s="54">
        <f t="shared" si="54"/>
        <v>2691780</v>
      </c>
      <c r="M15" s="55">
        <v>2301000</v>
      </c>
      <c r="N15" s="55">
        <f t="shared" si="55"/>
        <v>2738190</v>
      </c>
      <c r="O15" s="51">
        <v>1600000</v>
      </c>
      <c r="P15" s="51">
        <f t="shared" si="56"/>
        <v>1904000</v>
      </c>
      <c r="Q15" s="52">
        <v>1750000</v>
      </c>
      <c r="R15" s="52">
        <f t="shared" si="56"/>
        <v>2082500</v>
      </c>
      <c r="S15" s="53">
        <v>1850000</v>
      </c>
      <c r="T15" s="53">
        <f t="shared" si="57"/>
        <v>2201500</v>
      </c>
      <c r="U15" s="54">
        <v>2150000</v>
      </c>
      <c r="V15" s="54">
        <f t="shared" si="57"/>
        <v>2558500</v>
      </c>
      <c r="W15" s="55">
        <v>2200000</v>
      </c>
      <c r="X15" s="55">
        <f t="shared" si="58"/>
        <v>2618000</v>
      </c>
      <c r="Y15" s="51">
        <v>1800000</v>
      </c>
      <c r="Z15" s="51">
        <f t="shared" si="59"/>
        <v>2142000</v>
      </c>
      <c r="AA15" s="52">
        <v>1965600.0000000002</v>
      </c>
      <c r="AB15" s="52">
        <f t="shared" si="59"/>
        <v>2339064</v>
      </c>
      <c r="AC15" s="53">
        <v>1942560</v>
      </c>
      <c r="AD15" s="53">
        <f t="shared" si="60"/>
        <v>2311646.4</v>
      </c>
      <c r="AE15" s="54">
        <v>2104560</v>
      </c>
      <c r="AF15" s="54">
        <f t="shared" si="60"/>
        <v>2504426.4</v>
      </c>
      <c r="AG15" s="55">
        <v>2178000</v>
      </c>
      <c r="AH15" s="55">
        <f t="shared" si="61"/>
        <v>2591820</v>
      </c>
      <c r="AI15" s="51">
        <v>1854300</v>
      </c>
      <c r="AJ15" s="51">
        <f t="shared" si="62"/>
        <v>2206617</v>
      </c>
      <c r="AK15" s="52">
        <v>2039730.0000000002</v>
      </c>
      <c r="AL15" s="52">
        <f t="shared" si="62"/>
        <v>2427278.7000000002</v>
      </c>
      <c r="AM15" s="53">
        <v>2002644.0000000002</v>
      </c>
      <c r="AN15" s="53">
        <f t="shared" si="63"/>
        <v>2383146.3600000003</v>
      </c>
      <c r="AO15" s="54">
        <v>2225160</v>
      </c>
      <c r="AP15" s="54">
        <f t="shared" si="63"/>
        <v>2647940.4</v>
      </c>
      <c r="AQ15" s="55">
        <v>2132445</v>
      </c>
      <c r="AR15" s="55">
        <f t="shared" si="64"/>
        <v>2537609.5499999998</v>
      </c>
      <c r="AS15" s="51">
        <f t="shared" si="12"/>
        <v>1904000</v>
      </c>
      <c r="AT15" s="52">
        <f t="shared" si="13"/>
        <v>2082500</v>
      </c>
      <c r="AU15" s="53">
        <f t="shared" si="14"/>
        <v>2201500</v>
      </c>
      <c r="AV15" s="54">
        <f t="shared" si="15"/>
        <v>2504426.4</v>
      </c>
      <c r="AW15" s="55">
        <f t="shared" si="16"/>
        <v>2537609.5499999998</v>
      </c>
      <c r="AX15" s="51">
        <f t="shared" si="17"/>
        <v>2137709.7387185963</v>
      </c>
      <c r="AY15" s="52">
        <f t="shared" si="18"/>
        <v>2137709.7387185963</v>
      </c>
      <c r="AZ15" s="53">
        <f t="shared" si="19"/>
        <v>2353961.1063322369</v>
      </c>
      <c r="BA15" s="54">
        <f t="shared" si="20"/>
        <v>2599622.9691774398</v>
      </c>
      <c r="BB15" s="55">
        <f t="shared" si="21"/>
        <v>2620388.6809747685</v>
      </c>
      <c r="BC15" s="51">
        <f t="shared" si="22"/>
        <v>2174308.5</v>
      </c>
      <c r="BD15" s="52">
        <f t="shared" si="23"/>
        <v>2383171.35</v>
      </c>
      <c r="BE15" s="53">
        <f t="shared" si="24"/>
        <v>2347396.38</v>
      </c>
      <c r="BF15" s="54">
        <f t="shared" si="25"/>
        <v>2603220.2000000002</v>
      </c>
      <c r="BG15" s="55">
        <f t="shared" si="26"/>
        <v>2383146.3600000003</v>
      </c>
      <c r="BH15" s="51">
        <f t="shared" si="27"/>
        <v>2143279.25</v>
      </c>
      <c r="BI15" s="52">
        <f t="shared" si="28"/>
        <v>2343966.7999999998</v>
      </c>
      <c r="BJ15" s="53">
        <f t="shared" si="29"/>
        <v>2143279.25</v>
      </c>
      <c r="BK15" s="54">
        <f t="shared" si="30"/>
        <v>2600661.7000000002</v>
      </c>
      <c r="BL15" s="55">
        <f t="shared" si="31"/>
        <v>2621404.8875000002</v>
      </c>
      <c r="BM15" s="51">
        <f t="shared" si="32"/>
        <v>152212.8943016573</v>
      </c>
      <c r="BN15" s="52">
        <f t="shared" si="33"/>
        <v>233246.51040318556</v>
      </c>
      <c r="BO15" s="53">
        <f t="shared" si="34"/>
        <v>119821.60450947766</v>
      </c>
      <c r="BP15" s="54">
        <f t="shared" si="35"/>
        <v>73444.982778880149</v>
      </c>
      <c r="BQ15" s="55">
        <f t="shared" si="36"/>
        <v>73394.958811303761</v>
      </c>
      <c r="BR15" s="14">
        <f t="shared" si="37"/>
        <v>7.0005196733424577E-2</v>
      </c>
      <c r="BS15" s="16">
        <f t="shared" si="38"/>
        <v>9.7872320596328735E-2</v>
      </c>
      <c r="BT15" s="17">
        <f t="shared" si="39"/>
        <v>5.1044470175709171E-2</v>
      </c>
      <c r="BU15" s="18">
        <f t="shared" si="40"/>
        <v>2.8213127256342029E-2</v>
      </c>
      <c r="BV15" s="56">
        <f t="shared" si="41"/>
        <v>3.0797503688067128E-2</v>
      </c>
      <c r="BW15" s="51">
        <f t="shared" si="42"/>
        <v>1904000</v>
      </c>
      <c r="BX15" s="52">
        <f t="shared" si="43"/>
        <v>2082500</v>
      </c>
      <c r="BY15" s="53">
        <f t="shared" si="44"/>
        <v>2201500</v>
      </c>
      <c r="BZ15" s="54">
        <f t="shared" si="45"/>
        <v>2504426.4</v>
      </c>
      <c r="CA15" s="55">
        <f t="shared" si="46"/>
        <v>2537609.5499999998</v>
      </c>
      <c r="CB15" s="19" t="str">
        <f t="shared" si="47"/>
        <v>MENOR VALOR</v>
      </c>
      <c r="CC15" s="20" t="str">
        <f t="shared" si="48"/>
        <v>MENOR VALOR</v>
      </c>
      <c r="CD15" s="29" t="str">
        <f t="shared" si="49"/>
        <v>MENOR VALOR</v>
      </c>
      <c r="CE15" s="15" t="str">
        <f t="shared" si="50"/>
        <v>MENOR VALOR</v>
      </c>
      <c r="CF15" s="6" t="str">
        <f t="shared" si="51"/>
        <v>MENOR VALOR</v>
      </c>
    </row>
    <row r="16" spans="1:84" ht="26.25" thickBot="1">
      <c r="A16" s="5" t="s">
        <v>43</v>
      </c>
      <c r="B16" s="4" t="s">
        <v>44</v>
      </c>
      <c r="C16" s="5" t="s">
        <v>27</v>
      </c>
      <c r="D16" s="8">
        <v>1</v>
      </c>
      <c r="E16" s="51">
        <v>42000</v>
      </c>
      <c r="F16" s="51">
        <f t="shared" si="52"/>
        <v>49980</v>
      </c>
      <c r="G16" s="52">
        <v>45738</v>
      </c>
      <c r="H16" s="52">
        <f t="shared" si="53"/>
        <v>54428.22</v>
      </c>
      <c r="I16" s="53">
        <v>45822</v>
      </c>
      <c r="J16" s="53">
        <f t="shared" si="54"/>
        <v>54528.18</v>
      </c>
      <c r="K16" s="54">
        <v>48720</v>
      </c>
      <c r="L16" s="54">
        <f t="shared" si="54"/>
        <v>57976.799999999996</v>
      </c>
      <c r="M16" s="55">
        <v>49560</v>
      </c>
      <c r="N16" s="55">
        <f t="shared" si="55"/>
        <v>58976.399999999994</v>
      </c>
      <c r="O16" s="51">
        <v>40000</v>
      </c>
      <c r="P16" s="51">
        <f t="shared" si="56"/>
        <v>47600</v>
      </c>
      <c r="Q16" s="52">
        <v>45000</v>
      </c>
      <c r="R16" s="52">
        <f t="shared" si="56"/>
        <v>53550</v>
      </c>
      <c r="S16" s="53">
        <v>50000</v>
      </c>
      <c r="T16" s="53">
        <f t="shared" si="57"/>
        <v>59500</v>
      </c>
      <c r="U16" s="54">
        <v>60000</v>
      </c>
      <c r="V16" s="54">
        <f t="shared" si="57"/>
        <v>71400</v>
      </c>
      <c r="W16" s="55">
        <v>61000</v>
      </c>
      <c r="X16" s="55">
        <f t="shared" si="58"/>
        <v>72590</v>
      </c>
      <c r="Y16" s="51">
        <v>38000</v>
      </c>
      <c r="Z16" s="51">
        <f t="shared" si="59"/>
        <v>45220</v>
      </c>
      <c r="AA16" s="52">
        <v>41496</v>
      </c>
      <c r="AB16" s="52">
        <f t="shared" si="59"/>
        <v>49380.24</v>
      </c>
      <c r="AC16" s="53">
        <v>41009.599999999999</v>
      </c>
      <c r="AD16" s="53">
        <f t="shared" si="60"/>
        <v>48801.423999999999</v>
      </c>
      <c r="AE16" s="54">
        <v>44429.599999999999</v>
      </c>
      <c r="AF16" s="54">
        <f t="shared" si="60"/>
        <v>52871.223999999995</v>
      </c>
      <c r="AG16" s="55">
        <v>45980</v>
      </c>
      <c r="AH16" s="55">
        <f t="shared" si="61"/>
        <v>54716.2</v>
      </c>
      <c r="AI16" s="51">
        <v>32900</v>
      </c>
      <c r="AJ16" s="51">
        <f t="shared" si="62"/>
        <v>39151</v>
      </c>
      <c r="AK16" s="52">
        <v>36190</v>
      </c>
      <c r="AL16" s="52">
        <f t="shared" si="62"/>
        <v>43066.1</v>
      </c>
      <c r="AM16" s="53">
        <v>35532</v>
      </c>
      <c r="AN16" s="53">
        <f t="shared" si="63"/>
        <v>42283.08</v>
      </c>
      <c r="AO16" s="54">
        <v>39480</v>
      </c>
      <c r="AP16" s="54">
        <f t="shared" si="63"/>
        <v>46981.2</v>
      </c>
      <c r="AQ16" s="55">
        <v>37835</v>
      </c>
      <c r="AR16" s="55">
        <f t="shared" si="64"/>
        <v>45023.65</v>
      </c>
      <c r="AS16" s="51">
        <f t="shared" si="12"/>
        <v>39151</v>
      </c>
      <c r="AT16" s="52">
        <f t="shared" si="13"/>
        <v>43066.1</v>
      </c>
      <c r="AU16" s="53">
        <f t="shared" si="14"/>
        <v>42283.08</v>
      </c>
      <c r="AV16" s="54">
        <f t="shared" si="15"/>
        <v>46981.2</v>
      </c>
      <c r="AW16" s="55">
        <f t="shared" si="16"/>
        <v>45023.65</v>
      </c>
      <c r="AX16" s="51">
        <f t="shared" si="17"/>
        <v>45302.185646726779</v>
      </c>
      <c r="AY16" s="52">
        <f t="shared" si="18"/>
        <v>45302.185646726779</v>
      </c>
      <c r="AZ16" s="53">
        <f t="shared" si="19"/>
        <v>50866.782679327102</v>
      </c>
      <c r="BA16" s="54">
        <f t="shared" si="20"/>
        <v>56627.055630294162</v>
      </c>
      <c r="BB16" s="55">
        <f t="shared" si="21"/>
        <v>56987.278985113313</v>
      </c>
      <c r="BC16" s="51">
        <f t="shared" si="22"/>
        <v>46410</v>
      </c>
      <c r="BD16" s="52">
        <f t="shared" si="23"/>
        <v>51465.119999999995</v>
      </c>
      <c r="BE16" s="53">
        <f t="shared" si="24"/>
        <v>51664.801999999996</v>
      </c>
      <c r="BF16" s="54">
        <f t="shared" si="25"/>
        <v>55424.011999999995</v>
      </c>
      <c r="BG16" s="55">
        <f t="shared" si="26"/>
        <v>42283.08</v>
      </c>
      <c r="BH16" s="51">
        <f t="shared" si="27"/>
        <v>45487.75</v>
      </c>
      <c r="BI16" s="52">
        <f t="shared" si="28"/>
        <v>50106.14</v>
      </c>
      <c r="BJ16" s="53">
        <f t="shared" si="29"/>
        <v>45487.75</v>
      </c>
      <c r="BK16" s="54">
        <f t="shared" si="30"/>
        <v>57307.305999999997</v>
      </c>
      <c r="BL16" s="55">
        <f t="shared" si="31"/>
        <v>57826.562499999993</v>
      </c>
      <c r="BM16" s="51">
        <f t="shared" si="32"/>
        <v>4027.033671016422</v>
      </c>
      <c r="BN16" s="52">
        <f t="shared" si="33"/>
        <v>6321.6717260652831</v>
      </c>
      <c r="BO16" s="53">
        <f t="shared" si="34"/>
        <v>6426.6431440840688</v>
      </c>
      <c r="BP16" s="54">
        <f t="shared" si="35"/>
        <v>9018.8626642669278</v>
      </c>
      <c r="BQ16" s="55">
        <f t="shared" si="36"/>
        <v>9910.4759781868797</v>
      </c>
      <c r="BR16" s="14">
        <f t="shared" si="37"/>
        <v>8.6770818164542601E-2</v>
      </c>
      <c r="BS16" s="16">
        <f t="shared" si="38"/>
        <v>0.12283410057268464</v>
      </c>
      <c r="BT16" s="17">
        <f t="shared" si="39"/>
        <v>0.1243911308144386</v>
      </c>
      <c r="BU16" s="18">
        <f t="shared" si="40"/>
        <v>0.16272482519430259</v>
      </c>
      <c r="BV16" s="56">
        <f t="shared" si="41"/>
        <v>0.23438396583661547</v>
      </c>
      <c r="BW16" s="51">
        <f t="shared" si="42"/>
        <v>39151</v>
      </c>
      <c r="BX16" s="52">
        <f t="shared" si="43"/>
        <v>43066.1</v>
      </c>
      <c r="BY16" s="53">
        <f t="shared" si="44"/>
        <v>42283.08</v>
      </c>
      <c r="BZ16" s="54">
        <f t="shared" si="45"/>
        <v>46981.2</v>
      </c>
      <c r="CA16" s="55">
        <f t="shared" si="46"/>
        <v>56987.278985113313</v>
      </c>
      <c r="CB16" s="19" t="str">
        <f t="shared" si="47"/>
        <v>MENOR VALOR</v>
      </c>
      <c r="CC16" s="20" t="str">
        <f t="shared" si="48"/>
        <v>MENOR VALOR</v>
      </c>
      <c r="CD16" s="29" t="str">
        <f t="shared" si="49"/>
        <v>MENOR VALOR</v>
      </c>
      <c r="CE16" s="15" t="str">
        <f t="shared" si="50"/>
        <v>MENOR VALOR</v>
      </c>
      <c r="CF16" s="6" t="str">
        <f t="shared" si="51"/>
        <v>MEDIA Geométrica</v>
      </c>
    </row>
    <row r="17" spans="1:84" ht="26.25" thickBot="1">
      <c r="A17" s="5" t="s">
        <v>45</v>
      </c>
      <c r="B17" s="4" t="s">
        <v>46</v>
      </c>
      <c r="C17" s="5" t="s">
        <v>27</v>
      </c>
      <c r="D17" s="8">
        <v>1</v>
      </c>
      <c r="E17" s="51">
        <v>22500</v>
      </c>
      <c r="F17" s="51">
        <f t="shared" si="52"/>
        <v>26775</v>
      </c>
      <c r="G17" s="52">
        <v>24502.5</v>
      </c>
      <c r="H17" s="52">
        <f t="shared" si="53"/>
        <v>29157.974999999999</v>
      </c>
      <c r="I17" s="53">
        <v>24547.5</v>
      </c>
      <c r="J17" s="53">
        <f t="shared" si="54"/>
        <v>29211.524999999998</v>
      </c>
      <c r="K17" s="54">
        <v>26100</v>
      </c>
      <c r="L17" s="54">
        <f t="shared" si="54"/>
        <v>31059</v>
      </c>
      <c r="M17" s="55">
        <v>26550</v>
      </c>
      <c r="N17" s="55">
        <f t="shared" si="55"/>
        <v>31594.5</v>
      </c>
      <c r="O17" s="51">
        <v>30000</v>
      </c>
      <c r="P17" s="51">
        <f t="shared" si="56"/>
        <v>35700</v>
      </c>
      <c r="Q17" s="52">
        <v>35000</v>
      </c>
      <c r="R17" s="52">
        <f t="shared" si="56"/>
        <v>41650</v>
      </c>
      <c r="S17" s="53">
        <v>40000</v>
      </c>
      <c r="T17" s="53">
        <f t="shared" si="57"/>
        <v>47600</v>
      </c>
      <c r="U17" s="54">
        <v>50000</v>
      </c>
      <c r="V17" s="54">
        <f t="shared" si="57"/>
        <v>59500</v>
      </c>
      <c r="W17" s="55">
        <v>51000</v>
      </c>
      <c r="X17" s="55">
        <f t="shared" si="58"/>
        <v>60690</v>
      </c>
      <c r="Y17" s="51">
        <v>19900</v>
      </c>
      <c r="Z17" s="51">
        <f t="shared" si="59"/>
        <v>23681</v>
      </c>
      <c r="AA17" s="52">
        <v>21730.800000000003</v>
      </c>
      <c r="AB17" s="52">
        <f t="shared" si="59"/>
        <v>25859.652000000002</v>
      </c>
      <c r="AC17" s="53">
        <v>21476.079999999998</v>
      </c>
      <c r="AD17" s="53">
        <f t="shared" si="60"/>
        <v>25556.535199999995</v>
      </c>
      <c r="AE17" s="54">
        <v>23267.08</v>
      </c>
      <c r="AF17" s="54">
        <f t="shared" si="60"/>
        <v>27687.825199999999</v>
      </c>
      <c r="AG17" s="55">
        <v>24079</v>
      </c>
      <c r="AH17" s="55">
        <f t="shared" si="61"/>
        <v>28654.01</v>
      </c>
      <c r="AI17" s="51">
        <v>28500</v>
      </c>
      <c r="AJ17" s="51">
        <f t="shared" si="62"/>
        <v>33915</v>
      </c>
      <c r="AK17" s="52">
        <v>31350.000000000004</v>
      </c>
      <c r="AL17" s="52">
        <f t="shared" si="62"/>
        <v>37306.5</v>
      </c>
      <c r="AM17" s="53">
        <v>30780.000000000004</v>
      </c>
      <c r="AN17" s="53">
        <f t="shared" si="63"/>
        <v>36628.200000000004</v>
      </c>
      <c r="AO17" s="54">
        <v>34200</v>
      </c>
      <c r="AP17" s="54">
        <f t="shared" si="63"/>
        <v>40698</v>
      </c>
      <c r="AQ17" s="55">
        <v>32775</v>
      </c>
      <c r="AR17" s="55">
        <f t="shared" si="64"/>
        <v>39002.25</v>
      </c>
      <c r="AS17" s="51">
        <f t="shared" si="12"/>
        <v>23681</v>
      </c>
      <c r="AT17" s="52">
        <f t="shared" si="13"/>
        <v>25859.652000000002</v>
      </c>
      <c r="AU17" s="53">
        <f t="shared" si="14"/>
        <v>25556.535199999995</v>
      </c>
      <c r="AV17" s="54">
        <f t="shared" si="15"/>
        <v>27687.825199999999</v>
      </c>
      <c r="AW17" s="55">
        <f t="shared" si="16"/>
        <v>28654.01</v>
      </c>
      <c r="AX17" s="51">
        <f t="shared" si="17"/>
        <v>29600.386971108914</v>
      </c>
      <c r="AY17" s="52">
        <f t="shared" si="18"/>
        <v>29600.386971108914</v>
      </c>
      <c r="AZ17" s="53">
        <f t="shared" si="19"/>
        <v>33776.891869568892</v>
      </c>
      <c r="BA17" s="54">
        <f t="shared" si="20"/>
        <v>37987.576405597341</v>
      </c>
      <c r="BB17" s="55">
        <f t="shared" si="21"/>
        <v>38260.524871941583</v>
      </c>
      <c r="BC17" s="51">
        <f t="shared" si="22"/>
        <v>30345</v>
      </c>
      <c r="BD17" s="52">
        <f t="shared" si="23"/>
        <v>33232.237500000003</v>
      </c>
      <c r="BE17" s="53">
        <f t="shared" si="24"/>
        <v>32919.862500000003</v>
      </c>
      <c r="BF17" s="54">
        <f t="shared" si="25"/>
        <v>35878.5</v>
      </c>
      <c r="BG17" s="55">
        <f t="shared" si="26"/>
        <v>33915</v>
      </c>
      <c r="BH17" s="51">
        <f t="shared" si="27"/>
        <v>30017.75</v>
      </c>
      <c r="BI17" s="52">
        <f t="shared" si="28"/>
        <v>33493.531750000002</v>
      </c>
      <c r="BJ17" s="53">
        <f t="shared" si="29"/>
        <v>30017.75</v>
      </c>
      <c r="BK17" s="54">
        <f t="shared" si="30"/>
        <v>39736.206299999998</v>
      </c>
      <c r="BL17" s="55">
        <f t="shared" si="31"/>
        <v>39985.19</v>
      </c>
      <c r="BM17" s="51">
        <f t="shared" si="32"/>
        <v>4953.4420040513241</v>
      </c>
      <c r="BN17" s="52">
        <f t="shared" si="33"/>
        <v>6341.860144130269</v>
      </c>
      <c r="BO17" s="53">
        <f t="shared" si="34"/>
        <v>8423.8446106563861</v>
      </c>
      <c r="BP17" s="54">
        <f t="shared" si="35"/>
        <v>12369.215666738099</v>
      </c>
      <c r="BQ17" s="55">
        <f t="shared" si="36"/>
        <v>12534.498863618359</v>
      </c>
      <c r="BR17" s="14">
        <f t="shared" si="37"/>
        <v>0.16323750219315616</v>
      </c>
      <c r="BS17" s="16">
        <f t="shared" si="38"/>
        <v>0.19083458175605145</v>
      </c>
      <c r="BT17" s="17">
        <f t="shared" si="39"/>
        <v>0.25588942270510351</v>
      </c>
      <c r="BU17" s="18">
        <f t="shared" si="40"/>
        <v>0.34475286499541785</v>
      </c>
      <c r="BV17" s="56">
        <f t="shared" si="41"/>
        <v>0.36958569552169718</v>
      </c>
      <c r="BW17" s="51">
        <f t="shared" si="42"/>
        <v>23681</v>
      </c>
      <c r="BX17" s="52">
        <f t="shared" si="43"/>
        <v>25859.652000000002</v>
      </c>
      <c r="BY17" s="53">
        <f t="shared" si="44"/>
        <v>33776.891869568892</v>
      </c>
      <c r="BZ17" s="54">
        <f t="shared" si="45"/>
        <v>37987.576405597341</v>
      </c>
      <c r="CA17" s="55">
        <f t="shared" si="46"/>
        <v>38260.524871941583</v>
      </c>
      <c r="CB17" s="19" t="str">
        <f t="shared" si="47"/>
        <v>MENOR VALOR</v>
      </c>
      <c r="CC17" s="20" t="str">
        <f t="shared" si="48"/>
        <v>MENOR VALOR</v>
      </c>
      <c r="CD17" s="29" t="str">
        <f t="shared" si="49"/>
        <v>MEDIA Geométrica</v>
      </c>
      <c r="CE17" s="15" t="str">
        <f t="shared" si="50"/>
        <v>MEDIA Geométrica</v>
      </c>
      <c r="CF17" s="6" t="str">
        <f t="shared" si="51"/>
        <v>MEDIA Geométrica</v>
      </c>
    </row>
    <row r="18" spans="1:84" ht="26.25" thickBot="1">
      <c r="A18" s="8">
        <v>3</v>
      </c>
      <c r="B18" s="4" t="s">
        <v>47</v>
      </c>
      <c r="C18" s="5" t="s">
        <v>27</v>
      </c>
      <c r="D18" s="8">
        <v>1</v>
      </c>
      <c r="E18" s="51">
        <v>1458000</v>
      </c>
      <c r="F18" s="51">
        <f t="shared" si="52"/>
        <v>1735020</v>
      </c>
      <c r="G18" s="52">
        <v>1587762</v>
      </c>
      <c r="H18" s="52">
        <f t="shared" si="53"/>
        <v>1889436.78</v>
      </c>
      <c r="I18" s="53">
        <v>1590678</v>
      </c>
      <c r="J18" s="53">
        <f t="shared" si="54"/>
        <v>1892906.8199999998</v>
      </c>
      <c r="K18" s="54">
        <v>1691279.9999999998</v>
      </c>
      <c r="L18" s="54">
        <f t="shared" si="54"/>
        <v>2012623.1999999997</v>
      </c>
      <c r="M18" s="55">
        <v>1720440</v>
      </c>
      <c r="N18" s="55">
        <f t="shared" si="55"/>
        <v>2047323.5999999999</v>
      </c>
      <c r="O18" s="51">
        <v>720000</v>
      </c>
      <c r="P18" s="51">
        <f t="shared" si="56"/>
        <v>856800</v>
      </c>
      <c r="Q18" s="52">
        <v>745000</v>
      </c>
      <c r="R18" s="52">
        <f t="shared" si="56"/>
        <v>886550</v>
      </c>
      <c r="S18" s="53">
        <v>795000</v>
      </c>
      <c r="T18" s="53">
        <f t="shared" si="57"/>
        <v>946050</v>
      </c>
      <c r="U18" s="54">
        <v>845000</v>
      </c>
      <c r="V18" s="54">
        <f t="shared" si="57"/>
        <v>1005550</v>
      </c>
      <c r="W18" s="55">
        <v>900000</v>
      </c>
      <c r="X18" s="55">
        <f t="shared" si="58"/>
        <v>1071000</v>
      </c>
      <c r="Y18" s="51">
        <v>1100000</v>
      </c>
      <c r="Z18" s="51">
        <f t="shared" si="59"/>
        <v>1309000</v>
      </c>
      <c r="AA18" s="52">
        <v>1201200</v>
      </c>
      <c r="AB18" s="52">
        <f t="shared" si="59"/>
        <v>1429428</v>
      </c>
      <c r="AC18" s="53">
        <v>1187120</v>
      </c>
      <c r="AD18" s="53">
        <f t="shared" si="60"/>
        <v>1412672.8</v>
      </c>
      <c r="AE18" s="54">
        <v>1286120</v>
      </c>
      <c r="AF18" s="54">
        <f t="shared" si="60"/>
        <v>1530482.8</v>
      </c>
      <c r="AG18" s="55">
        <v>1331000</v>
      </c>
      <c r="AH18" s="55">
        <f t="shared" si="61"/>
        <v>1583890</v>
      </c>
      <c r="AI18" s="51">
        <v>1125450</v>
      </c>
      <c r="AJ18" s="51">
        <f t="shared" si="62"/>
        <v>1339285.5</v>
      </c>
      <c r="AK18" s="52">
        <v>1237995</v>
      </c>
      <c r="AL18" s="52">
        <f t="shared" si="62"/>
        <v>1473214.05</v>
      </c>
      <c r="AM18" s="53">
        <v>1215486</v>
      </c>
      <c r="AN18" s="53">
        <f t="shared" si="63"/>
        <v>1446428.3399999999</v>
      </c>
      <c r="AO18" s="54">
        <v>1350540</v>
      </c>
      <c r="AP18" s="54">
        <f t="shared" si="63"/>
        <v>1607142.5999999999</v>
      </c>
      <c r="AQ18" s="55">
        <v>1294267.5</v>
      </c>
      <c r="AR18" s="55">
        <f t="shared" si="64"/>
        <v>1540178.325</v>
      </c>
      <c r="AS18" s="51">
        <f t="shared" si="12"/>
        <v>856800</v>
      </c>
      <c r="AT18" s="52">
        <f t="shared" si="13"/>
        <v>886550</v>
      </c>
      <c r="AU18" s="53">
        <f t="shared" si="14"/>
        <v>946050</v>
      </c>
      <c r="AV18" s="54">
        <f t="shared" si="15"/>
        <v>1005550</v>
      </c>
      <c r="AW18" s="55">
        <f t="shared" si="16"/>
        <v>1071000</v>
      </c>
      <c r="AX18" s="51">
        <f t="shared" si="17"/>
        <v>1270571.7330186286</v>
      </c>
      <c r="AY18" s="52">
        <f t="shared" si="18"/>
        <v>1270571.7330186286</v>
      </c>
      <c r="AZ18" s="53">
        <f t="shared" si="19"/>
        <v>1383074.1295427624</v>
      </c>
      <c r="BA18" s="54">
        <f t="shared" si="20"/>
        <v>1493696.1196592429</v>
      </c>
      <c r="BB18" s="55">
        <f t="shared" si="21"/>
        <v>1520785.6184697622</v>
      </c>
      <c r="BC18" s="51">
        <f t="shared" si="22"/>
        <v>1324142.75</v>
      </c>
      <c r="BD18" s="52">
        <f t="shared" si="23"/>
        <v>1451321.0249999999</v>
      </c>
      <c r="BE18" s="53">
        <f t="shared" si="24"/>
        <v>1429550.5699999998</v>
      </c>
      <c r="BF18" s="54">
        <f t="shared" si="25"/>
        <v>1568812.7</v>
      </c>
      <c r="BG18" s="55">
        <f t="shared" si="26"/>
        <v>1350540</v>
      </c>
      <c r="BH18" s="51">
        <f t="shared" si="27"/>
        <v>1310026.375</v>
      </c>
      <c r="BI18" s="52">
        <f t="shared" si="28"/>
        <v>1419657.2075</v>
      </c>
      <c r="BJ18" s="53">
        <f t="shared" si="29"/>
        <v>1310026.375</v>
      </c>
      <c r="BK18" s="54">
        <f t="shared" si="30"/>
        <v>1538949.65</v>
      </c>
      <c r="BL18" s="55">
        <f t="shared" si="31"/>
        <v>1560597.98125</v>
      </c>
      <c r="BM18" s="51">
        <f t="shared" si="32"/>
        <v>311002.76450848771</v>
      </c>
      <c r="BN18" s="52">
        <f t="shared" si="33"/>
        <v>503851.4930065904</v>
      </c>
      <c r="BO18" s="53">
        <f t="shared" si="34"/>
        <v>335014.95691896614</v>
      </c>
      <c r="BP18" s="54">
        <f t="shared" si="35"/>
        <v>358330.77755348815</v>
      </c>
      <c r="BQ18" s="55">
        <f t="shared" si="36"/>
        <v>345531.29080101592</v>
      </c>
      <c r="BR18" s="14">
        <f t="shared" si="37"/>
        <v>0.23487102467501159</v>
      </c>
      <c r="BS18" s="16">
        <f t="shared" si="38"/>
        <v>0.34716750073030223</v>
      </c>
      <c r="BT18" s="17">
        <f t="shared" si="39"/>
        <v>0.23434984669270301</v>
      </c>
      <c r="BU18" s="18">
        <f t="shared" si="40"/>
        <v>0.2284088964562106</v>
      </c>
      <c r="BV18" s="56">
        <f t="shared" si="41"/>
        <v>0.25584676559081249</v>
      </c>
      <c r="BW18" s="51">
        <f t="shared" si="42"/>
        <v>1270571.7330186286</v>
      </c>
      <c r="BX18" s="52">
        <f t="shared" si="43"/>
        <v>1270571.7330186286</v>
      </c>
      <c r="BY18" s="53">
        <f t="shared" si="44"/>
        <v>1383074.1295427624</v>
      </c>
      <c r="BZ18" s="54">
        <f t="shared" si="45"/>
        <v>1493696.1196592429</v>
      </c>
      <c r="CA18" s="55">
        <f t="shared" si="46"/>
        <v>1520785.6184697622</v>
      </c>
      <c r="CB18" s="19" t="str">
        <f t="shared" si="47"/>
        <v>MEDIA Geométrica</v>
      </c>
      <c r="CC18" s="20" t="str">
        <f t="shared" si="48"/>
        <v>MEDIA Geométrica</v>
      </c>
      <c r="CD18" s="29" t="str">
        <f t="shared" si="49"/>
        <v>MEDIA Geométrica</v>
      </c>
      <c r="CE18" s="15" t="str">
        <f t="shared" si="50"/>
        <v>MEDIA Geométrica</v>
      </c>
      <c r="CF18" s="6" t="str">
        <f t="shared" si="51"/>
        <v>MEDIA Geométrica</v>
      </c>
    </row>
    <row r="19" spans="1:84" ht="26.25" thickBot="1">
      <c r="A19" s="5">
        <v>4</v>
      </c>
      <c r="B19" s="4" t="s">
        <v>48</v>
      </c>
      <c r="C19" s="8" t="s">
        <v>27</v>
      </c>
      <c r="D19" s="5">
        <v>1</v>
      </c>
      <c r="E19" s="51">
        <v>458900</v>
      </c>
      <c r="F19" s="51">
        <f t="shared" si="52"/>
        <v>546091</v>
      </c>
      <c r="G19" s="52">
        <v>499742.1</v>
      </c>
      <c r="H19" s="52">
        <f t="shared" si="53"/>
        <v>594693.09899999993</v>
      </c>
      <c r="I19" s="53">
        <v>500659.89999999997</v>
      </c>
      <c r="J19" s="53">
        <f t="shared" si="54"/>
        <v>595785.28099999996</v>
      </c>
      <c r="K19" s="54">
        <v>532324</v>
      </c>
      <c r="L19" s="54">
        <f t="shared" si="54"/>
        <v>633465.55999999994</v>
      </c>
      <c r="M19" s="55">
        <v>541502</v>
      </c>
      <c r="N19" s="55">
        <f t="shared" si="55"/>
        <v>644387.38</v>
      </c>
      <c r="O19" s="51">
        <v>550000</v>
      </c>
      <c r="P19" s="51">
        <f t="shared" si="56"/>
        <v>654500</v>
      </c>
      <c r="Q19" s="52">
        <v>570000</v>
      </c>
      <c r="R19" s="52">
        <f t="shared" si="56"/>
        <v>678300</v>
      </c>
      <c r="S19" s="53">
        <v>590000</v>
      </c>
      <c r="T19" s="53">
        <f t="shared" si="57"/>
        <v>702100</v>
      </c>
      <c r="U19" s="54">
        <v>657000</v>
      </c>
      <c r="V19" s="54">
        <f t="shared" si="57"/>
        <v>781830</v>
      </c>
      <c r="W19" s="55">
        <v>660000</v>
      </c>
      <c r="X19" s="55">
        <f t="shared" si="58"/>
        <v>785400</v>
      </c>
      <c r="Y19" s="51">
        <v>450000</v>
      </c>
      <c r="Z19" s="51">
        <f t="shared" si="59"/>
        <v>535500</v>
      </c>
      <c r="AA19" s="52">
        <v>491400.00000000006</v>
      </c>
      <c r="AB19" s="52">
        <f t="shared" si="59"/>
        <v>584766</v>
      </c>
      <c r="AC19" s="53">
        <v>485640</v>
      </c>
      <c r="AD19" s="53">
        <f t="shared" si="60"/>
        <v>577911.6</v>
      </c>
      <c r="AE19" s="54">
        <v>526140</v>
      </c>
      <c r="AF19" s="54">
        <f t="shared" si="60"/>
        <v>626106.6</v>
      </c>
      <c r="AG19" s="55">
        <v>544500</v>
      </c>
      <c r="AH19" s="55">
        <f t="shared" si="61"/>
        <v>647955</v>
      </c>
      <c r="AI19" s="51">
        <v>401258</v>
      </c>
      <c r="AJ19" s="51">
        <f t="shared" si="62"/>
        <v>477497.01999999996</v>
      </c>
      <c r="AK19" s="52">
        <v>441383.80000000005</v>
      </c>
      <c r="AL19" s="52">
        <f t="shared" si="62"/>
        <v>525246.72200000007</v>
      </c>
      <c r="AM19" s="53">
        <v>433358.64</v>
      </c>
      <c r="AN19" s="53">
        <f t="shared" si="63"/>
        <v>515696.78159999999</v>
      </c>
      <c r="AO19" s="54">
        <v>481509.6</v>
      </c>
      <c r="AP19" s="54">
        <f t="shared" si="63"/>
        <v>572996.424</v>
      </c>
      <c r="AQ19" s="55">
        <v>461446.69999999995</v>
      </c>
      <c r="AR19" s="55">
        <f t="shared" si="64"/>
        <v>549121.57299999997</v>
      </c>
      <c r="AS19" s="51">
        <f t="shared" si="12"/>
        <v>477497.01999999996</v>
      </c>
      <c r="AT19" s="52">
        <f t="shared" si="13"/>
        <v>525246.72200000007</v>
      </c>
      <c r="AU19" s="53">
        <f t="shared" si="14"/>
        <v>515696.78159999999</v>
      </c>
      <c r="AV19" s="54">
        <f t="shared" si="15"/>
        <v>572996.424</v>
      </c>
      <c r="AW19" s="55">
        <f t="shared" si="16"/>
        <v>549121.57299999997</v>
      </c>
      <c r="AX19" s="51">
        <f t="shared" si="17"/>
        <v>549827.17727207521</v>
      </c>
      <c r="AY19" s="52">
        <f t="shared" si="18"/>
        <v>549827.17727207521</v>
      </c>
      <c r="AZ19" s="53">
        <f t="shared" si="19"/>
        <v>594204.78381698939</v>
      </c>
      <c r="BA19" s="54">
        <f t="shared" si="20"/>
        <v>649245.40285223257</v>
      </c>
      <c r="BB19" s="55">
        <f t="shared" si="21"/>
        <v>651422.59561970166</v>
      </c>
      <c r="BC19" s="51">
        <f t="shared" si="22"/>
        <v>540795.5</v>
      </c>
      <c r="BD19" s="52">
        <f t="shared" si="23"/>
        <v>589729.54949999996</v>
      </c>
      <c r="BE19" s="53">
        <f t="shared" si="24"/>
        <v>586848.44050000003</v>
      </c>
      <c r="BF19" s="54">
        <f t="shared" si="25"/>
        <v>629786.07999999996</v>
      </c>
      <c r="BG19" s="55">
        <f t="shared" si="26"/>
        <v>515696.78159999999</v>
      </c>
      <c r="BH19" s="51">
        <f t="shared" si="27"/>
        <v>553397.005</v>
      </c>
      <c r="BI19" s="52">
        <f t="shared" si="28"/>
        <v>595751.45525</v>
      </c>
      <c r="BJ19" s="53">
        <f t="shared" si="29"/>
        <v>553397.005</v>
      </c>
      <c r="BK19" s="54">
        <f t="shared" si="30"/>
        <v>653599.64600000007</v>
      </c>
      <c r="BL19" s="55">
        <f t="shared" si="31"/>
        <v>656715.98824999994</v>
      </c>
      <c r="BM19" s="51">
        <f t="shared" si="32"/>
        <v>63945.883014468265</v>
      </c>
      <c r="BN19" s="52">
        <f t="shared" si="33"/>
        <v>76635.739138467208</v>
      </c>
      <c r="BO19" s="53">
        <f t="shared" si="34"/>
        <v>67117.461326052304</v>
      </c>
      <c r="BP19" s="54">
        <f t="shared" si="35"/>
        <v>77622.728760911123</v>
      </c>
      <c r="BQ19" s="55">
        <f t="shared" si="36"/>
        <v>84209.385714364558</v>
      </c>
      <c r="BR19" s="14">
        <f t="shared" si="37"/>
        <v>0.11824411078581139</v>
      </c>
      <c r="BS19" s="16">
        <f t="shared" si="38"/>
        <v>0.12995065145275922</v>
      </c>
      <c r="BT19" s="17">
        <f t="shared" si="39"/>
        <v>0.11436932723015782</v>
      </c>
      <c r="BU19" s="18">
        <f t="shared" si="40"/>
        <v>0.12325253165473446</v>
      </c>
      <c r="BV19" s="56">
        <f t="shared" si="41"/>
        <v>0.16329243989674835</v>
      </c>
      <c r="BW19" s="51">
        <f t="shared" si="42"/>
        <v>477497.01999999996</v>
      </c>
      <c r="BX19" s="52">
        <f t="shared" si="43"/>
        <v>525246.72200000007</v>
      </c>
      <c r="BY19" s="53">
        <f t="shared" si="44"/>
        <v>515696.78159999999</v>
      </c>
      <c r="BZ19" s="54">
        <f t="shared" si="45"/>
        <v>572996.424</v>
      </c>
      <c r="CA19" s="55">
        <f t="shared" si="46"/>
        <v>549121.57299999997</v>
      </c>
      <c r="CB19" s="19" t="str">
        <f t="shared" si="47"/>
        <v>MENOR VALOR</v>
      </c>
      <c r="CC19" s="20" t="str">
        <f t="shared" si="48"/>
        <v>MENOR VALOR</v>
      </c>
      <c r="CD19" s="29" t="str">
        <f t="shared" si="49"/>
        <v>MENOR VALOR</v>
      </c>
      <c r="CE19" s="15" t="str">
        <f t="shared" si="50"/>
        <v>MENOR VALOR</v>
      </c>
      <c r="CF19" s="6" t="str">
        <f t="shared" si="51"/>
        <v>MENOR VALOR</v>
      </c>
    </row>
    <row r="20" spans="1:84" ht="26.25" thickBot="1">
      <c r="A20" s="59">
        <v>5</v>
      </c>
      <c r="B20" s="26" t="s">
        <v>49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51"/>
      <c r="AT20" s="52"/>
      <c r="AU20" s="53"/>
      <c r="AV20" s="54"/>
      <c r="AW20" s="55"/>
      <c r="AX20" s="51"/>
      <c r="AY20" s="52"/>
      <c r="AZ20" s="53"/>
      <c r="BA20" s="54"/>
      <c r="BB20" s="55"/>
      <c r="BC20" s="51"/>
      <c r="BD20" s="52"/>
      <c r="BE20" s="53"/>
      <c r="BF20" s="54"/>
      <c r="BG20" s="55"/>
      <c r="BH20" s="51"/>
      <c r="BI20" s="52"/>
      <c r="BJ20" s="53"/>
      <c r="BK20" s="54"/>
      <c r="BL20" s="55"/>
      <c r="BM20" s="51"/>
      <c r="BN20" s="52"/>
      <c r="BO20" s="53"/>
      <c r="BP20" s="54"/>
      <c r="BQ20" s="55"/>
      <c r="BR20" s="14"/>
      <c r="BS20" s="16"/>
      <c r="BT20" s="17"/>
      <c r="BU20" s="18"/>
      <c r="BV20" s="56"/>
      <c r="BW20" s="51">
        <f t="shared" si="42"/>
        <v>0</v>
      </c>
      <c r="BX20" s="52">
        <f t="shared" si="43"/>
        <v>0</v>
      </c>
      <c r="BY20" s="53">
        <f t="shared" si="44"/>
        <v>0</v>
      </c>
      <c r="BZ20" s="54">
        <f t="shared" si="45"/>
        <v>0</v>
      </c>
      <c r="CA20" s="55">
        <f t="shared" si="46"/>
        <v>0</v>
      </c>
      <c r="CB20" s="19" t="str">
        <f t="shared" si="47"/>
        <v>MENOR VALOR</v>
      </c>
      <c r="CC20" s="20" t="str">
        <f t="shared" si="48"/>
        <v>MENOR VALOR</v>
      </c>
      <c r="CD20" s="29" t="str">
        <f t="shared" si="49"/>
        <v>MENOR VALOR</v>
      </c>
      <c r="CE20" s="15" t="str">
        <f t="shared" si="50"/>
        <v>MENOR VALOR</v>
      </c>
      <c r="CF20" s="6" t="str">
        <f t="shared" si="51"/>
        <v>MENOR VALOR</v>
      </c>
    </row>
    <row r="21" spans="1:84" ht="26.25" thickBot="1">
      <c r="A21" s="59" t="s">
        <v>50</v>
      </c>
      <c r="B21" s="26" t="s">
        <v>51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51"/>
      <c r="AT21" s="52"/>
      <c r="AU21" s="53"/>
      <c r="AV21" s="54"/>
      <c r="AW21" s="55"/>
      <c r="AX21" s="51"/>
      <c r="AY21" s="52"/>
      <c r="AZ21" s="53"/>
      <c r="BA21" s="54"/>
      <c r="BB21" s="55"/>
      <c r="BC21" s="51"/>
      <c r="BD21" s="52"/>
      <c r="BE21" s="53"/>
      <c r="BF21" s="54"/>
      <c r="BG21" s="55"/>
      <c r="BH21" s="51"/>
      <c r="BI21" s="52"/>
      <c r="BJ21" s="53"/>
      <c r="BK21" s="54"/>
      <c r="BL21" s="55"/>
      <c r="BM21" s="51"/>
      <c r="BN21" s="52"/>
      <c r="BO21" s="53"/>
      <c r="BP21" s="54"/>
      <c r="BQ21" s="55"/>
      <c r="BR21" s="14"/>
      <c r="BS21" s="16"/>
      <c r="BT21" s="17"/>
      <c r="BU21" s="18"/>
      <c r="BV21" s="56"/>
      <c r="BW21" s="51">
        <f t="shared" si="42"/>
        <v>0</v>
      </c>
      <c r="BX21" s="52">
        <f t="shared" si="43"/>
        <v>0</v>
      </c>
      <c r="BY21" s="53">
        <f t="shared" si="44"/>
        <v>0</v>
      </c>
      <c r="BZ21" s="54">
        <f t="shared" si="45"/>
        <v>0</v>
      </c>
      <c r="CA21" s="55">
        <f t="shared" si="46"/>
        <v>0</v>
      </c>
      <c r="CB21" s="19" t="str">
        <f t="shared" si="47"/>
        <v>MENOR VALOR</v>
      </c>
      <c r="CC21" s="20" t="str">
        <f t="shared" si="48"/>
        <v>MENOR VALOR</v>
      </c>
      <c r="CD21" s="29" t="str">
        <f t="shared" si="49"/>
        <v>MENOR VALOR</v>
      </c>
      <c r="CE21" s="15" t="str">
        <f t="shared" si="50"/>
        <v>MENOR VALOR</v>
      </c>
      <c r="CF21" s="6" t="str">
        <f t="shared" si="51"/>
        <v>MENOR VALOR</v>
      </c>
    </row>
    <row r="22" spans="1:84" ht="26.25" thickBot="1">
      <c r="A22" s="5" t="s">
        <v>52</v>
      </c>
      <c r="B22" s="4" t="s">
        <v>53</v>
      </c>
      <c r="C22" s="8" t="s">
        <v>54</v>
      </c>
      <c r="D22" s="5">
        <v>1</v>
      </c>
      <c r="E22" s="51">
        <v>93500</v>
      </c>
      <c r="F22" s="51">
        <f t="shared" ref="F22:F27" si="65">E22*1.19</f>
        <v>111265</v>
      </c>
      <c r="G22" s="52">
        <v>101821.5</v>
      </c>
      <c r="H22" s="52">
        <f t="shared" ref="H22:H27" si="66">G22*1.19</f>
        <v>121167.58499999999</v>
      </c>
      <c r="I22" s="53">
        <v>102008.5</v>
      </c>
      <c r="J22" s="53">
        <f t="shared" ref="J22:L27" si="67">I22*1.19</f>
        <v>121390.11499999999</v>
      </c>
      <c r="K22" s="54">
        <v>108459.99999999999</v>
      </c>
      <c r="L22" s="54">
        <f t="shared" si="67"/>
        <v>129067.39999999998</v>
      </c>
      <c r="M22" s="55">
        <v>110330</v>
      </c>
      <c r="N22" s="55">
        <f t="shared" ref="N22:N27" si="68">M22*1.19</f>
        <v>131292.69999999998</v>
      </c>
      <c r="O22" s="51">
        <v>75000</v>
      </c>
      <c r="P22" s="51">
        <f t="shared" ref="P22:R27" si="69">O22*1.19</f>
        <v>89250</v>
      </c>
      <c r="Q22" s="52">
        <v>90000</v>
      </c>
      <c r="R22" s="52">
        <f t="shared" si="69"/>
        <v>107100</v>
      </c>
      <c r="S22" s="53">
        <v>95000</v>
      </c>
      <c r="T22" s="53">
        <f t="shared" ref="T22:V27" si="70">S22*1.19</f>
        <v>113050</v>
      </c>
      <c r="U22" s="54">
        <v>105000</v>
      </c>
      <c r="V22" s="54">
        <f t="shared" si="70"/>
        <v>124950</v>
      </c>
      <c r="W22" s="55">
        <v>110000</v>
      </c>
      <c r="X22" s="55">
        <f t="shared" ref="X22:X27" si="71">W22*1.19</f>
        <v>130900</v>
      </c>
      <c r="Y22" s="51">
        <v>90000</v>
      </c>
      <c r="Z22" s="51">
        <f t="shared" ref="Z22:AB27" si="72">Y22*1.19</f>
        <v>107100</v>
      </c>
      <c r="AA22" s="52">
        <v>98280.000000000015</v>
      </c>
      <c r="AB22" s="52">
        <f t="shared" si="72"/>
        <v>116953.20000000001</v>
      </c>
      <c r="AC22" s="53">
        <v>97128</v>
      </c>
      <c r="AD22" s="53">
        <f t="shared" ref="AD22:AF27" si="73">AC22*1.19</f>
        <v>115582.31999999999</v>
      </c>
      <c r="AE22" s="54">
        <v>105228</v>
      </c>
      <c r="AF22" s="54">
        <f t="shared" si="73"/>
        <v>125221.31999999999</v>
      </c>
      <c r="AG22" s="55">
        <v>108900</v>
      </c>
      <c r="AH22" s="55">
        <f t="shared" ref="AH22:AH27" si="74">AG22*1.19</f>
        <v>129591</v>
      </c>
      <c r="AI22" s="51">
        <v>87890</v>
      </c>
      <c r="AJ22" s="51">
        <f t="shared" ref="AJ22:AL27" si="75">AI22*1.19</f>
        <v>104589.09999999999</v>
      </c>
      <c r="AK22" s="52">
        <v>96679.000000000015</v>
      </c>
      <c r="AL22" s="52">
        <f t="shared" si="75"/>
        <v>115048.01000000001</v>
      </c>
      <c r="AM22" s="53">
        <v>94921.200000000012</v>
      </c>
      <c r="AN22" s="53">
        <f t="shared" ref="AN22:AP27" si="76">AM22*1.19</f>
        <v>112956.228</v>
      </c>
      <c r="AO22" s="54">
        <v>105468</v>
      </c>
      <c r="AP22" s="54">
        <f t="shared" si="76"/>
        <v>125506.92</v>
      </c>
      <c r="AQ22" s="55">
        <v>101073.49999999999</v>
      </c>
      <c r="AR22" s="55">
        <f t="shared" ref="AR22:AR27" si="77">AQ22*1.19</f>
        <v>120277.46499999998</v>
      </c>
      <c r="AS22" s="51">
        <f t="shared" si="12"/>
        <v>89250</v>
      </c>
      <c r="AT22" s="52">
        <f t="shared" si="13"/>
        <v>107100</v>
      </c>
      <c r="AU22" s="53">
        <f t="shared" si="14"/>
        <v>112956.228</v>
      </c>
      <c r="AV22" s="54">
        <f t="shared" si="15"/>
        <v>124950</v>
      </c>
      <c r="AW22" s="55">
        <f t="shared" si="16"/>
        <v>120277.46499999998</v>
      </c>
      <c r="AX22" s="51">
        <f t="shared" si="17"/>
        <v>102697.68962243285</v>
      </c>
      <c r="AY22" s="52">
        <f t="shared" si="18"/>
        <v>102697.68962243285</v>
      </c>
      <c r="AZ22" s="53">
        <f t="shared" si="19"/>
        <v>115694.80797474491</v>
      </c>
      <c r="BA22" s="54">
        <f t="shared" si="20"/>
        <v>126175.40076759555</v>
      </c>
      <c r="BB22" s="55">
        <f t="shared" si="21"/>
        <v>127933.6625806505</v>
      </c>
      <c r="BC22" s="51">
        <f t="shared" si="22"/>
        <v>105844.54999999999</v>
      </c>
      <c r="BD22" s="52">
        <f t="shared" si="23"/>
        <v>116000.60500000001</v>
      </c>
      <c r="BE22" s="53">
        <f t="shared" si="24"/>
        <v>114316.16</v>
      </c>
      <c r="BF22" s="54">
        <f t="shared" si="25"/>
        <v>125364.12</v>
      </c>
      <c r="BG22" s="55">
        <f t="shared" si="26"/>
        <v>112956.228</v>
      </c>
      <c r="BH22" s="51">
        <f t="shared" si="27"/>
        <v>103051.02499999999</v>
      </c>
      <c r="BI22" s="52">
        <f t="shared" si="28"/>
        <v>115067.19875000001</v>
      </c>
      <c r="BJ22" s="53">
        <f t="shared" si="29"/>
        <v>103051.02499999999</v>
      </c>
      <c r="BK22" s="54">
        <f t="shared" si="30"/>
        <v>126186.40999999999</v>
      </c>
      <c r="BL22" s="55">
        <f t="shared" si="31"/>
        <v>128015.29124999998</v>
      </c>
      <c r="BM22" s="51">
        <f t="shared" si="32"/>
        <v>8317.1141270199605</v>
      </c>
      <c r="BN22" s="52">
        <f t="shared" si="33"/>
        <v>7053.5689414762428</v>
      </c>
      <c r="BO22" s="53">
        <f t="shared" si="34"/>
        <v>3425.4219435974828</v>
      </c>
      <c r="BP22" s="54">
        <f t="shared" si="35"/>
        <v>1674.9565991690574</v>
      </c>
      <c r="BQ22" s="55">
        <f t="shared" si="36"/>
        <v>4511.6450942787742</v>
      </c>
      <c r="BR22" s="14">
        <f t="shared" si="37"/>
        <v>7.8578577045487569E-2</v>
      </c>
      <c r="BS22" s="16">
        <f t="shared" si="38"/>
        <v>6.0806311669462779E-2</v>
      </c>
      <c r="BT22" s="17">
        <f t="shared" si="39"/>
        <v>2.9964459474473973E-2</v>
      </c>
      <c r="BU22" s="18">
        <f t="shared" si="40"/>
        <v>1.3360733511064071E-2</v>
      </c>
      <c r="BV22" s="56">
        <f t="shared" si="41"/>
        <v>3.9941534647197796E-2</v>
      </c>
      <c r="BW22" s="51">
        <f t="shared" si="42"/>
        <v>89250</v>
      </c>
      <c r="BX22" s="52">
        <f t="shared" si="43"/>
        <v>107100</v>
      </c>
      <c r="BY22" s="53">
        <f t="shared" si="44"/>
        <v>112956.228</v>
      </c>
      <c r="BZ22" s="54">
        <f t="shared" si="45"/>
        <v>124950</v>
      </c>
      <c r="CA22" s="55">
        <f t="shared" si="46"/>
        <v>120277.46499999998</v>
      </c>
      <c r="CB22" s="19" t="str">
        <f t="shared" si="47"/>
        <v>MENOR VALOR</v>
      </c>
      <c r="CC22" s="20" t="str">
        <f t="shared" si="48"/>
        <v>MENOR VALOR</v>
      </c>
      <c r="CD22" s="29" t="str">
        <f t="shared" si="49"/>
        <v>MENOR VALOR</v>
      </c>
      <c r="CE22" s="15" t="str">
        <f t="shared" si="50"/>
        <v>MENOR VALOR</v>
      </c>
      <c r="CF22" s="6" t="str">
        <f t="shared" si="51"/>
        <v>MENOR VALOR</v>
      </c>
    </row>
    <row r="23" spans="1:84" ht="26.25" thickBot="1">
      <c r="A23" s="5" t="s">
        <v>55</v>
      </c>
      <c r="B23" s="4" t="s">
        <v>56</v>
      </c>
      <c r="C23" s="8" t="s">
        <v>54</v>
      </c>
      <c r="D23" s="5">
        <v>1</v>
      </c>
      <c r="E23" s="51">
        <v>58500</v>
      </c>
      <c r="F23" s="51">
        <f t="shared" si="65"/>
        <v>69615</v>
      </c>
      <c r="G23" s="52">
        <v>63706.5</v>
      </c>
      <c r="H23" s="52">
        <f t="shared" si="66"/>
        <v>75810.735000000001</v>
      </c>
      <c r="I23" s="53">
        <v>63823.5</v>
      </c>
      <c r="J23" s="53">
        <f t="shared" si="67"/>
        <v>75949.964999999997</v>
      </c>
      <c r="K23" s="54">
        <v>67860</v>
      </c>
      <c r="L23" s="54">
        <f t="shared" si="67"/>
        <v>80753.399999999994</v>
      </c>
      <c r="M23" s="55">
        <v>69030</v>
      </c>
      <c r="N23" s="55">
        <f t="shared" si="68"/>
        <v>82145.7</v>
      </c>
      <c r="O23" s="51">
        <v>60000</v>
      </c>
      <c r="P23" s="51">
        <f t="shared" si="69"/>
        <v>71400</v>
      </c>
      <c r="Q23" s="52">
        <v>70000</v>
      </c>
      <c r="R23" s="52">
        <f t="shared" si="69"/>
        <v>83300</v>
      </c>
      <c r="S23" s="53">
        <v>75000</v>
      </c>
      <c r="T23" s="53">
        <f t="shared" si="70"/>
        <v>89250</v>
      </c>
      <c r="U23" s="54">
        <v>85000</v>
      </c>
      <c r="V23" s="54">
        <f t="shared" si="70"/>
        <v>101150</v>
      </c>
      <c r="W23" s="55">
        <v>90000</v>
      </c>
      <c r="X23" s="55">
        <f t="shared" si="71"/>
        <v>107100</v>
      </c>
      <c r="Y23" s="51">
        <v>60000</v>
      </c>
      <c r="Z23" s="51">
        <f t="shared" si="72"/>
        <v>71400</v>
      </c>
      <c r="AA23" s="52">
        <v>65520.000000000007</v>
      </c>
      <c r="AB23" s="52">
        <f t="shared" si="72"/>
        <v>77968.800000000003</v>
      </c>
      <c r="AC23" s="53">
        <v>64751.999999999993</v>
      </c>
      <c r="AD23" s="53">
        <f t="shared" si="73"/>
        <v>77054.87999999999</v>
      </c>
      <c r="AE23" s="54">
        <v>70152</v>
      </c>
      <c r="AF23" s="54">
        <f t="shared" si="73"/>
        <v>83480.87999999999</v>
      </c>
      <c r="AG23" s="55">
        <v>72600</v>
      </c>
      <c r="AH23" s="55">
        <f t="shared" si="74"/>
        <v>86394</v>
      </c>
      <c r="AI23" s="51">
        <v>64890</v>
      </c>
      <c r="AJ23" s="51">
        <f t="shared" si="75"/>
        <v>77219.099999999991</v>
      </c>
      <c r="AK23" s="52">
        <v>71379</v>
      </c>
      <c r="AL23" s="52">
        <f t="shared" si="75"/>
        <v>84941.01</v>
      </c>
      <c r="AM23" s="53">
        <v>70081.200000000012</v>
      </c>
      <c r="AN23" s="53">
        <f t="shared" si="76"/>
        <v>83396.628000000012</v>
      </c>
      <c r="AO23" s="54">
        <v>77868</v>
      </c>
      <c r="AP23" s="54">
        <f t="shared" si="76"/>
        <v>92662.92</v>
      </c>
      <c r="AQ23" s="55">
        <v>74623.5</v>
      </c>
      <c r="AR23" s="55">
        <f t="shared" si="77"/>
        <v>88801.964999999997</v>
      </c>
      <c r="AS23" s="51">
        <f t="shared" si="12"/>
        <v>69615</v>
      </c>
      <c r="AT23" s="52">
        <f t="shared" si="13"/>
        <v>75810.735000000001</v>
      </c>
      <c r="AU23" s="53">
        <f t="shared" si="14"/>
        <v>75949.964999999997</v>
      </c>
      <c r="AV23" s="54">
        <f t="shared" si="15"/>
        <v>80753.399999999994</v>
      </c>
      <c r="AW23" s="55">
        <f t="shared" si="16"/>
        <v>82145.7</v>
      </c>
      <c r="AX23" s="51">
        <f t="shared" si="17"/>
        <v>72352.908953513921</v>
      </c>
      <c r="AY23" s="52">
        <f t="shared" si="18"/>
        <v>72352.908953513921</v>
      </c>
      <c r="AZ23" s="53">
        <f t="shared" si="19"/>
        <v>81240.223698157279</v>
      </c>
      <c r="BA23" s="54">
        <f t="shared" si="20"/>
        <v>89156.893099482113</v>
      </c>
      <c r="BB23" s="55">
        <f t="shared" si="21"/>
        <v>90640.045716547567</v>
      </c>
      <c r="BC23" s="51">
        <f t="shared" si="22"/>
        <v>71400</v>
      </c>
      <c r="BD23" s="52">
        <f t="shared" si="23"/>
        <v>80634.399999999994</v>
      </c>
      <c r="BE23" s="53">
        <f t="shared" si="24"/>
        <v>80225.754000000001</v>
      </c>
      <c r="BF23" s="54">
        <f t="shared" si="25"/>
        <v>88071.9</v>
      </c>
      <c r="BG23" s="55">
        <f t="shared" si="26"/>
        <v>82145.7</v>
      </c>
      <c r="BH23" s="51">
        <f t="shared" si="27"/>
        <v>72408.524999999994</v>
      </c>
      <c r="BI23" s="52">
        <f t="shared" si="28"/>
        <v>80505.136249999996</v>
      </c>
      <c r="BJ23" s="53">
        <f t="shared" si="29"/>
        <v>72408.524999999994</v>
      </c>
      <c r="BK23" s="54">
        <f t="shared" si="30"/>
        <v>89511.799999999988</v>
      </c>
      <c r="BL23" s="55">
        <f t="shared" si="31"/>
        <v>91110.416250000009</v>
      </c>
      <c r="BM23" s="51">
        <f t="shared" si="32"/>
        <v>2871.3959630944282</v>
      </c>
      <c r="BN23" s="52">
        <f t="shared" si="33"/>
        <v>4867.3046209024469</v>
      </c>
      <c r="BO23" s="53">
        <f t="shared" si="34"/>
        <v>5343.0167115258237</v>
      </c>
      <c r="BP23" s="54">
        <f t="shared" si="35"/>
        <v>8038.3272995816769</v>
      </c>
      <c r="BQ23" s="55">
        <f t="shared" si="36"/>
        <v>9534.2337835580438</v>
      </c>
      <c r="BR23" s="14">
        <f t="shared" si="37"/>
        <v>4.0215629735216078E-2</v>
      </c>
      <c r="BS23" s="16">
        <f t="shared" si="38"/>
        <v>6.036263208881628E-2</v>
      </c>
      <c r="BT23" s="17">
        <f t="shared" si="39"/>
        <v>6.6599769339978077E-2</v>
      </c>
      <c r="BU23" s="18">
        <f t="shared" si="40"/>
        <v>9.1270056619440224E-2</v>
      </c>
      <c r="BV23" s="56">
        <f t="shared" si="41"/>
        <v>0.11606491616186902</v>
      </c>
      <c r="BW23" s="51">
        <f t="shared" si="42"/>
        <v>69615</v>
      </c>
      <c r="BX23" s="52">
        <f t="shared" si="43"/>
        <v>75810.735000000001</v>
      </c>
      <c r="BY23" s="53">
        <f t="shared" si="44"/>
        <v>75949.964999999997</v>
      </c>
      <c r="BZ23" s="54">
        <f t="shared" si="45"/>
        <v>80753.399999999994</v>
      </c>
      <c r="CA23" s="55">
        <f t="shared" si="46"/>
        <v>82145.7</v>
      </c>
      <c r="CB23" s="19" t="str">
        <f t="shared" si="47"/>
        <v>MENOR VALOR</v>
      </c>
      <c r="CC23" s="20" t="str">
        <f t="shared" si="48"/>
        <v>MENOR VALOR</v>
      </c>
      <c r="CD23" s="29" t="str">
        <f t="shared" si="49"/>
        <v>MENOR VALOR</v>
      </c>
      <c r="CE23" s="15" t="str">
        <f t="shared" si="50"/>
        <v>MENOR VALOR</v>
      </c>
      <c r="CF23" s="6" t="str">
        <f t="shared" si="51"/>
        <v>MENOR VALOR</v>
      </c>
    </row>
    <row r="24" spans="1:84" ht="26.25" thickBot="1">
      <c r="A24" s="5" t="s">
        <v>57</v>
      </c>
      <c r="B24" s="4" t="s">
        <v>58</v>
      </c>
      <c r="C24" s="8" t="s">
        <v>27</v>
      </c>
      <c r="D24" s="5">
        <v>1</v>
      </c>
      <c r="E24" s="51">
        <v>175800</v>
      </c>
      <c r="F24" s="51">
        <f t="shared" si="65"/>
        <v>209202</v>
      </c>
      <c r="G24" s="52">
        <v>191446.19999999998</v>
      </c>
      <c r="H24" s="52">
        <f t="shared" si="66"/>
        <v>227820.97799999997</v>
      </c>
      <c r="I24" s="53">
        <v>191797.8</v>
      </c>
      <c r="J24" s="53">
        <f t="shared" si="67"/>
        <v>228239.38199999998</v>
      </c>
      <c r="K24" s="54">
        <v>203928</v>
      </c>
      <c r="L24" s="54">
        <f t="shared" si="67"/>
        <v>242674.31999999998</v>
      </c>
      <c r="M24" s="55">
        <v>207444</v>
      </c>
      <c r="N24" s="55">
        <f t="shared" si="68"/>
        <v>246858.36</v>
      </c>
      <c r="O24" s="51">
        <v>200000</v>
      </c>
      <c r="P24" s="51">
        <f t="shared" si="69"/>
        <v>238000</v>
      </c>
      <c r="Q24" s="52">
        <v>210000</v>
      </c>
      <c r="R24" s="52">
        <f t="shared" si="69"/>
        <v>249900</v>
      </c>
      <c r="S24" s="53">
        <v>215000</v>
      </c>
      <c r="T24" s="53">
        <f t="shared" si="70"/>
        <v>255850</v>
      </c>
      <c r="U24" s="54">
        <v>220000</v>
      </c>
      <c r="V24" s="54">
        <f t="shared" si="70"/>
        <v>261800</v>
      </c>
      <c r="W24" s="55">
        <v>220000</v>
      </c>
      <c r="X24" s="55">
        <f t="shared" si="71"/>
        <v>261800</v>
      </c>
      <c r="Y24" s="51">
        <v>180000</v>
      </c>
      <c r="Z24" s="51">
        <f t="shared" si="72"/>
        <v>214200</v>
      </c>
      <c r="AA24" s="52">
        <v>196560.00000000003</v>
      </c>
      <c r="AB24" s="52">
        <f t="shared" si="72"/>
        <v>233906.40000000002</v>
      </c>
      <c r="AC24" s="53">
        <v>194256</v>
      </c>
      <c r="AD24" s="53">
        <f t="shared" si="73"/>
        <v>231164.63999999998</v>
      </c>
      <c r="AE24" s="54">
        <v>210456</v>
      </c>
      <c r="AF24" s="54">
        <f t="shared" si="73"/>
        <v>250442.63999999998</v>
      </c>
      <c r="AG24" s="55">
        <v>217800</v>
      </c>
      <c r="AH24" s="55">
        <f t="shared" si="74"/>
        <v>259182</v>
      </c>
      <c r="AI24" s="51">
        <v>189990</v>
      </c>
      <c r="AJ24" s="51">
        <f t="shared" si="75"/>
        <v>226088.09999999998</v>
      </c>
      <c r="AK24" s="52">
        <v>208989.00000000003</v>
      </c>
      <c r="AL24" s="52">
        <f t="shared" si="75"/>
        <v>248696.91000000003</v>
      </c>
      <c r="AM24" s="53">
        <v>205189.2</v>
      </c>
      <c r="AN24" s="53">
        <f t="shared" si="76"/>
        <v>244175.14800000002</v>
      </c>
      <c r="AO24" s="54">
        <v>227988</v>
      </c>
      <c r="AP24" s="54">
        <f t="shared" si="76"/>
        <v>271305.71999999997</v>
      </c>
      <c r="AQ24" s="55">
        <v>218488.49999999997</v>
      </c>
      <c r="AR24" s="55">
        <f t="shared" si="77"/>
        <v>260001.31499999994</v>
      </c>
      <c r="AS24" s="51">
        <f t="shared" si="12"/>
        <v>209202</v>
      </c>
      <c r="AT24" s="52">
        <f t="shared" si="13"/>
        <v>227820.97799999997</v>
      </c>
      <c r="AU24" s="53">
        <f t="shared" si="14"/>
        <v>228239.38199999998</v>
      </c>
      <c r="AV24" s="54">
        <f t="shared" si="15"/>
        <v>242674.31999999998</v>
      </c>
      <c r="AW24" s="55">
        <f t="shared" si="16"/>
        <v>246858.36</v>
      </c>
      <c r="AX24" s="51">
        <f t="shared" si="17"/>
        <v>221595.01687516898</v>
      </c>
      <c r="AY24" s="52">
        <f t="shared" si="18"/>
        <v>221595.01687516898</v>
      </c>
      <c r="AZ24" s="53">
        <f t="shared" si="19"/>
        <v>239607.11867520562</v>
      </c>
      <c r="BA24" s="54">
        <f t="shared" si="20"/>
        <v>256324.53119010432</v>
      </c>
      <c r="BB24" s="55">
        <f t="shared" si="21"/>
        <v>256891.34095776483</v>
      </c>
      <c r="BC24" s="51">
        <f t="shared" si="22"/>
        <v>220144.05</v>
      </c>
      <c r="BD24" s="52">
        <f t="shared" si="23"/>
        <v>241301.65500000003</v>
      </c>
      <c r="BE24" s="53">
        <f t="shared" si="24"/>
        <v>237669.894</v>
      </c>
      <c r="BF24" s="54">
        <f t="shared" si="25"/>
        <v>256121.32</v>
      </c>
      <c r="BG24" s="55">
        <f t="shared" si="26"/>
        <v>244175.14800000002</v>
      </c>
      <c r="BH24" s="51">
        <f t="shared" si="27"/>
        <v>221872.52499999999</v>
      </c>
      <c r="BI24" s="52">
        <f t="shared" si="28"/>
        <v>240081.07200000001</v>
      </c>
      <c r="BJ24" s="53">
        <f t="shared" si="29"/>
        <v>221872.52499999999</v>
      </c>
      <c r="BK24" s="54">
        <f t="shared" si="30"/>
        <v>256555.66999999998</v>
      </c>
      <c r="BL24" s="55">
        <f t="shared" si="31"/>
        <v>256960.41874999998</v>
      </c>
      <c r="BM24" s="51">
        <f t="shared" si="32"/>
        <v>11149.847152623885</v>
      </c>
      <c r="BN24" s="52">
        <f t="shared" si="33"/>
        <v>12414.609504485778</v>
      </c>
      <c r="BO24" s="53">
        <f t="shared" si="34"/>
        <v>11010.774509216004</v>
      </c>
      <c r="BP24" s="54">
        <f t="shared" si="35"/>
        <v>10898.715357265735</v>
      </c>
      <c r="BQ24" s="55">
        <f t="shared" si="36"/>
        <v>5908.798755191674</v>
      </c>
      <c r="BR24" s="14">
        <f t="shared" si="37"/>
        <v>5.0647960517778631E-2</v>
      </c>
      <c r="BS24" s="16">
        <f t="shared" si="38"/>
        <v>5.1448505417361422E-2</v>
      </c>
      <c r="BT24" s="17">
        <f t="shared" si="39"/>
        <v>4.6328015399443076E-2</v>
      </c>
      <c r="BU24" s="18">
        <f t="shared" si="40"/>
        <v>4.2552940759737361E-2</v>
      </c>
      <c r="BV24" s="56">
        <f t="shared" si="41"/>
        <v>2.419901780991927E-2</v>
      </c>
      <c r="BW24" s="51">
        <f t="shared" si="42"/>
        <v>209202</v>
      </c>
      <c r="BX24" s="52">
        <f t="shared" si="43"/>
        <v>227820.97799999997</v>
      </c>
      <c r="BY24" s="53">
        <f t="shared" si="44"/>
        <v>228239.38199999998</v>
      </c>
      <c r="BZ24" s="54">
        <f t="shared" si="45"/>
        <v>242674.31999999998</v>
      </c>
      <c r="CA24" s="55">
        <f t="shared" si="46"/>
        <v>246858.36</v>
      </c>
      <c r="CB24" s="19" t="str">
        <f t="shared" si="47"/>
        <v>MENOR VALOR</v>
      </c>
      <c r="CC24" s="20" t="str">
        <f t="shared" si="48"/>
        <v>MENOR VALOR</v>
      </c>
      <c r="CD24" s="29" t="str">
        <f t="shared" si="49"/>
        <v>MENOR VALOR</v>
      </c>
      <c r="CE24" s="15" t="str">
        <f t="shared" si="50"/>
        <v>MENOR VALOR</v>
      </c>
      <c r="CF24" s="6" t="str">
        <f t="shared" si="51"/>
        <v>MENOR VALOR</v>
      </c>
    </row>
    <row r="25" spans="1:84" ht="26.25" thickBot="1">
      <c r="A25" s="5" t="s">
        <v>59</v>
      </c>
      <c r="B25" s="4" t="s">
        <v>60</v>
      </c>
      <c r="C25" s="8" t="s">
        <v>27</v>
      </c>
      <c r="D25" s="5">
        <v>1</v>
      </c>
      <c r="E25" s="51">
        <v>1731500</v>
      </c>
      <c r="F25" s="51">
        <f t="shared" si="65"/>
        <v>2060485</v>
      </c>
      <c r="G25" s="52">
        <v>1885603.5</v>
      </c>
      <c r="H25" s="52">
        <f t="shared" si="66"/>
        <v>2243868.165</v>
      </c>
      <c r="I25" s="53">
        <v>1889066.5</v>
      </c>
      <c r="J25" s="53">
        <f t="shared" si="67"/>
        <v>2247989.1349999998</v>
      </c>
      <c r="K25" s="54">
        <v>2008539.9999999998</v>
      </c>
      <c r="L25" s="54">
        <f t="shared" si="67"/>
        <v>2390162.5999999996</v>
      </c>
      <c r="M25" s="55">
        <v>2043170</v>
      </c>
      <c r="N25" s="55">
        <f t="shared" si="68"/>
        <v>2431372.2999999998</v>
      </c>
      <c r="O25" s="51">
        <v>1600000</v>
      </c>
      <c r="P25" s="51">
        <f t="shared" si="69"/>
        <v>1904000</v>
      </c>
      <c r="Q25" s="52">
        <v>1800000</v>
      </c>
      <c r="R25" s="52">
        <f t="shared" si="69"/>
        <v>2142000</v>
      </c>
      <c r="S25" s="53">
        <v>1900000</v>
      </c>
      <c r="T25" s="53">
        <f t="shared" si="70"/>
        <v>2261000</v>
      </c>
      <c r="U25" s="54">
        <v>2400000</v>
      </c>
      <c r="V25" s="54">
        <f t="shared" si="70"/>
        <v>2856000</v>
      </c>
      <c r="W25" s="55">
        <v>2450000</v>
      </c>
      <c r="X25" s="55">
        <f t="shared" si="71"/>
        <v>2915500</v>
      </c>
      <c r="Y25" s="51">
        <v>1400000</v>
      </c>
      <c r="Z25" s="51">
        <f t="shared" si="72"/>
        <v>1666000</v>
      </c>
      <c r="AA25" s="52">
        <v>1528800</v>
      </c>
      <c r="AB25" s="52">
        <f t="shared" si="72"/>
        <v>1819272</v>
      </c>
      <c r="AC25" s="53">
        <v>1510880</v>
      </c>
      <c r="AD25" s="53">
        <f t="shared" si="73"/>
        <v>1797947.2</v>
      </c>
      <c r="AE25" s="54">
        <v>1636880</v>
      </c>
      <c r="AF25" s="54">
        <f t="shared" si="73"/>
        <v>1947887.2</v>
      </c>
      <c r="AG25" s="55">
        <v>1694000</v>
      </c>
      <c r="AH25" s="55">
        <f t="shared" si="74"/>
        <v>2015860</v>
      </c>
      <c r="AI25" s="51">
        <v>1490450</v>
      </c>
      <c r="AJ25" s="51">
        <f t="shared" si="75"/>
        <v>1773635.5</v>
      </c>
      <c r="AK25" s="52">
        <v>1639495.0000000002</v>
      </c>
      <c r="AL25" s="52">
        <f t="shared" si="75"/>
        <v>1950999.0500000003</v>
      </c>
      <c r="AM25" s="53">
        <v>1609686</v>
      </c>
      <c r="AN25" s="53">
        <f t="shared" si="76"/>
        <v>1915526.3399999999</v>
      </c>
      <c r="AO25" s="54">
        <v>1788540</v>
      </c>
      <c r="AP25" s="54">
        <f t="shared" si="76"/>
        <v>2128362.6</v>
      </c>
      <c r="AQ25" s="55">
        <v>1714017.4999999998</v>
      </c>
      <c r="AR25" s="55">
        <f t="shared" si="77"/>
        <v>2039680.8249999997</v>
      </c>
      <c r="AS25" s="51">
        <f t="shared" si="12"/>
        <v>1666000</v>
      </c>
      <c r="AT25" s="52">
        <f t="shared" si="13"/>
        <v>1819272</v>
      </c>
      <c r="AU25" s="53">
        <f t="shared" si="14"/>
        <v>1797947.2</v>
      </c>
      <c r="AV25" s="54">
        <f t="shared" si="15"/>
        <v>1947887.2</v>
      </c>
      <c r="AW25" s="55">
        <f t="shared" si="16"/>
        <v>2015860</v>
      </c>
      <c r="AX25" s="51">
        <f t="shared" si="17"/>
        <v>1845202.1110014555</v>
      </c>
      <c r="AY25" s="52">
        <f t="shared" si="18"/>
        <v>1845202.1110014555</v>
      </c>
      <c r="AZ25" s="53">
        <f t="shared" si="19"/>
        <v>2045455.1346383356</v>
      </c>
      <c r="BA25" s="54">
        <f t="shared" si="20"/>
        <v>2306475.0871764007</v>
      </c>
      <c r="BB25" s="55">
        <f t="shared" si="21"/>
        <v>2323521.913383293</v>
      </c>
      <c r="BC25" s="51">
        <f t="shared" si="22"/>
        <v>1838817.75</v>
      </c>
      <c r="BD25" s="52">
        <f t="shared" si="23"/>
        <v>2046499.5250000001</v>
      </c>
      <c r="BE25" s="53">
        <f t="shared" si="24"/>
        <v>2081757.7374999998</v>
      </c>
      <c r="BF25" s="54">
        <f t="shared" si="25"/>
        <v>2259262.5999999996</v>
      </c>
      <c r="BG25" s="55">
        <f t="shared" si="26"/>
        <v>1915526.3399999999</v>
      </c>
      <c r="BH25" s="51">
        <f t="shared" si="27"/>
        <v>1851030.125</v>
      </c>
      <c r="BI25" s="52">
        <f t="shared" si="28"/>
        <v>2039034.80375</v>
      </c>
      <c r="BJ25" s="53">
        <f t="shared" si="29"/>
        <v>1851030.125</v>
      </c>
      <c r="BK25" s="54">
        <f t="shared" si="30"/>
        <v>2330603.1</v>
      </c>
      <c r="BL25" s="55">
        <f t="shared" si="31"/>
        <v>2350603.28125</v>
      </c>
      <c r="BM25" s="51">
        <f t="shared" si="32"/>
        <v>147396.76680238571</v>
      </c>
      <c r="BN25" s="52">
        <f t="shared" si="33"/>
        <v>148677.9542401701</v>
      </c>
      <c r="BO25" s="53">
        <f t="shared" si="34"/>
        <v>203229.14029344125</v>
      </c>
      <c r="BP25" s="54">
        <f t="shared" si="35"/>
        <v>341673.05883070367</v>
      </c>
      <c r="BQ25" s="55">
        <f t="shared" si="36"/>
        <v>365498.89718947932</v>
      </c>
      <c r="BR25" s="14">
        <f t="shared" si="37"/>
        <v>8.0158442457054654E-2</v>
      </c>
      <c r="BS25" s="16">
        <f t="shared" si="38"/>
        <v>7.2649884558448702E-2</v>
      </c>
      <c r="BT25" s="17">
        <f t="shared" si="39"/>
        <v>9.7623818868328466E-2</v>
      </c>
      <c r="BU25" s="18">
        <f t="shared" si="40"/>
        <v>0.15123211389003816</v>
      </c>
      <c r="BV25" s="56">
        <f t="shared" si="41"/>
        <v>0.1908085989511788</v>
      </c>
      <c r="BW25" s="51">
        <f t="shared" si="42"/>
        <v>1666000</v>
      </c>
      <c r="BX25" s="52">
        <f t="shared" si="43"/>
        <v>1819272</v>
      </c>
      <c r="BY25" s="53">
        <f t="shared" si="44"/>
        <v>1797947.2</v>
      </c>
      <c r="BZ25" s="54">
        <f t="shared" si="45"/>
        <v>1947887.2</v>
      </c>
      <c r="CA25" s="55">
        <f t="shared" si="46"/>
        <v>2015860</v>
      </c>
      <c r="CB25" s="19" t="str">
        <f t="shared" si="47"/>
        <v>MENOR VALOR</v>
      </c>
      <c r="CC25" s="20" t="str">
        <f t="shared" si="48"/>
        <v>MENOR VALOR</v>
      </c>
      <c r="CD25" s="29" t="str">
        <f t="shared" si="49"/>
        <v>MENOR VALOR</v>
      </c>
      <c r="CE25" s="15" t="str">
        <f t="shared" si="50"/>
        <v>MENOR VALOR</v>
      </c>
      <c r="CF25" s="6" t="str">
        <f t="shared" si="51"/>
        <v>MENOR VALOR</v>
      </c>
    </row>
    <row r="26" spans="1:84" ht="26.25" thickBot="1">
      <c r="A26" s="5" t="s">
        <v>61</v>
      </c>
      <c r="B26" s="4" t="s">
        <v>62</v>
      </c>
      <c r="C26" s="8" t="s">
        <v>27</v>
      </c>
      <c r="D26" s="5">
        <v>1</v>
      </c>
      <c r="E26" s="51">
        <v>852000</v>
      </c>
      <c r="F26" s="51">
        <f t="shared" si="65"/>
        <v>1013880</v>
      </c>
      <c r="G26" s="52">
        <v>927828</v>
      </c>
      <c r="H26" s="52">
        <f t="shared" si="66"/>
        <v>1104115.32</v>
      </c>
      <c r="I26" s="53">
        <v>929532</v>
      </c>
      <c r="J26" s="53">
        <f t="shared" si="67"/>
        <v>1106143.0799999998</v>
      </c>
      <c r="K26" s="54">
        <v>988319.99999999988</v>
      </c>
      <c r="L26" s="54">
        <f t="shared" si="67"/>
        <v>1176100.7999999998</v>
      </c>
      <c r="M26" s="55">
        <v>1005360</v>
      </c>
      <c r="N26" s="55">
        <f t="shared" si="68"/>
        <v>1196378.3999999999</v>
      </c>
      <c r="O26" s="51">
        <v>900000</v>
      </c>
      <c r="P26" s="51">
        <f t="shared" si="69"/>
        <v>1071000</v>
      </c>
      <c r="Q26" s="52">
        <v>1100000</v>
      </c>
      <c r="R26" s="52">
        <f t="shared" si="69"/>
        <v>1309000</v>
      </c>
      <c r="S26" s="53">
        <v>1300000</v>
      </c>
      <c r="T26" s="53">
        <f t="shared" si="70"/>
        <v>1547000</v>
      </c>
      <c r="U26" s="54">
        <v>1650000</v>
      </c>
      <c r="V26" s="54">
        <f t="shared" si="70"/>
        <v>1963500</v>
      </c>
      <c r="W26" s="55">
        <v>1700000</v>
      </c>
      <c r="X26" s="55">
        <f t="shared" si="71"/>
        <v>2023000</v>
      </c>
      <c r="Y26" s="51">
        <v>960000</v>
      </c>
      <c r="Z26" s="51">
        <f t="shared" si="72"/>
        <v>1142400</v>
      </c>
      <c r="AA26" s="52">
        <v>1048320.0000000001</v>
      </c>
      <c r="AB26" s="52">
        <f t="shared" si="72"/>
        <v>1247500.8</v>
      </c>
      <c r="AC26" s="53">
        <v>1036031.9999999999</v>
      </c>
      <c r="AD26" s="53">
        <f t="shared" si="73"/>
        <v>1232878.0799999998</v>
      </c>
      <c r="AE26" s="54">
        <v>1122432</v>
      </c>
      <c r="AF26" s="54">
        <f t="shared" si="73"/>
        <v>1335694.0799999998</v>
      </c>
      <c r="AG26" s="55">
        <v>1161600</v>
      </c>
      <c r="AH26" s="55">
        <f t="shared" si="74"/>
        <v>1382304</v>
      </c>
      <c r="AI26" s="51">
        <v>1000000</v>
      </c>
      <c r="AJ26" s="51">
        <f t="shared" si="75"/>
        <v>1190000</v>
      </c>
      <c r="AK26" s="52">
        <v>1100000</v>
      </c>
      <c r="AL26" s="52">
        <f t="shared" si="75"/>
        <v>1309000</v>
      </c>
      <c r="AM26" s="53">
        <v>1080000</v>
      </c>
      <c r="AN26" s="53">
        <f t="shared" si="76"/>
        <v>1285200</v>
      </c>
      <c r="AO26" s="54">
        <v>1200000</v>
      </c>
      <c r="AP26" s="54">
        <f t="shared" si="76"/>
        <v>1428000</v>
      </c>
      <c r="AQ26" s="55">
        <v>1150000</v>
      </c>
      <c r="AR26" s="55">
        <f t="shared" si="77"/>
        <v>1368500</v>
      </c>
      <c r="AS26" s="51">
        <f t="shared" si="12"/>
        <v>1013880</v>
      </c>
      <c r="AT26" s="52">
        <f t="shared" si="13"/>
        <v>1104115.32</v>
      </c>
      <c r="AU26" s="53">
        <f t="shared" si="14"/>
        <v>1106143.0799999998</v>
      </c>
      <c r="AV26" s="54">
        <f t="shared" si="15"/>
        <v>1176100.7999999998</v>
      </c>
      <c r="AW26" s="55">
        <f t="shared" si="16"/>
        <v>1196378.3999999999</v>
      </c>
      <c r="AX26" s="51">
        <f t="shared" si="17"/>
        <v>1102263.1678710768</v>
      </c>
      <c r="AY26" s="52">
        <f t="shared" si="18"/>
        <v>1102263.1678710768</v>
      </c>
      <c r="AZ26" s="53">
        <f t="shared" si="19"/>
        <v>1283211.1278515621</v>
      </c>
      <c r="BA26" s="54">
        <f t="shared" si="20"/>
        <v>1448697.3473017919</v>
      </c>
      <c r="BB26" s="55">
        <f t="shared" si="21"/>
        <v>1462777.2697902557</v>
      </c>
      <c r="BC26" s="51">
        <f t="shared" si="22"/>
        <v>1106700</v>
      </c>
      <c r="BD26" s="52">
        <f t="shared" si="23"/>
        <v>1278250.3999999999</v>
      </c>
      <c r="BE26" s="53">
        <f t="shared" si="24"/>
        <v>1259039.04</v>
      </c>
      <c r="BF26" s="54">
        <f t="shared" si="25"/>
        <v>1381847.04</v>
      </c>
      <c r="BG26" s="55">
        <f t="shared" si="26"/>
        <v>1200000</v>
      </c>
      <c r="BH26" s="51">
        <f t="shared" si="27"/>
        <v>1104320</v>
      </c>
      <c r="BI26" s="52">
        <f t="shared" si="28"/>
        <v>1242404.03</v>
      </c>
      <c r="BJ26" s="53">
        <f t="shared" si="29"/>
        <v>1104320</v>
      </c>
      <c r="BK26" s="54">
        <f t="shared" si="30"/>
        <v>1475823.72</v>
      </c>
      <c r="BL26" s="55">
        <f t="shared" si="31"/>
        <v>1492545.6</v>
      </c>
      <c r="BM26" s="51">
        <f t="shared" si="32"/>
        <v>67232.36720508954</v>
      </c>
      <c r="BN26" s="52">
        <f t="shared" si="33"/>
        <v>118290.2251508303</v>
      </c>
      <c r="BO26" s="53">
        <f t="shared" si="34"/>
        <v>160551.27075831225</v>
      </c>
      <c r="BP26" s="54">
        <f t="shared" si="35"/>
        <v>295628.73974342033</v>
      </c>
      <c r="BQ26" s="55">
        <f t="shared" si="36"/>
        <v>314895.77723634097</v>
      </c>
      <c r="BR26" s="14">
        <f t="shared" si="37"/>
        <v>6.0750309212152832E-2</v>
      </c>
      <c r="BS26" s="16">
        <f t="shared" si="38"/>
        <v>9.2540730009417801E-2</v>
      </c>
      <c r="BT26" s="17">
        <f t="shared" si="39"/>
        <v>0.12751889787175483</v>
      </c>
      <c r="BU26" s="18">
        <f t="shared" si="40"/>
        <v>0.21393738321675626</v>
      </c>
      <c r="BV26" s="56">
        <f t="shared" si="41"/>
        <v>0.26241314769695079</v>
      </c>
      <c r="BW26" s="51">
        <f t="shared" si="42"/>
        <v>1013880</v>
      </c>
      <c r="BX26" s="52">
        <f t="shared" si="43"/>
        <v>1104115.32</v>
      </c>
      <c r="BY26" s="53">
        <f t="shared" si="44"/>
        <v>1106143.0799999998</v>
      </c>
      <c r="BZ26" s="54">
        <f t="shared" si="45"/>
        <v>1448697.3473017919</v>
      </c>
      <c r="CA26" s="55">
        <f t="shared" si="46"/>
        <v>1462777.2697902557</v>
      </c>
      <c r="CB26" s="19" t="str">
        <f t="shared" si="47"/>
        <v>MENOR VALOR</v>
      </c>
      <c r="CC26" s="20" t="str">
        <f t="shared" si="48"/>
        <v>MENOR VALOR</v>
      </c>
      <c r="CD26" s="29" t="str">
        <f t="shared" si="49"/>
        <v>MENOR VALOR</v>
      </c>
      <c r="CE26" s="15" t="str">
        <f t="shared" si="50"/>
        <v>MEDIA Geométrica</v>
      </c>
      <c r="CF26" s="6" t="str">
        <f t="shared" si="51"/>
        <v>MEDIA Geométrica</v>
      </c>
    </row>
    <row r="27" spans="1:84" ht="26.25" thickBot="1">
      <c r="A27" s="5" t="s">
        <v>63</v>
      </c>
      <c r="B27" s="4" t="s">
        <v>64</v>
      </c>
      <c r="C27" s="8" t="s">
        <v>27</v>
      </c>
      <c r="D27" s="5">
        <v>1</v>
      </c>
      <c r="E27" s="51">
        <v>268900</v>
      </c>
      <c r="F27" s="51">
        <f t="shared" si="65"/>
        <v>319991</v>
      </c>
      <c r="G27" s="52">
        <v>292832.09999999998</v>
      </c>
      <c r="H27" s="52">
        <f t="shared" si="66"/>
        <v>348470.19899999996</v>
      </c>
      <c r="I27" s="53">
        <v>293369.89999999997</v>
      </c>
      <c r="J27" s="53">
        <f t="shared" si="67"/>
        <v>349110.18099999992</v>
      </c>
      <c r="K27" s="54">
        <v>311924</v>
      </c>
      <c r="L27" s="54">
        <f t="shared" si="67"/>
        <v>371189.56</v>
      </c>
      <c r="M27" s="55">
        <v>317302</v>
      </c>
      <c r="N27" s="55">
        <f t="shared" si="68"/>
        <v>377589.38</v>
      </c>
      <c r="O27" s="51">
        <v>350000</v>
      </c>
      <c r="P27" s="51">
        <f t="shared" si="69"/>
        <v>416500</v>
      </c>
      <c r="Q27" s="52">
        <v>420000</v>
      </c>
      <c r="R27" s="52">
        <f t="shared" si="69"/>
        <v>499800</v>
      </c>
      <c r="S27" s="53">
        <v>425000</v>
      </c>
      <c r="T27" s="53">
        <f t="shared" si="70"/>
        <v>505750</v>
      </c>
      <c r="U27" s="54">
        <v>440000</v>
      </c>
      <c r="V27" s="54">
        <f t="shared" si="70"/>
        <v>523600</v>
      </c>
      <c r="W27" s="55">
        <v>450000</v>
      </c>
      <c r="X27" s="55">
        <f t="shared" si="71"/>
        <v>535500</v>
      </c>
      <c r="Y27" s="51">
        <v>350000</v>
      </c>
      <c r="Z27" s="51">
        <f t="shared" si="72"/>
        <v>416500</v>
      </c>
      <c r="AA27" s="52">
        <v>382200</v>
      </c>
      <c r="AB27" s="52">
        <f t="shared" si="72"/>
        <v>454818</v>
      </c>
      <c r="AC27" s="53">
        <v>377720</v>
      </c>
      <c r="AD27" s="53">
        <f t="shared" si="73"/>
        <v>449486.8</v>
      </c>
      <c r="AE27" s="54">
        <v>409220</v>
      </c>
      <c r="AF27" s="54">
        <f t="shared" si="73"/>
        <v>486971.8</v>
      </c>
      <c r="AG27" s="55">
        <v>423500</v>
      </c>
      <c r="AH27" s="55">
        <f t="shared" si="74"/>
        <v>503965</v>
      </c>
      <c r="AI27" s="51">
        <v>425000</v>
      </c>
      <c r="AJ27" s="51">
        <f t="shared" si="75"/>
        <v>505750</v>
      </c>
      <c r="AK27" s="52">
        <v>467500.00000000006</v>
      </c>
      <c r="AL27" s="52">
        <f t="shared" si="75"/>
        <v>556325</v>
      </c>
      <c r="AM27" s="53">
        <v>459000.00000000006</v>
      </c>
      <c r="AN27" s="53">
        <f t="shared" si="76"/>
        <v>546210</v>
      </c>
      <c r="AO27" s="54">
        <v>510000</v>
      </c>
      <c r="AP27" s="54">
        <f t="shared" si="76"/>
        <v>606900</v>
      </c>
      <c r="AQ27" s="55">
        <v>488749.99999999994</v>
      </c>
      <c r="AR27" s="55">
        <f t="shared" si="77"/>
        <v>581612.49999999988</v>
      </c>
      <c r="AS27" s="51">
        <f t="shared" si="12"/>
        <v>319991</v>
      </c>
      <c r="AT27" s="52">
        <f t="shared" si="13"/>
        <v>348470.19899999996</v>
      </c>
      <c r="AU27" s="53">
        <f t="shared" si="14"/>
        <v>349110.18099999992</v>
      </c>
      <c r="AV27" s="54">
        <f t="shared" si="15"/>
        <v>371189.56</v>
      </c>
      <c r="AW27" s="55">
        <f t="shared" si="16"/>
        <v>377589.38</v>
      </c>
      <c r="AX27" s="51">
        <f t="shared" si="17"/>
        <v>409332.20659412618</v>
      </c>
      <c r="AY27" s="52">
        <f t="shared" si="18"/>
        <v>409332.20659412618</v>
      </c>
      <c r="AZ27" s="53">
        <f t="shared" si="19"/>
        <v>456292.93952690839</v>
      </c>
      <c r="BA27" s="54">
        <f t="shared" si="20"/>
        <v>489557.92478396109</v>
      </c>
      <c r="BB27" s="55">
        <f t="shared" si="21"/>
        <v>493404.76404931082</v>
      </c>
      <c r="BC27" s="51">
        <f t="shared" si="22"/>
        <v>416500</v>
      </c>
      <c r="BD27" s="52">
        <f t="shared" si="23"/>
        <v>477309</v>
      </c>
      <c r="BE27" s="53">
        <f t="shared" si="24"/>
        <v>477618.4</v>
      </c>
      <c r="BF27" s="54">
        <f t="shared" si="25"/>
        <v>505285.9</v>
      </c>
      <c r="BG27" s="55">
        <f t="shared" si="26"/>
        <v>505750</v>
      </c>
      <c r="BH27" s="51">
        <f t="shared" si="27"/>
        <v>414685.25</v>
      </c>
      <c r="BI27" s="52">
        <f t="shared" si="28"/>
        <v>464853.29975000001</v>
      </c>
      <c r="BJ27" s="53">
        <f t="shared" si="29"/>
        <v>414685.25</v>
      </c>
      <c r="BK27" s="54">
        <f t="shared" si="30"/>
        <v>497165.34</v>
      </c>
      <c r="BL27" s="55">
        <f t="shared" si="31"/>
        <v>499666.72</v>
      </c>
      <c r="BM27" s="51">
        <f t="shared" si="32"/>
        <v>65700.792062862529</v>
      </c>
      <c r="BN27" s="52">
        <f t="shared" si="33"/>
        <v>107470.46306966488</v>
      </c>
      <c r="BO27" s="53">
        <f t="shared" si="34"/>
        <v>74000.749101164984</v>
      </c>
      <c r="BP27" s="54">
        <f t="shared" si="35"/>
        <v>84726.46023966065</v>
      </c>
      <c r="BQ27" s="55">
        <f t="shared" si="36"/>
        <v>75697.567609205216</v>
      </c>
      <c r="BR27" s="14">
        <f t="shared" si="37"/>
        <v>0.15774499895045024</v>
      </c>
      <c r="BS27" s="16">
        <f t="shared" si="38"/>
        <v>0.22515909624512609</v>
      </c>
      <c r="BT27" s="17">
        <f t="shared" si="39"/>
        <v>0.15493697290800559</v>
      </c>
      <c r="BU27" s="18">
        <f t="shared" si="40"/>
        <v>0.16768023853359187</v>
      </c>
      <c r="BV27" s="56">
        <f t="shared" si="41"/>
        <v>0.14967388553476069</v>
      </c>
      <c r="BW27" s="51">
        <f t="shared" si="42"/>
        <v>319991</v>
      </c>
      <c r="BX27" s="52">
        <f t="shared" si="43"/>
        <v>409332.20659412618</v>
      </c>
      <c r="BY27" s="53">
        <f t="shared" si="44"/>
        <v>349110.18099999992</v>
      </c>
      <c r="BZ27" s="54">
        <f t="shared" si="45"/>
        <v>371189.56</v>
      </c>
      <c r="CA27" s="55">
        <f t="shared" si="46"/>
        <v>377589.38</v>
      </c>
      <c r="CB27" s="19" t="str">
        <f t="shared" si="47"/>
        <v>MENOR VALOR</v>
      </c>
      <c r="CC27" s="20" t="str">
        <f t="shared" si="48"/>
        <v>MEDIA Geométrica</v>
      </c>
      <c r="CD27" s="29" t="str">
        <f t="shared" si="49"/>
        <v>MENOR VALOR</v>
      </c>
      <c r="CE27" s="15" t="str">
        <f t="shared" si="50"/>
        <v>MENOR VALOR</v>
      </c>
      <c r="CF27" s="6" t="str">
        <f t="shared" si="51"/>
        <v>MENOR VALOR</v>
      </c>
    </row>
    <row r="28" spans="1:84" ht="26.25" thickBot="1">
      <c r="A28" s="59" t="s">
        <v>65</v>
      </c>
      <c r="B28" s="26" t="s">
        <v>66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51"/>
      <c r="AT28" s="52"/>
      <c r="AU28" s="53"/>
      <c r="AV28" s="54"/>
      <c r="AW28" s="55"/>
      <c r="AX28" s="51"/>
      <c r="AY28" s="52"/>
      <c r="AZ28" s="53"/>
      <c r="BA28" s="54"/>
      <c r="BB28" s="55"/>
      <c r="BC28" s="51"/>
      <c r="BD28" s="52"/>
      <c r="BE28" s="53"/>
      <c r="BF28" s="54"/>
      <c r="BG28" s="55"/>
      <c r="BH28" s="51"/>
      <c r="BI28" s="52"/>
      <c r="BJ28" s="53"/>
      <c r="BK28" s="54"/>
      <c r="BL28" s="55"/>
      <c r="BM28" s="51"/>
      <c r="BN28" s="52"/>
      <c r="BO28" s="53"/>
      <c r="BP28" s="54"/>
      <c r="BQ28" s="55"/>
      <c r="BR28" s="14"/>
      <c r="BS28" s="16"/>
      <c r="BT28" s="17"/>
      <c r="BU28" s="18"/>
      <c r="BV28" s="56"/>
      <c r="BW28" s="51">
        <f t="shared" si="42"/>
        <v>0</v>
      </c>
      <c r="BX28" s="52">
        <f t="shared" si="43"/>
        <v>0</v>
      </c>
      <c r="BY28" s="53">
        <f t="shared" si="44"/>
        <v>0</v>
      </c>
      <c r="BZ28" s="54">
        <f t="shared" si="45"/>
        <v>0</v>
      </c>
      <c r="CA28" s="55">
        <f t="shared" si="46"/>
        <v>0</v>
      </c>
      <c r="CB28" s="19" t="str">
        <f t="shared" si="47"/>
        <v>MENOR VALOR</v>
      </c>
      <c r="CC28" s="20" t="str">
        <f t="shared" si="48"/>
        <v>MENOR VALOR</v>
      </c>
      <c r="CD28" s="29" t="str">
        <f t="shared" si="49"/>
        <v>MENOR VALOR</v>
      </c>
      <c r="CE28" s="15" t="str">
        <f t="shared" si="50"/>
        <v>MENOR VALOR</v>
      </c>
      <c r="CF28" s="6" t="str">
        <f t="shared" si="51"/>
        <v>MENOR VALOR</v>
      </c>
    </row>
    <row r="29" spans="1:84" ht="26.25" thickBot="1">
      <c r="A29" s="8" t="s">
        <v>67</v>
      </c>
      <c r="B29" s="4" t="s">
        <v>68</v>
      </c>
      <c r="C29" s="8" t="s">
        <v>54</v>
      </c>
      <c r="D29" s="5">
        <v>1</v>
      </c>
      <c r="E29" s="51">
        <v>89500</v>
      </c>
      <c r="F29" s="51">
        <f t="shared" ref="F29:F34" si="78">E29*1.19</f>
        <v>106505</v>
      </c>
      <c r="G29" s="52">
        <v>97465.5</v>
      </c>
      <c r="H29" s="52">
        <f t="shared" ref="H29:H33" si="79">G29*1.19</f>
        <v>115983.94499999999</v>
      </c>
      <c r="I29" s="53">
        <v>97644.5</v>
      </c>
      <c r="J29" s="53">
        <f t="shared" ref="J29:L33" si="80">I29*1.19</f>
        <v>116196.955</v>
      </c>
      <c r="K29" s="54">
        <v>103820</v>
      </c>
      <c r="L29" s="54">
        <f t="shared" si="80"/>
        <v>123545.79999999999</v>
      </c>
      <c r="M29" s="55">
        <v>105610</v>
      </c>
      <c r="N29" s="55">
        <f t="shared" ref="N29:N33" si="81">M29*1.19</f>
        <v>125675.9</v>
      </c>
      <c r="O29" s="51">
        <v>80000</v>
      </c>
      <c r="P29" s="51">
        <f t="shared" ref="P29:R33" si="82">O29*1.19</f>
        <v>95200</v>
      </c>
      <c r="Q29" s="52">
        <v>95000</v>
      </c>
      <c r="R29" s="52">
        <f t="shared" si="82"/>
        <v>113050</v>
      </c>
      <c r="S29" s="53">
        <v>100000</v>
      </c>
      <c r="T29" s="53">
        <f t="shared" ref="T29:V33" si="83">S29*1.19</f>
        <v>119000</v>
      </c>
      <c r="U29" s="54">
        <v>120000</v>
      </c>
      <c r="V29" s="54">
        <f t="shared" si="83"/>
        <v>142800</v>
      </c>
      <c r="W29" s="55">
        <v>115000</v>
      </c>
      <c r="X29" s="55">
        <f t="shared" ref="X29:X33" si="84">W29*1.19</f>
        <v>136850</v>
      </c>
      <c r="Y29" s="51">
        <v>90000</v>
      </c>
      <c r="Z29" s="51">
        <f t="shared" ref="Z29:AB33" si="85">Y29*1.19</f>
        <v>107100</v>
      </c>
      <c r="AA29" s="52">
        <v>98280.000000000015</v>
      </c>
      <c r="AB29" s="52">
        <f t="shared" si="85"/>
        <v>116953.20000000001</v>
      </c>
      <c r="AC29" s="53">
        <v>97128</v>
      </c>
      <c r="AD29" s="53">
        <f t="shared" ref="AD29:AF33" si="86">AC29*1.19</f>
        <v>115582.31999999999</v>
      </c>
      <c r="AE29" s="54">
        <v>105228</v>
      </c>
      <c r="AF29" s="54">
        <f t="shared" si="86"/>
        <v>125221.31999999999</v>
      </c>
      <c r="AG29" s="55">
        <v>108900</v>
      </c>
      <c r="AH29" s="55">
        <f t="shared" ref="AH29:AH33" si="87">AG29*1.19</f>
        <v>129591</v>
      </c>
      <c r="AI29" s="51">
        <v>95400</v>
      </c>
      <c r="AJ29" s="51">
        <f t="shared" ref="AJ29:AL33" si="88">AI29*1.19</f>
        <v>113526</v>
      </c>
      <c r="AK29" s="52">
        <v>104940.00000000001</v>
      </c>
      <c r="AL29" s="52">
        <f t="shared" si="88"/>
        <v>124878.6</v>
      </c>
      <c r="AM29" s="53">
        <v>103032</v>
      </c>
      <c r="AN29" s="53">
        <f t="shared" ref="AN29:AP33" si="89">AM29*1.19</f>
        <v>122608.08</v>
      </c>
      <c r="AO29" s="54">
        <v>114480</v>
      </c>
      <c r="AP29" s="54">
        <f t="shared" si="89"/>
        <v>136231.19999999998</v>
      </c>
      <c r="AQ29" s="55">
        <v>109709.99999999999</v>
      </c>
      <c r="AR29" s="55">
        <f t="shared" ref="AR29:AR33" si="90">AQ29*1.19</f>
        <v>130554.89999999998</v>
      </c>
      <c r="AS29" s="51">
        <f t="shared" si="12"/>
        <v>95200</v>
      </c>
      <c r="AT29" s="52">
        <f t="shared" si="13"/>
        <v>113050</v>
      </c>
      <c r="AU29" s="53">
        <f t="shared" si="14"/>
        <v>115582.31999999999</v>
      </c>
      <c r="AV29" s="54">
        <f t="shared" si="15"/>
        <v>123545.79999999999</v>
      </c>
      <c r="AW29" s="55">
        <f t="shared" si="16"/>
        <v>125675.9</v>
      </c>
      <c r="AX29" s="51">
        <f t="shared" si="17"/>
        <v>105371.44554899744</v>
      </c>
      <c r="AY29" s="52">
        <f t="shared" si="18"/>
        <v>105371.44554899744</v>
      </c>
      <c r="AZ29" s="53">
        <f t="shared" si="19"/>
        <v>118314.52158058673</v>
      </c>
      <c r="BA29" s="54">
        <f t="shared" si="20"/>
        <v>131712.7335859283</v>
      </c>
      <c r="BB29" s="55">
        <f t="shared" si="21"/>
        <v>130606.92537968037</v>
      </c>
      <c r="BC29" s="51">
        <f t="shared" si="22"/>
        <v>106802.5</v>
      </c>
      <c r="BD29" s="52">
        <f t="shared" si="23"/>
        <v>116468.57250000001</v>
      </c>
      <c r="BE29" s="53">
        <f t="shared" si="24"/>
        <v>117598.47750000001</v>
      </c>
      <c r="BF29" s="54">
        <f t="shared" si="25"/>
        <v>130726.25999999998</v>
      </c>
      <c r="BG29" s="55">
        <f t="shared" si="26"/>
        <v>122608.08</v>
      </c>
      <c r="BH29" s="51">
        <f t="shared" si="27"/>
        <v>105582.75</v>
      </c>
      <c r="BI29" s="52">
        <f t="shared" si="28"/>
        <v>117716.43625</v>
      </c>
      <c r="BJ29" s="53">
        <f t="shared" si="29"/>
        <v>105582.75</v>
      </c>
      <c r="BK29" s="54">
        <f t="shared" si="30"/>
        <v>131949.57999999999</v>
      </c>
      <c r="BL29" s="55">
        <f t="shared" si="31"/>
        <v>130667.95</v>
      </c>
      <c r="BM29" s="51">
        <f t="shared" si="32"/>
        <v>6596.3874725109954</v>
      </c>
      <c r="BN29" s="52">
        <f t="shared" si="33"/>
        <v>6159.5278335281828</v>
      </c>
      <c r="BO29" s="53">
        <f t="shared" si="34"/>
        <v>2777.110038638134</v>
      </c>
      <c r="BP29" s="54">
        <f t="shared" si="35"/>
        <v>7936.5749054110256</v>
      </c>
      <c r="BQ29" s="55">
        <f t="shared" si="36"/>
        <v>4009.7040729335645</v>
      </c>
      <c r="BR29" s="14">
        <f t="shared" si="37"/>
        <v>6.1762481894253367E-2</v>
      </c>
      <c r="BS29" s="16">
        <f t="shared" si="38"/>
        <v>5.2885750218396317E-2</v>
      </c>
      <c r="BT29" s="17">
        <f t="shared" si="39"/>
        <v>2.3615187013268379E-2</v>
      </c>
      <c r="BU29" s="18">
        <f t="shared" si="40"/>
        <v>6.0711404926684406E-2</v>
      </c>
      <c r="BV29" s="56">
        <f t="shared" si="41"/>
        <v>3.2703424382255757E-2</v>
      </c>
      <c r="BW29" s="51">
        <f t="shared" si="42"/>
        <v>95200</v>
      </c>
      <c r="BX29" s="52">
        <f t="shared" si="43"/>
        <v>113050</v>
      </c>
      <c r="BY29" s="53">
        <f t="shared" si="44"/>
        <v>115582.31999999999</v>
      </c>
      <c r="BZ29" s="54">
        <f t="shared" si="45"/>
        <v>123545.79999999999</v>
      </c>
      <c r="CA29" s="55">
        <f t="shared" si="46"/>
        <v>125675.9</v>
      </c>
      <c r="CB29" s="19" t="str">
        <f t="shared" si="47"/>
        <v>MENOR VALOR</v>
      </c>
      <c r="CC29" s="20" t="str">
        <f t="shared" si="48"/>
        <v>MENOR VALOR</v>
      </c>
      <c r="CD29" s="29" t="str">
        <f t="shared" si="49"/>
        <v>MENOR VALOR</v>
      </c>
      <c r="CE29" s="15" t="str">
        <f t="shared" si="50"/>
        <v>MENOR VALOR</v>
      </c>
      <c r="CF29" s="6" t="str">
        <f t="shared" si="51"/>
        <v>MENOR VALOR</v>
      </c>
    </row>
    <row r="30" spans="1:84" ht="26.25" thickBot="1">
      <c r="A30" s="8" t="s">
        <v>69</v>
      </c>
      <c r="B30" s="4" t="s">
        <v>70</v>
      </c>
      <c r="C30" s="8" t="s">
        <v>27</v>
      </c>
      <c r="D30" s="5">
        <v>1</v>
      </c>
      <c r="E30" s="51">
        <v>180000</v>
      </c>
      <c r="F30" s="51">
        <f t="shared" si="78"/>
        <v>214200</v>
      </c>
      <c r="G30" s="52">
        <v>196020</v>
      </c>
      <c r="H30" s="52">
        <f t="shared" si="79"/>
        <v>233263.8</v>
      </c>
      <c r="I30" s="53">
        <v>196380</v>
      </c>
      <c r="J30" s="53">
        <f t="shared" si="80"/>
        <v>233692.19999999998</v>
      </c>
      <c r="K30" s="54">
        <v>208800</v>
      </c>
      <c r="L30" s="54">
        <f t="shared" si="80"/>
        <v>248472</v>
      </c>
      <c r="M30" s="55">
        <v>212400</v>
      </c>
      <c r="N30" s="55">
        <f t="shared" si="81"/>
        <v>252756</v>
      </c>
      <c r="O30" s="51">
        <v>250000</v>
      </c>
      <c r="P30" s="51">
        <f t="shared" si="82"/>
        <v>297500</v>
      </c>
      <c r="Q30" s="52">
        <v>260000</v>
      </c>
      <c r="R30" s="52">
        <f t="shared" si="82"/>
        <v>309400</v>
      </c>
      <c r="S30" s="53">
        <v>270000</v>
      </c>
      <c r="T30" s="53">
        <f t="shared" si="83"/>
        <v>321300</v>
      </c>
      <c r="U30" s="54">
        <v>290000</v>
      </c>
      <c r="V30" s="54">
        <f t="shared" si="83"/>
        <v>345100</v>
      </c>
      <c r="W30" s="55">
        <v>280000</v>
      </c>
      <c r="X30" s="55">
        <f t="shared" si="84"/>
        <v>333200</v>
      </c>
      <c r="Y30" s="51">
        <v>180000</v>
      </c>
      <c r="Z30" s="51">
        <f t="shared" si="85"/>
        <v>214200</v>
      </c>
      <c r="AA30" s="52">
        <v>196560.00000000003</v>
      </c>
      <c r="AB30" s="52">
        <f t="shared" si="85"/>
        <v>233906.40000000002</v>
      </c>
      <c r="AC30" s="53">
        <v>194256</v>
      </c>
      <c r="AD30" s="53">
        <f t="shared" si="86"/>
        <v>231164.63999999998</v>
      </c>
      <c r="AE30" s="54">
        <v>210456</v>
      </c>
      <c r="AF30" s="54">
        <f t="shared" si="86"/>
        <v>250442.63999999998</v>
      </c>
      <c r="AG30" s="55">
        <v>217800</v>
      </c>
      <c r="AH30" s="55">
        <f t="shared" si="87"/>
        <v>259182</v>
      </c>
      <c r="AI30" s="51">
        <v>225000</v>
      </c>
      <c r="AJ30" s="51">
        <f t="shared" si="88"/>
        <v>267750</v>
      </c>
      <c r="AK30" s="52">
        <v>247500.00000000003</v>
      </c>
      <c r="AL30" s="52">
        <f t="shared" si="88"/>
        <v>294525</v>
      </c>
      <c r="AM30" s="53">
        <v>243000.00000000003</v>
      </c>
      <c r="AN30" s="53">
        <f t="shared" si="89"/>
        <v>289170</v>
      </c>
      <c r="AO30" s="54">
        <v>270000</v>
      </c>
      <c r="AP30" s="54">
        <f t="shared" si="89"/>
        <v>321300</v>
      </c>
      <c r="AQ30" s="55">
        <v>258749.99999999997</v>
      </c>
      <c r="AR30" s="55">
        <f t="shared" si="90"/>
        <v>307912.49999999994</v>
      </c>
      <c r="AS30" s="51">
        <f t="shared" si="12"/>
        <v>214200</v>
      </c>
      <c r="AT30" s="52">
        <f t="shared" si="13"/>
        <v>233263.8</v>
      </c>
      <c r="AU30" s="53">
        <f t="shared" si="14"/>
        <v>231164.63999999998</v>
      </c>
      <c r="AV30" s="54">
        <f t="shared" si="15"/>
        <v>248472</v>
      </c>
      <c r="AW30" s="55">
        <f t="shared" si="16"/>
        <v>252756</v>
      </c>
      <c r="AX30" s="51">
        <f t="shared" si="17"/>
        <v>245874.70147743946</v>
      </c>
      <c r="AY30" s="52">
        <f t="shared" si="18"/>
        <v>245874.70147743946</v>
      </c>
      <c r="AZ30" s="53">
        <f t="shared" si="19"/>
        <v>266168.95234464278</v>
      </c>
      <c r="BA30" s="54">
        <f t="shared" si="20"/>
        <v>288210.86803703196</v>
      </c>
      <c r="BB30" s="55">
        <f t="shared" si="21"/>
        <v>286325.25475592847</v>
      </c>
      <c r="BC30" s="51">
        <f t="shared" si="22"/>
        <v>240975</v>
      </c>
      <c r="BD30" s="52">
        <f t="shared" si="23"/>
        <v>264215.7</v>
      </c>
      <c r="BE30" s="53">
        <f t="shared" si="24"/>
        <v>261431.09999999998</v>
      </c>
      <c r="BF30" s="54">
        <f t="shared" si="25"/>
        <v>285871.32</v>
      </c>
      <c r="BG30" s="55">
        <f t="shared" si="26"/>
        <v>267750</v>
      </c>
      <c r="BH30" s="51">
        <f t="shared" si="27"/>
        <v>248412.5</v>
      </c>
      <c r="BI30" s="52">
        <f t="shared" si="28"/>
        <v>267773.80000000005</v>
      </c>
      <c r="BJ30" s="53">
        <f t="shared" si="29"/>
        <v>248412.5</v>
      </c>
      <c r="BK30" s="54">
        <f t="shared" si="30"/>
        <v>291328.66000000003</v>
      </c>
      <c r="BL30" s="55">
        <f t="shared" si="31"/>
        <v>288262.625</v>
      </c>
      <c r="BM30" s="51">
        <f t="shared" si="32"/>
        <v>35792.848011159993</v>
      </c>
      <c r="BN30" s="52">
        <f t="shared" si="33"/>
        <v>40354.514825646511</v>
      </c>
      <c r="BO30" s="53">
        <f t="shared" si="34"/>
        <v>38144.989255055647</v>
      </c>
      <c r="BP30" s="54">
        <f t="shared" si="35"/>
        <v>42714.160897140122</v>
      </c>
      <c r="BQ30" s="55">
        <f t="shared" si="36"/>
        <v>33585.295996490415</v>
      </c>
      <c r="BR30" s="14">
        <f t="shared" si="37"/>
        <v>0.14853344957427117</v>
      </c>
      <c r="BS30" s="16">
        <f t="shared" si="38"/>
        <v>0.15273322071945955</v>
      </c>
      <c r="BT30" s="17">
        <f t="shared" si="39"/>
        <v>0.14590838371967088</v>
      </c>
      <c r="BU30" s="18">
        <f t="shared" si="40"/>
        <v>0.14941744032643819</v>
      </c>
      <c r="BV30" s="56">
        <f t="shared" si="41"/>
        <v>0.12543527916523031</v>
      </c>
      <c r="BW30" s="51">
        <f t="shared" si="42"/>
        <v>214200</v>
      </c>
      <c r="BX30" s="52">
        <f t="shared" si="43"/>
        <v>233263.8</v>
      </c>
      <c r="BY30" s="53">
        <f t="shared" si="44"/>
        <v>231164.63999999998</v>
      </c>
      <c r="BZ30" s="54">
        <f t="shared" si="45"/>
        <v>248472</v>
      </c>
      <c r="CA30" s="55">
        <f t="shared" si="46"/>
        <v>252756</v>
      </c>
      <c r="CB30" s="19" t="str">
        <f t="shared" si="47"/>
        <v>MENOR VALOR</v>
      </c>
      <c r="CC30" s="20" t="str">
        <f t="shared" si="48"/>
        <v>MENOR VALOR</v>
      </c>
      <c r="CD30" s="29" t="str">
        <f t="shared" si="49"/>
        <v>MENOR VALOR</v>
      </c>
      <c r="CE30" s="15" t="str">
        <f t="shared" si="50"/>
        <v>MENOR VALOR</v>
      </c>
      <c r="CF30" s="6" t="str">
        <f t="shared" si="51"/>
        <v>MENOR VALOR</v>
      </c>
    </row>
    <row r="31" spans="1:84" ht="26.25" thickBot="1">
      <c r="A31" s="8" t="s">
        <v>71</v>
      </c>
      <c r="B31" s="4" t="s">
        <v>72</v>
      </c>
      <c r="C31" s="8" t="s">
        <v>27</v>
      </c>
      <c r="D31" s="5">
        <v>1</v>
      </c>
      <c r="E31" s="51">
        <v>1650000</v>
      </c>
      <c r="F31" s="51">
        <f t="shared" si="78"/>
        <v>1963500</v>
      </c>
      <c r="G31" s="52">
        <v>1796850</v>
      </c>
      <c r="H31" s="52">
        <f t="shared" si="79"/>
        <v>2138251.5</v>
      </c>
      <c r="I31" s="53">
        <v>1800150</v>
      </c>
      <c r="J31" s="53">
        <f t="shared" si="80"/>
        <v>2142178.5</v>
      </c>
      <c r="K31" s="54">
        <v>1913999.9999999998</v>
      </c>
      <c r="L31" s="54">
        <f t="shared" si="80"/>
        <v>2277659.9999999995</v>
      </c>
      <c r="M31" s="55">
        <v>1947000</v>
      </c>
      <c r="N31" s="55">
        <f t="shared" si="81"/>
        <v>2316930</v>
      </c>
      <c r="O31" s="51">
        <v>1700000</v>
      </c>
      <c r="P31" s="51">
        <f t="shared" si="82"/>
        <v>2023000</v>
      </c>
      <c r="Q31" s="52">
        <v>1900000</v>
      </c>
      <c r="R31" s="52">
        <f t="shared" si="82"/>
        <v>2261000</v>
      </c>
      <c r="S31" s="53">
        <v>2000000</v>
      </c>
      <c r="T31" s="53">
        <f t="shared" si="83"/>
        <v>2380000</v>
      </c>
      <c r="U31" s="54">
        <v>2450000</v>
      </c>
      <c r="V31" s="54">
        <f t="shared" si="83"/>
        <v>2915500</v>
      </c>
      <c r="W31" s="55">
        <v>2450000</v>
      </c>
      <c r="X31" s="55">
        <f t="shared" si="84"/>
        <v>2915500</v>
      </c>
      <c r="Y31" s="51">
        <v>1500000</v>
      </c>
      <c r="Z31" s="51">
        <f t="shared" si="85"/>
        <v>1785000</v>
      </c>
      <c r="AA31" s="52">
        <v>1638000.0000000002</v>
      </c>
      <c r="AB31" s="52">
        <f t="shared" si="85"/>
        <v>1949220.0000000002</v>
      </c>
      <c r="AC31" s="53">
        <v>1618800</v>
      </c>
      <c r="AD31" s="53">
        <f t="shared" si="86"/>
        <v>1926372</v>
      </c>
      <c r="AE31" s="54">
        <v>1753800</v>
      </c>
      <c r="AF31" s="54">
        <f t="shared" si="86"/>
        <v>2087022</v>
      </c>
      <c r="AG31" s="55">
        <v>1815000</v>
      </c>
      <c r="AH31" s="55">
        <f t="shared" si="87"/>
        <v>2159850</v>
      </c>
      <c r="AI31" s="51">
        <v>1899900</v>
      </c>
      <c r="AJ31" s="51">
        <f t="shared" si="88"/>
        <v>2260881</v>
      </c>
      <c r="AK31" s="52">
        <v>2089890.0000000002</v>
      </c>
      <c r="AL31" s="52">
        <f t="shared" si="88"/>
        <v>2486969.1</v>
      </c>
      <c r="AM31" s="53">
        <v>2051892.0000000002</v>
      </c>
      <c r="AN31" s="53">
        <f t="shared" si="89"/>
        <v>2441751.48</v>
      </c>
      <c r="AO31" s="54">
        <v>2279880</v>
      </c>
      <c r="AP31" s="54">
        <f t="shared" si="89"/>
        <v>2713057.1999999997</v>
      </c>
      <c r="AQ31" s="55">
        <v>2184885</v>
      </c>
      <c r="AR31" s="55">
        <f t="shared" si="90"/>
        <v>2600013.15</v>
      </c>
      <c r="AS31" s="51">
        <f t="shared" si="12"/>
        <v>1785000</v>
      </c>
      <c r="AT31" s="52">
        <f t="shared" si="13"/>
        <v>1949220.0000000002</v>
      </c>
      <c r="AU31" s="53">
        <f t="shared" si="14"/>
        <v>1926372</v>
      </c>
      <c r="AV31" s="54">
        <f t="shared" si="15"/>
        <v>2087022</v>
      </c>
      <c r="AW31" s="55">
        <f t="shared" si="16"/>
        <v>2159850</v>
      </c>
      <c r="AX31" s="51">
        <f t="shared" si="17"/>
        <v>2000947.4276064995</v>
      </c>
      <c r="AY31" s="52">
        <f t="shared" si="18"/>
        <v>2000947.4276064995</v>
      </c>
      <c r="AZ31" s="53">
        <f t="shared" si="19"/>
        <v>2212934.4894783935</v>
      </c>
      <c r="BA31" s="54">
        <f t="shared" si="20"/>
        <v>2476264.2027732348</v>
      </c>
      <c r="BB31" s="55">
        <f t="shared" si="21"/>
        <v>2481739.9593499592</v>
      </c>
      <c r="BC31" s="51">
        <f t="shared" si="22"/>
        <v>1993250</v>
      </c>
      <c r="BD31" s="52">
        <f t="shared" si="23"/>
        <v>2199625.75</v>
      </c>
      <c r="BE31" s="53">
        <f t="shared" si="24"/>
        <v>2261089.25</v>
      </c>
      <c r="BF31" s="54">
        <f t="shared" si="25"/>
        <v>2495358.5999999996</v>
      </c>
      <c r="BG31" s="55">
        <f t="shared" si="26"/>
        <v>2279880</v>
      </c>
      <c r="BH31" s="51">
        <f t="shared" si="27"/>
        <v>2008095.25</v>
      </c>
      <c r="BI31" s="52">
        <f t="shared" si="28"/>
        <v>2208860.15</v>
      </c>
      <c r="BJ31" s="53">
        <f t="shared" si="29"/>
        <v>2008095.25</v>
      </c>
      <c r="BK31" s="54">
        <f t="shared" si="30"/>
        <v>2498309.7999999998</v>
      </c>
      <c r="BL31" s="55">
        <f t="shared" si="31"/>
        <v>2498073.2875000001</v>
      </c>
      <c r="BM31" s="51">
        <f t="shared" si="32"/>
        <v>170207.97122252383</v>
      </c>
      <c r="BN31" s="52">
        <f t="shared" si="33"/>
        <v>176886.58935262263</v>
      </c>
      <c r="BO31" s="53">
        <f t="shared" si="34"/>
        <v>204340.87600775101</v>
      </c>
      <c r="BP31" s="54">
        <f t="shared" si="35"/>
        <v>330910.90094301954</v>
      </c>
      <c r="BQ31" s="55">
        <f t="shared" si="36"/>
        <v>288029.80691617989</v>
      </c>
      <c r="BR31" s="14">
        <f t="shared" si="37"/>
        <v>8.5392184233048452E-2</v>
      </c>
      <c r="BS31" s="16">
        <f t="shared" si="38"/>
        <v>8.0416675133314214E-2</v>
      </c>
      <c r="BT31" s="17">
        <f t="shared" si="39"/>
        <v>9.0372759946451039E-2</v>
      </c>
      <c r="BU31" s="18">
        <f t="shared" si="40"/>
        <v>0.13261055983818101</v>
      </c>
      <c r="BV31" s="56">
        <f t="shared" si="41"/>
        <v>0.1263355119200045</v>
      </c>
      <c r="BW31" s="51">
        <f t="shared" si="42"/>
        <v>1785000</v>
      </c>
      <c r="BX31" s="52">
        <f t="shared" si="43"/>
        <v>1949220.0000000002</v>
      </c>
      <c r="BY31" s="53">
        <f t="shared" si="44"/>
        <v>1926372</v>
      </c>
      <c r="BZ31" s="54">
        <f t="shared" si="45"/>
        <v>2087022</v>
      </c>
      <c r="CA31" s="55">
        <f t="shared" si="46"/>
        <v>2159850</v>
      </c>
      <c r="CB31" s="19" t="str">
        <f t="shared" si="47"/>
        <v>MENOR VALOR</v>
      </c>
      <c r="CC31" s="20" t="str">
        <f t="shared" si="48"/>
        <v>MENOR VALOR</v>
      </c>
      <c r="CD31" s="29" t="str">
        <f t="shared" si="49"/>
        <v>MENOR VALOR</v>
      </c>
      <c r="CE31" s="15" t="str">
        <f t="shared" si="50"/>
        <v>MENOR VALOR</v>
      </c>
      <c r="CF31" s="6" t="str">
        <f t="shared" si="51"/>
        <v>MENOR VALOR</v>
      </c>
    </row>
    <row r="32" spans="1:84" ht="26.25" thickBot="1">
      <c r="A32" s="8" t="s">
        <v>73</v>
      </c>
      <c r="B32" s="4" t="s">
        <v>74</v>
      </c>
      <c r="C32" s="8" t="s">
        <v>27</v>
      </c>
      <c r="D32" s="5">
        <v>1</v>
      </c>
      <c r="E32" s="51">
        <v>852000</v>
      </c>
      <c r="F32" s="51">
        <f t="shared" si="78"/>
        <v>1013880</v>
      </c>
      <c r="G32" s="52">
        <v>927828</v>
      </c>
      <c r="H32" s="52">
        <f t="shared" si="79"/>
        <v>1104115.32</v>
      </c>
      <c r="I32" s="53">
        <v>929532</v>
      </c>
      <c r="J32" s="53">
        <f t="shared" si="80"/>
        <v>1106143.0799999998</v>
      </c>
      <c r="K32" s="54">
        <v>988319.99999999988</v>
      </c>
      <c r="L32" s="54">
        <f t="shared" si="80"/>
        <v>1176100.7999999998</v>
      </c>
      <c r="M32" s="55">
        <v>1005360</v>
      </c>
      <c r="N32" s="55">
        <f t="shared" si="81"/>
        <v>1196378.3999999999</v>
      </c>
      <c r="O32" s="51">
        <v>900000</v>
      </c>
      <c r="P32" s="51">
        <f t="shared" si="82"/>
        <v>1071000</v>
      </c>
      <c r="Q32" s="52">
        <v>1100000</v>
      </c>
      <c r="R32" s="52">
        <f t="shared" si="82"/>
        <v>1309000</v>
      </c>
      <c r="S32" s="53">
        <v>1200000</v>
      </c>
      <c r="T32" s="53">
        <f t="shared" si="83"/>
        <v>1428000</v>
      </c>
      <c r="U32" s="54">
        <v>1500000</v>
      </c>
      <c r="V32" s="54">
        <f t="shared" si="83"/>
        <v>1785000</v>
      </c>
      <c r="W32" s="55">
        <v>1500000</v>
      </c>
      <c r="X32" s="55">
        <f t="shared" si="84"/>
        <v>1785000</v>
      </c>
      <c r="Y32" s="51">
        <v>960000</v>
      </c>
      <c r="Z32" s="51">
        <f t="shared" si="85"/>
        <v>1142400</v>
      </c>
      <c r="AA32" s="52">
        <v>1048320.0000000001</v>
      </c>
      <c r="AB32" s="52">
        <f t="shared" si="85"/>
        <v>1247500.8</v>
      </c>
      <c r="AC32" s="53">
        <v>1036031.9999999999</v>
      </c>
      <c r="AD32" s="53">
        <f t="shared" si="86"/>
        <v>1232878.0799999998</v>
      </c>
      <c r="AE32" s="54">
        <v>1122432</v>
      </c>
      <c r="AF32" s="54">
        <f t="shared" si="86"/>
        <v>1335694.0799999998</v>
      </c>
      <c r="AG32" s="55">
        <v>1161600</v>
      </c>
      <c r="AH32" s="55">
        <f t="shared" si="87"/>
        <v>1382304</v>
      </c>
      <c r="AI32" s="51">
        <v>1000000</v>
      </c>
      <c r="AJ32" s="51">
        <f t="shared" si="88"/>
        <v>1190000</v>
      </c>
      <c r="AK32" s="52">
        <v>1100000</v>
      </c>
      <c r="AL32" s="52">
        <f t="shared" si="88"/>
        <v>1309000</v>
      </c>
      <c r="AM32" s="53">
        <v>1080000</v>
      </c>
      <c r="AN32" s="53">
        <f t="shared" si="89"/>
        <v>1285200</v>
      </c>
      <c r="AO32" s="54">
        <v>1200000</v>
      </c>
      <c r="AP32" s="54">
        <f t="shared" si="89"/>
        <v>1428000</v>
      </c>
      <c r="AQ32" s="55">
        <v>1150000</v>
      </c>
      <c r="AR32" s="55">
        <f t="shared" si="90"/>
        <v>1368500</v>
      </c>
      <c r="AS32" s="51">
        <f t="shared" si="12"/>
        <v>1013880</v>
      </c>
      <c r="AT32" s="52">
        <f t="shared" si="13"/>
        <v>1104115.32</v>
      </c>
      <c r="AU32" s="53">
        <f t="shared" si="14"/>
        <v>1106143.0799999998</v>
      </c>
      <c r="AV32" s="54">
        <f t="shared" si="15"/>
        <v>1176100.7999999998</v>
      </c>
      <c r="AW32" s="55">
        <f t="shared" si="16"/>
        <v>1196378.3999999999</v>
      </c>
      <c r="AX32" s="51">
        <f t="shared" si="17"/>
        <v>1102263.1678710768</v>
      </c>
      <c r="AY32" s="52">
        <f t="shared" si="18"/>
        <v>1102263.1678710768</v>
      </c>
      <c r="AZ32" s="53">
        <f t="shared" si="19"/>
        <v>1257788.4157166153</v>
      </c>
      <c r="BA32" s="54">
        <f t="shared" si="20"/>
        <v>1414586.4494760572</v>
      </c>
      <c r="BB32" s="55">
        <f t="shared" si="21"/>
        <v>1417714.5208043866</v>
      </c>
      <c r="BC32" s="51">
        <f t="shared" si="22"/>
        <v>1106700</v>
      </c>
      <c r="BD32" s="52">
        <f t="shared" si="23"/>
        <v>1278250.3999999999</v>
      </c>
      <c r="BE32" s="53">
        <f t="shared" si="24"/>
        <v>1259039.04</v>
      </c>
      <c r="BF32" s="54">
        <f t="shared" si="25"/>
        <v>1381847.04</v>
      </c>
      <c r="BG32" s="55">
        <f t="shared" si="26"/>
        <v>1200000</v>
      </c>
      <c r="BH32" s="51">
        <f t="shared" si="27"/>
        <v>1104320</v>
      </c>
      <c r="BI32" s="52">
        <f t="shared" si="28"/>
        <v>1242404.03</v>
      </c>
      <c r="BJ32" s="53">
        <f t="shared" si="29"/>
        <v>1104320</v>
      </c>
      <c r="BK32" s="54">
        <f t="shared" si="30"/>
        <v>1431198.72</v>
      </c>
      <c r="BL32" s="55">
        <f t="shared" si="31"/>
        <v>1433045.6</v>
      </c>
      <c r="BM32" s="51">
        <f t="shared" si="32"/>
        <v>67232.36720508954</v>
      </c>
      <c r="BN32" s="52">
        <f t="shared" si="33"/>
        <v>118290.2251508303</v>
      </c>
      <c r="BO32" s="53">
        <f t="shared" si="34"/>
        <v>115357.3265861736</v>
      </c>
      <c r="BP32" s="54">
        <f t="shared" si="35"/>
        <v>223260.86904624142</v>
      </c>
      <c r="BQ32" s="55">
        <f t="shared" si="36"/>
        <v>216000.06231776773</v>
      </c>
      <c r="BR32" s="14">
        <f t="shared" si="37"/>
        <v>6.0750309212152832E-2</v>
      </c>
      <c r="BS32" s="16">
        <f t="shared" si="38"/>
        <v>9.2540730009417801E-2</v>
      </c>
      <c r="BT32" s="17">
        <f t="shared" si="39"/>
        <v>9.1623311844383784E-2</v>
      </c>
      <c r="BU32" s="18">
        <f t="shared" si="40"/>
        <v>0.1615669915580826</v>
      </c>
      <c r="BV32" s="56">
        <f t="shared" si="41"/>
        <v>0.18000005193147312</v>
      </c>
      <c r="BW32" s="51">
        <f t="shared" si="42"/>
        <v>1013880</v>
      </c>
      <c r="BX32" s="52">
        <f t="shared" si="43"/>
        <v>1104115.32</v>
      </c>
      <c r="BY32" s="53">
        <f t="shared" si="44"/>
        <v>1106143.0799999998</v>
      </c>
      <c r="BZ32" s="54">
        <f t="shared" si="45"/>
        <v>1176100.7999999998</v>
      </c>
      <c r="CA32" s="55">
        <f t="shared" si="46"/>
        <v>1196378.3999999999</v>
      </c>
      <c r="CB32" s="19" t="str">
        <f t="shared" si="47"/>
        <v>MENOR VALOR</v>
      </c>
      <c r="CC32" s="20" t="str">
        <f t="shared" si="48"/>
        <v>MENOR VALOR</v>
      </c>
      <c r="CD32" s="29" t="str">
        <f t="shared" si="49"/>
        <v>MENOR VALOR</v>
      </c>
      <c r="CE32" s="15" t="str">
        <f t="shared" si="50"/>
        <v>MENOR VALOR</v>
      </c>
      <c r="CF32" s="6" t="str">
        <f t="shared" si="51"/>
        <v>MENOR VALOR</v>
      </c>
    </row>
    <row r="33" spans="1:84" ht="26.25" thickBot="1">
      <c r="A33" s="8" t="s">
        <v>75</v>
      </c>
      <c r="B33" s="4" t="s">
        <v>76</v>
      </c>
      <c r="C33" s="8" t="s">
        <v>27</v>
      </c>
      <c r="D33" s="5">
        <v>1</v>
      </c>
      <c r="E33" s="51">
        <v>268900</v>
      </c>
      <c r="F33" s="51">
        <f t="shared" si="78"/>
        <v>319991</v>
      </c>
      <c r="G33" s="52">
        <v>292832.09999999998</v>
      </c>
      <c r="H33" s="52">
        <f t="shared" si="79"/>
        <v>348470.19899999996</v>
      </c>
      <c r="I33" s="53">
        <v>293369.89999999997</v>
      </c>
      <c r="J33" s="53">
        <f t="shared" si="80"/>
        <v>349110.18099999992</v>
      </c>
      <c r="K33" s="54">
        <v>311924</v>
      </c>
      <c r="L33" s="54">
        <f t="shared" si="80"/>
        <v>371189.56</v>
      </c>
      <c r="M33" s="55">
        <v>317302</v>
      </c>
      <c r="N33" s="55">
        <f t="shared" si="81"/>
        <v>377589.38</v>
      </c>
      <c r="O33" s="51">
        <f>O27</f>
        <v>350000</v>
      </c>
      <c r="P33" s="51">
        <f t="shared" si="82"/>
        <v>416500</v>
      </c>
      <c r="Q33" s="52">
        <v>420000</v>
      </c>
      <c r="R33" s="52">
        <f t="shared" si="82"/>
        <v>499800</v>
      </c>
      <c r="S33" s="53">
        <v>425000</v>
      </c>
      <c r="T33" s="53">
        <f t="shared" si="83"/>
        <v>505750</v>
      </c>
      <c r="U33" s="54">
        <v>450000</v>
      </c>
      <c r="V33" s="54">
        <f t="shared" si="83"/>
        <v>535500</v>
      </c>
      <c r="W33" s="55">
        <v>470000</v>
      </c>
      <c r="X33" s="55">
        <f t="shared" si="84"/>
        <v>559300</v>
      </c>
      <c r="Y33" s="51">
        <v>350000</v>
      </c>
      <c r="Z33" s="51">
        <f t="shared" si="85"/>
        <v>416500</v>
      </c>
      <c r="AA33" s="52">
        <v>382200</v>
      </c>
      <c r="AB33" s="52">
        <f t="shared" si="85"/>
        <v>454818</v>
      </c>
      <c r="AC33" s="53">
        <v>377720</v>
      </c>
      <c r="AD33" s="53">
        <f t="shared" si="86"/>
        <v>449486.8</v>
      </c>
      <c r="AE33" s="54">
        <v>409220</v>
      </c>
      <c r="AF33" s="54">
        <f t="shared" si="86"/>
        <v>486971.8</v>
      </c>
      <c r="AG33" s="55">
        <v>423500</v>
      </c>
      <c r="AH33" s="55">
        <f t="shared" si="87"/>
        <v>503965</v>
      </c>
      <c r="AI33" s="51">
        <v>425000</v>
      </c>
      <c r="AJ33" s="51">
        <f t="shared" si="88"/>
        <v>505750</v>
      </c>
      <c r="AK33" s="52">
        <v>467500.00000000006</v>
      </c>
      <c r="AL33" s="52">
        <f t="shared" si="88"/>
        <v>556325</v>
      </c>
      <c r="AM33" s="53">
        <v>459000.00000000006</v>
      </c>
      <c r="AN33" s="53">
        <f t="shared" si="89"/>
        <v>546210</v>
      </c>
      <c r="AO33" s="54">
        <v>510000</v>
      </c>
      <c r="AP33" s="54">
        <f t="shared" si="89"/>
        <v>606900</v>
      </c>
      <c r="AQ33" s="55">
        <v>488749.99999999994</v>
      </c>
      <c r="AR33" s="55">
        <f t="shared" si="90"/>
        <v>581612.49999999988</v>
      </c>
      <c r="AS33" s="51">
        <f t="shared" si="12"/>
        <v>319991</v>
      </c>
      <c r="AT33" s="52">
        <f t="shared" si="13"/>
        <v>348470.19899999996</v>
      </c>
      <c r="AU33" s="53">
        <f t="shared" si="14"/>
        <v>349110.18099999992</v>
      </c>
      <c r="AV33" s="54">
        <f t="shared" si="15"/>
        <v>371189.56</v>
      </c>
      <c r="AW33" s="55">
        <f t="shared" si="16"/>
        <v>377589.38</v>
      </c>
      <c r="AX33" s="51">
        <f t="shared" si="17"/>
        <v>409332.20659412618</v>
      </c>
      <c r="AY33" s="52">
        <f t="shared" si="18"/>
        <v>409332.20659412618</v>
      </c>
      <c r="AZ33" s="53">
        <f t="shared" si="19"/>
        <v>456292.93952690839</v>
      </c>
      <c r="BA33" s="54">
        <f t="shared" si="20"/>
        <v>492316.10672582651</v>
      </c>
      <c r="BB33" s="55">
        <f t="shared" si="21"/>
        <v>498797.96678540931</v>
      </c>
      <c r="BC33" s="51">
        <f t="shared" si="22"/>
        <v>416500</v>
      </c>
      <c r="BD33" s="52">
        <f t="shared" si="23"/>
        <v>477309</v>
      </c>
      <c r="BE33" s="53">
        <f t="shared" si="24"/>
        <v>477618.4</v>
      </c>
      <c r="BF33" s="54">
        <f t="shared" si="25"/>
        <v>511235.9</v>
      </c>
      <c r="BG33" s="55">
        <f t="shared" si="26"/>
        <v>505750</v>
      </c>
      <c r="BH33" s="51">
        <f t="shared" si="27"/>
        <v>414685.25</v>
      </c>
      <c r="BI33" s="52">
        <f t="shared" si="28"/>
        <v>464853.29975000001</v>
      </c>
      <c r="BJ33" s="53">
        <f t="shared" si="29"/>
        <v>414685.25</v>
      </c>
      <c r="BK33" s="54">
        <f t="shared" si="30"/>
        <v>500140.34</v>
      </c>
      <c r="BL33" s="55">
        <f t="shared" si="31"/>
        <v>505616.72</v>
      </c>
      <c r="BM33" s="51">
        <f t="shared" si="32"/>
        <v>65700.792062862529</v>
      </c>
      <c r="BN33" s="52">
        <f t="shared" si="33"/>
        <v>107470.46306966488</v>
      </c>
      <c r="BO33" s="53">
        <f t="shared" si="34"/>
        <v>74000.749101164984</v>
      </c>
      <c r="BP33" s="54">
        <f t="shared" si="35"/>
        <v>85804.493861002396</v>
      </c>
      <c r="BQ33" s="55">
        <f t="shared" si="36"/>
        <v>79137.508641289664</v>
      </c>
      <c r="BR33" s="14">
        <f t="shared" si="37"/>
        <v>0.15774499895045024</v>
      </c>
      <c r="BS33" s="16">
        <f t="shared" si="38"/>
        <v>0.22515909624512609</v>
      </c>
      <c r="BT33" s="17">
        <f t="shared" si="39"/>
        <v>0.15493697290800559</v>
      </c>
      <c r="BU33" s="18">
        <f t="shared" si="40"/>
        <v>0.16783737969301921</v>
      </c>
      <c r="BV33" s="56">
        <f t="shared" si="41"/>
        <v>0.15647554847511549</v>
      </c>
      <c r="BW33" s="51">
        <f t="shared" si="42"/>
        <v>319991</v>
      </c>
      <c r="BX33" s="52">
        <f t="shared" si="43"/>
        <v>409332.20659412618</v>
      </c>
      <c r="BY33" s="53">
        <f t="shared" si="44"/>
        <v>349110.18099999992</v>
      </c>
      <c r="BZ33" s="54">
        <f t="shared" si="45"/>
        <v>371189.56</v>
      </c>
      <c r="CA33" s="55">
        <f t="shared" si="46"/>
        <v>377589.38</v>
      </c>
      <c r="CB33" s="19" t="str">
        <f t="shared" si="47"/>
        <v>MENOR VALOR</v>
      </c>
      <c r="CC33" s="20" t="str">
        <f t="shared" si="48"/>
        <v>MEDIA Geométrica</v>
      </c>
      <c r="CD33" s="29" t="str">
        <f t="shared" si="49"/>
        <v>MENOR VALOR</v>
      </c>
      <c r="CE33" s="15" t="str">
        <f t="shared" si="50"/>
        <v>MENOR VALOR</v>
      </c>
      <c r="CF33" s="6" t="str">
        <f t="shared" si="51"/>
        <v>MENOR VALOR</v>
      </c>
    </row>
    <row r="34" spans="1:84" ht="26.25" thickBot="1">
      <c r="A34" s="8">
        <v>6</v>
      </c>
      <c r="B34" s="4" t="s">
        <v>77</v>
      </c>
      <c r="C34" s="8" t="s">
        <v>27</v>
      </c>
      <c r="D34" s="5">
        <v>1</v>
      </c>
      <c r="E34" s="51">
        <v>2420000</v>
      </c>
      <c r="F34" s="51">
        <f t="shared" si="78"/>
        <v>2879800</v>
      </c>
      <c r="G34" s="52">
        <v>2635380</v>
      </c>
      <c r="H34" s="52">
        <f>G34*1.19</f>
        <v>3136102.1999999997</v>
      </c>
      <c r="I34" s="53">
        <v>2640220</v>
      </c>
      <c r="J34" s="53">
        <f>I34*1.19</f>
        <v>3141861.8</v>
      </c>
      <c r="K34" s="54">
        <v>2807200</v>
      </c>
      <c r="L34" s="54">
        <f>K34*1.19</f>
        <v>3340568</v>
      </c>
      <c r="M34" s="55">
        <v>2855600</v>
      </c>
      <c r="N34" s="55">
        <f>M34*1.19</f>
        <v>3398164</v>
      </c>
      <c r="O34" s="51">
        <v>2150000</v>
      </c>
      <c r="P34" s="51">
        <f>O34*1.19</f>
        <v>2558500</v>
      </c>
      <c r="Q34" s="52">
        <v>2100000</v>
      </c>
      <c r="R34" s="52">
        <f>Q34*1.19</f>
        <v>2499000</v>
      </c>
      <c r="S34" s="53">
        <v>2200000</v>
      </c>
      <c r="T34" s="53">
        <f>S34*1.19</f>
        <v>2618000</v>
      </c>
      <c r="U34" s="54">
        <v>2500000</v>
      </c>
      <c r="V34" s="54">
        <f>U34*1.19</f>
        <v>2975000</v>
      </c>
      <c r="W34" s="55">
        <v>2500000</v>
      </c>
      <c r="X34" s="55">
        <f>W34*1.19</f>
        <v>2975000</v>
      </c>
      <c r="Y34" s="51">
        <v>3000000</v>
      </c>
      <c r="Z34" s="51">
        <f>Y34*1.19</f>
        <v>3570000</v>
      </c>
      <c r="AA34" s="52">
        <v>3276000.0000000005</v>
      </c>
      <c r="AB34" s="52">
        <f>AA34*1.19</f>
        <v>3898440.0000000005</v>
      </c>
      <c r="AC34" s="53">
        <v>3237600</v>
      </c>
      <c r="AD34" s="53">
        <f>AC34*1.19</f>
        <v>3852744</v>
      </c>
      <c r="AE34" s="54">
        <v>3507600</v>
      </c>
      <c r="AF34" s="54">
        <f>AE34*1.19</f>
        <v>4174044</v>
      </c>
      <c r="AG34" s="55">
        <v>3630000</v>
      </c>
      <c r="AH34" s="55">
        <f>AG34*1.19</f>
        <v>4319700</v>
      </c>
      <c r="AI34" s="51">
        <v>2758920</v>
      </c>
      <c r="AJ34" s="51">
        <f>AI34*1.19</f>
        <v>3283114.8</v>
      </c>
      <c r="AK34" s="52">
        <v>3034812.0000000005</v>
      </c>
      <c r="AL34" s="52">
        <f>AK34*1.19</f>
        <v>3611426.2800000003</v>
      </c>
      <c r="AM34" s="53">
        <v>2979633.6</v>
      </c>
      <c r="AN34" s="53">
        <f>AM34*1.19</f>
        <v>3545763.9840000002</v>
      </c>
      <c r="AO34" s="54">
        <v>3310704</v>
      </c>
      <c r="AP34" s="54">
        <f>AO34*1.19</f>
        <v>3939737.76</v>
      </c>
      <c r="AQ34" s="55">
        <v>3172757.9999999995</v>
      </c>
      <c r="AR34" s="55">
        <f>AQ34*1.19</f>
        <v>3775582.0199999991</v>
      </c>
      <c r="AS34" s="51">
        <f t="shared" si="12"/>
        <v>2558500</v>
      </c>
      <c r="AT34" s="52">
        <f t="shared" si="13"/>
        <v>2499000</v>
      </c>
      <c r="AU34" s="53">
        <f t="shared" si="14"/>
        <v>2618000</v>
      </c>
      <c r="AV34" s="54">
        <f t="shared" si="15"/>
        <v>2975000</v>
      </c>
      <c r="AW34" s="55">
        <f t="shared" si="16"/>
        <v>2975000</v>
      </c>
      <c r="AX34" s="51">
        <f t="shared" si="17"/>
        <v>3048424.9566155756</v>
      </c>
      <c r="AY34" s="52">
        <f t="shared" si="18"/>
        <v>3048424.9566155756</v>
      </c>
      <c r="AZ34" s="53">
        <f t="shared" si="19"/>
        <v>3255810.9115274181</v>
      </c>
      <c r="BA34" s="54">
        <f t="shared" si="20"/>
        <v>3575468.0871496834</v>
      </c>
      <c r="BB34" s="55">
        <f t="shared" si="21"/>
        <v>3583374.5104106385</v>
      </c>
      <c r="BC34" s="51">
        <f t="shared" si="22"/>
        <v>3081457.4</v>
      </c>
      <c r="BD34" s="52">
        <f t="shared" si="23"/>
        <v>3373764.24</v>
      </c>
      <c r="BE34" s="53">
        <f t="shared" si="24"/>
        <v>3343812.892</v>
      </c>
      <c r="BF34" s="54">
        <f t="shared" si="25"/>
        <v>3640152.88</v>
      </c>
      <c r="BG34" s="55">
        <f t="shared" si="26"/>
        <v>3310704</v>
      </c>
      <c r="BH34" s="51">
        <f t="shared" si="27"/>
        <v>3072853.7</v>
      </c>
      <c r="BI34" s="52">
        <f t="shared" si="28"/>
        <v>3286242.12</v>
      </c>
      <c r="BJ34" s="53">
        <f t="shared" si="29"/>
        <v>3072853.7</v>
      </c>
      <c r="BK34" s="54">
        <f t="shared" si="30"/>
        <v>3607337.44</v>
      </c>
      <c r="BL34" s="55">
        <f t="shared" si="31"/>
        <v>3617111.5049999999</v>
      </c>
      <c r="BM34" s="51">
        <f t="shared" si="32"/>
        <v>385095.32377200888</v>
      </c>
      <c r="BN34" s="52">
        <f t="shared" si="33"/>
        <v>558170.28804050188</v>
      </c>
      <c r="BO34" s="53">
        <f t="shared" si="34"/>
        <v>462499.80728258868</v>
      </c>
      <c r="BP34" s="54">
        <f t="shared" si="35"/>
        <v>475042.85859983118</v>
      </c>
      <c r="BQ34" s="55">
        <f t="shared" si="36"/>
        <v>494719.28712902946</v>
      </c>
      <c r="BR34" s="14">
        <f t="shared" si="37"/>
        <v>0.12497181488603701</v>
      </c>
      <c r="BS34" s="16">
        <f t="shared" si="38"/>
        <v>0.16544436668772736</v>
      </c>
      <c r="BT34" s="17">
        <f t="shared" si="39"/>
        <v>0.13831509783011767</v>
      </c>
      <c r="BU34" s="18">
        <f t="shared" si="40"/>
        <v>0.13050079880156878</v>
      </c>
      <c r="BV34" s="56">
        <f t="shared" si="41"/>
        <v>0.14943023813938952</v>
      </c>
      <c r="BW34" s="51">
        <f t="shared" si="42"/>
        <v>2558500</v>
      </c>
      <c r="BX34" s="52">
        <f t="shared" si="43"/>
        <v>2499000</v>
      </c>
      <c r="BY34" s="53">
        <f t="shared" si="44"/>
        <v>2618000</v>
      </c>
      <c r="BZ34" s="54">
        <f t="shared" si="45"/>
        <v>2975000</v>
      </c>
      <c r="CA34" s="55">
        <f t="shared" si="46"/>
        <v>2975000</v>
      </c>
      <c r="CB34" s="19" t="str">
        <f t="shared" si="47"/>
        <v>MENOR VALOR</v>
      </c>
      <c r="CC34" s="20" t="str">
        <f t="shared" si="48"/>
        <v>MENOR VALOR</v>
      </c>
      <c r="CD34" s="29" t="str">
        <f t="shared" si="49"/>
        <v>MENOR VALOR</v>
      </c>
      <c r="CE34" s="15" t="str">
        <f t="shared" si="50"/>
        <v>MENOR VALOR</v>
      </c>
      <c r="CF34" s="6" t="str">
        <f t="shared" si="51"/>
        <v>MENOR VALOR</v>
      </c>
    </row>
    <row r="35" spans="1:84" ht="26.25" thickBot="1">
      <c r="A35" s="43">
        <v>7</v>
      </c>
      <c r="B35" s="26" t="s">
        <v>78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51"/>
      <c r="AT35" s="52"/>
      <c r="AU35" s="53"/>
      <c r="AV35" s="54"/>
      <c r="AW35" s="55"/>
      <c r="AX35" s="51"/>
      <c r="AY35" s="52"/>
      <c r="AZ35" s="53"/>
      <c r="BA35" s="54"/>
      <c r="BB35" s="55"/>
      <c r="BC35" s="51"/>
      <c r="BD35" s="52"/>
      <c r="BE35" s="53"/>
      <c r="BF35" s="54"/>
      <c r="BG35" s="55"/>
      <c r="BH35" s="51"/>
      <c r="BI35" s="52"/>
      <c r="BJ35" s="53"/>
      <c r="BK35" s="54"/>
      <c r="BL35" s="55"/>
      <c r="BM35" s="51"/>
      <c r="BN35" s="52"/>
      <c r="BO35" s="53"/>
      <c r="BP35" s="54"/>
      <c r="BQ35" s="55"/>
      <c r="BR35" s="14"/>
      <c r="BS35" s="16"/>
      <c r="BT35" s="17"/>
      <c r="BU35" s="18"/>
      <c r="BV35" s="56"/>
      <c r="BW35" s="51">
        <f t="shared" si="42"/>
        <v>0</v>
      </c>
      <c r="BX35" s="52">
        <f t="shared" si="43"/>
        <v>0</v>
      </c>
      <c r="BY35" s="53">
        <f t="shared" si="44"/>
        <v>0</v>
      </c>
      <c r="BZ35" s="54">
        <f t="shared" si="45"/>
        <v>0</v>
      </c>
      <c r="CA35" s="55">
        <f t="shared" si="46"/>
        <v>0</v>
      </c>
      <c r="CB35" s="19" t="str">
        <f t="shared" si="47"/>
        <v>MENOR VALOR</v>
      </c>
      <c r="CC35" s="20" t="str">
        <f t="shared" si="48"/>
        <v>MENOR VALOR</v>
      </c>
      <c r="CD35" s="29" t="str">
        <f t="shared" si="49"/>
        <v>MENOR VALOR</v>
      </c>
      <c r="CE35" s="15" t="str">
        <f t="shared" si="50"/>
        <v>MENOR VALOR</v>
      </c>
      <c r="CF35" s="6" t="str">
        <f t="shared" si="51"/>
        <v>MENOR VALOR</v>
      </c>
    </row>
    <row r="36" spans="1:84" ht="26.25" thickBot="1">
      <c r="A36" s="43" t="s">
        <v>79</v>
      </c>
      <c r="B36" s="26" t="s">
        <v>80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51"/>
      <c r="AT36" s="52"/>
      <c r="AU36" s="53"/>
      <c r="AV36" s="54"/>
      <c r="AW36" s="55"/>
      <c r="AX36" s="51"/>
      <c r="AY36" s="52"/>
      <c r="AZ36" s="53"/>
      <c r="BA36" s="54"/>
      <c r="BB36" s="55"/>
      <c r="BC36" s="51"/>
      <c r="BD36" s="52"/>
      <c r="BE36" s="53"/>
      <c r="BF36" s="54"/>
      <c r="BG36" s="55"/>
      <c r="BH36" s="51"/>
      <c r="BI36" s="52"/>
      <c r="BJ36" s="53"/>
      <c r="BK36" s="54"/>
      <c r="BL36" s="55"/>
      <c r="BM36" s="51"/>
      <c r="BN36" s="52"/>
      <c r="BO36" s="53"/>
      <c r="BP36" s="54"/>
      <c r="BQ36" s="55"/>
      <c r="BR36" s="14"/>
      <c r="BS36" s="16"/>
      <c r="BT36" s="17"/>
      <c r="BU36" s="18"/>
      <c r="BV36" s="56"/>
      <c r="BW36" s="51">
        <f t="shared" si="42"/>
        <v>0</v>
      </c>
      <c r="BX36" s="52">
        <f t="shared" si="43"/>
        <v>0</v>
      </c>
      <c r="BY36" s="53">
        <f t="shared" si="44"/>
        <v>0</v>
      </c>
      <c r="BZ36" s="54">
        <f t="shared" si="45"/>
        <v>0</v>
      </c>
      <c r="CA36" s="55">
        <f t="shared" si="46"/>
        <v>0</v>
      </c>
      <c r="CB36" s="19" t="str">
        <f t="shared" si="47"/>
        <v>MENOR VALOR</v>
      </c>
      <c r="CC36" s="20" t="str">
        <f t="shared" si="48"/>
        <v>MENOR VALOR</v>
      </c>
      <c r="CD36" s="29" t="str">
        <f t="shared" si="49"/>
        <v>MENOR VALOR</v>
      </c>
      <c r="CE36" s="15" t="str">
        <f t="shared" si="50"/>
        <v>MENOR VALOR</v>
      </c>
      <c r="CF36" s="6" t="str">
        <f t="shared" si="51"/>
        <v>MENOR VALOR</v>
      </c>
    </row>
    <row r="37" spans="1:84" ht="26.25" thickBot="1">
      <c r="A37" s="8" t="s">
        <v>81</v>
      </c>
      <c r="B37" s="9" t="s">
        <v>82</v>
      </c>
      <c r="C37" s="8" t="s">
        <v>27</v>
      </c>
      <c r="D37" s="5">
        <v>1</v>
      </c>
      <c r="E37" s="51">
        <v>8125300</v>
      </c>
      <c r="F37" s="51">
        <f>E37*1.19</f>
        <v>9669107</v>
      </c>
      <c r="G37" s="52">
        <v>8848451.6999999993</v>
      </c>
      <c r="H37" s="52">
        <f t="shared" ref="H37:H40" si="91">G37*1.19</f>
        <v>10529657.522999998</v>
      </c>
      <c r="I37" s="53">
        <v>8864702.2999999989</v>
      </c>
      <c r="J37" s="53">
        <f t="shared" ref="J37:L40" si="92">I37*1.19</f>
        <v>10548995.736999998</v>
      </c>
      <c r="K37" s="54">
        <v>9425348</v>
      </c>
      <c r="L37" s="54">
        <f t="shared" si="92"/>
        <v>11216164.119999999</v>
      </c>
      <c r="M37" s="55">
        <v>9587854</v>
      </c>
      <c r="N37" s="55">
        <f t="shared" ref="N37:N40" si="93">M37*1.19</f>
        <v>11409546.26</v>
      </c>
      <c r="O37" s="51">
        <v>5250000</v>
      </c>
      <c r="P37" s="51">
        <f t="shared" ref="P37:R40" si="94">O37*1.19</f>
        <v>6247500</v>
      </c>
      <c r="Q37" s="52">
        <v>5685000</v>
      </c>
      <c r="R37" s="52">
        <f t="shared" si="94"/>
        <v>6765150</v>
      </c>
      <c r="S37" s="53">
        <v>5685000</v>
      </c>
      <c r="T37" s="53">
        <f t="shared" ref="T37:V40" si="95">S37*1.19</f>
        <v>6765150</v>
      </c>
      <c r="U37" s="54">
        <v>6000000</v>
      </c>
      <c r="V37" s="54">
        <f t="shared" si="95"/>
        <v>7140000</v>
      </c>
      <c r="W37" s="55">
        <v>5843000</v>
      </c>
      <c r="X37" s="55">
        <f t="shared" ref="X37:X40" si="96">W37*1.19</f>
        <v>6953170</v>
      </c>
      <c r="Y37" s="51">
        <v>7800000</v>
      </c>
      <c r="Z37" s="51">
        <f t="shared" ref="Z37:AB40" si="97">Y37*1.19</f>
        <v>9282000</v>
      </c>
      <c r="AA37" s="52">
        <v>8517600</v>
      </c>
      <c r="AB37" s="52">
        <f t="shared" si="97"/>
        <v>10135944</v>
      </c>
      <c r="AC37" s="53">
        <v>8417760</v>
      </c>
      <c r="AD37" s="53">
        <f t="shared" ref="AD37:AF40" si="98">AC37*1.19</f>
        <v>10017134.4</v>
      </c>
      <c r="AE37" s="54">
        <v>9119760</v>
      </c>
      <c r="AF37" s="54">
        <f t="shared" si="98"/>
        <v>10852514.4</v>
      </c>
      <c r="AG37" s="55">
        <v>9438000</v>
      </c>
      <c r="AH37" s="55">
        <f t="shared" ref="AH37:AH40" si="99">AG37*1.19</f>
        <v>11231220</v>
      </c>
      <c r="AI37" s="51">
        <v>7895400</v>
      </c>
      <c r="AJ37" s="51">
        <f t="shared" ref="AJ37:AL40" si="100">AI37*1.19</f>
        <v>9395526</v>
      </c>
      <c r="AK37" s="52">
        <v>8684940</v>
      </c>
      <c r="AL37" s="52">
        <f t="shared" si="100"/>
        <v>10335078.6</v>
      </c>
      <c r="AM37" s="53">
        <v>8527032</v>
      </c>
      <c r="AN37" s="53">
        <f t="shared" ref="AN37:AP40" si="101">AM37*1.19</f>
        <v>10147168.08</v>
      </c>
      <c r="AO37" s="54">
        <v>9474480</v>
      </c>
      <c r="AP37" s="54">
        <f t="shared" si="101"/>
        <v>11274631.199999999</v>
      </c>
      <c r="AQ37" s="55">
        <v>9079710</v>
      </c>
      <c r="AR37" s="55">
        <f t="shared" ref="AR37:AR40" si="102">AQ37*1.19</f>
        <v>10804854.9</v>
      </c>
      <c r="AS37" s="51">
        <f t="shared" si="12"/>
        <v>6247500</v>
      </c>
      <c r="AT37" s="52">
        <f t="shared" si="13"/>
        <v>6765150</v>
      </c>
      <c r="AU37" s="53">
        <f t="shared" si="14"/>
        <v>6765150</v>
      </c>
      <c r="AV37" s="54">
        <f t="shared" si="15"/>
        <v>7140000</v>
      </c>
      <c r="AW37" s="55">
        <f t="shared" si="16"/>
        <v>6953170</v>
      </c>
      <c r="AX37" s="51">
        <f t="shared" si="17"/>
        <v>8519494.4327498842</v>
      </c>
      <c r="AY37" s="52">
        <f t="shared" si="18"/>
        <v>8519494.4327498842</v>
      </c>
      <c r="AZ37" s="53">
        <f t="shared" si="19"/>
        <v>9228778.5624219179</v>
      </c>
      <c r="BA37" s="54">
        <f t="shared" si="20"/>
        <v>9949329.6535597574</v>
      </c>
      <c r="BB37" s="55">
        <f t="shared" si="21"/>
        <v>9905451.4495665021</v>
      </c>
      <c r="BC37" s="51">
        <f t="shared" si="22"/>
        <v>9338763</v>
      </c>
      <c r="BD37" s="52">
        <f t="shared" si="23"/>
        <v>10235511.300000001</v>
      </c>
      <c r="BE37" s="53">
        <f t="shared" si="24"/>
        <v>10082151.24</v>
      </c>
      <c r="BF37" s="54">
        <f t="shared" si="25"/>
        <v>11034339.26</v>
      </c>
      <c r="BG37" s="55">
        <f t="shared" si="26"/>
        <v>9474480</v>
      </c>
      <c r="BH37" s="51">
        <f t="shared" si="27"/>
        <v>8648533.25</v>
      </c>
      <c r="BI37" s="52">
        <f t="shared" si="28"/>
        <v>9441457.530749999</v>
      </c>
      <c r="BJ37" s="53">
        <f t="shared" si="29"/>
        <v>8648533.25</v>
      </c>
      <c r="BK37" s="54">
        <f t="shared" si="30"/>
        <v>10120827.43</v>
      </c>
      <c r="BL37" s="55">
        <f t="shared" si="31"/>
        <v>10099697.789999999</v>
      </c>
      <c r="BM37" s="51">
        <f t="shared" si="32"/>
        <v>1393360.123828613</v>
      </c>
      <c r="BN37" s="52">
        <f t="shared" si="33"/>
        <v>2119503.4032015353</v>
      </c>
      <c r="BO37" s="53">
        <f t="shared" si="34"/>
        <v>1516414.111035544</v>
      </c>
      <c r="BP37" s="54">
        <f t="shared" si="35"/>
        <v>1728563.2468638921</v>
      </c>
      <c r="BQ37" s="55">
        <f t="shared" si="36"/>
        <v>1829885.8713804095</v>
      </c>
      <c r="BR37" s="14">
        <f t="shared" si="37"/>
        <v>0.14920178655659352</v>
      </c>
      <c r="BS37" s="16">
        <f t="shared" si="38"/>
        <v>0.20707352481761562</v>
      </c>
      <c r="BT37" s="17">
        <f t="shared" si="39"/>
        <v>0.15040580873448034</v>
      </c>
      <c r="BU37" s="18">
        <f t="shared" si="40"/>
        <v>0.15665308145182877</v>
      </c>
      <c r="BV37" s="56">
        <f t="shared" si="41"/>
        <v>0.19313839613154596</v>
      </c>
      <c r="BW37" s="51">
        <f t="shared" si="42"/>
        <v>6247500</v>
      </c>
      <c r="BX37" s="52">
        <f t="shared" si="43"/>
        <v>8519494.4327498842</v>
      </c>
      <c r="BY37" s="53">
        <f t="shared" si="44"/>
        <v>6765150</v>
      </c>
      <c r="BZ37" s="54">
        <f t="shared" si="45"/>
        <v>7140000</v>
      </c>
      <c r="CA37" s="55">
        <f t="shared" si="46"/>
        <v>6953170</v>
      </c>
      <c r="CB37" s="19" t="str">
        <f t="shared" si="47"/>
        <v>MENOR VALOR</v>
      </c>
      <c r="CC37" s="20" t="str">
        <f t="shared" si="48"/>
        <v>MEDIA Geométrica</v>
      </c>
      <c r="CD37" s="29" t="str">
        <f t="shared" si="49"/>
        <v>MENOR VALOR</v>
      </c>
      <c r="CE37" s="15" t="str">
        <f t="shared" si="50"/>
        <v>MENOR VALOR</v>
      </c>
      <c r="CF37" s="6" t="str">
        <f t="shared" si="51"/>
        <v>MENOR VALOR</v>
      </c>
    </row>
    <row r="38" spans="1:84" ht="26.25" thickBot="1">
      <c r="A38" s="8" t="s">
        <v>83</v>
      </c>
      <c r="B38" s="9" t="s">
        <v>84</v>
      </c>
      <c r="C38" s="8" t="s">
        <v>27</v>
      </c>
      <c r="D38" s="5">
        <v>1</v>
      </c>
      <c r="E38" s="51">
        <v>4875000</v>
      </c>
      <c r="F38" s="51">
        <f>E38*1.19</f>
        <v>5801250</v>
      </c>
      <c r="G38" s="52">
        <v>5308875</v>
      </c>
      <c r="H38" s="52">
        <f t="shared" si="91"/>
        <v>6317561.25</v>
      </c>
      <c r="I38" s="53">
        <v>5318625</v>
      </c>
      <c r="J38" s="53">
        <f t="shared" si="92"/>
        <v>6329163.75</v>
      </c>
      <c r="K38" s="54">
        <v>5655000</v>
      </c>
      <c r="L38" s="54">
        <f t="shared" si="92"/>
        <v>6729450</v>
      </c>
      <c r="M38" s="55">
        <v>5752500</v>
      </c>
      <c r="N38" s="55">
        <f t="shared" si="93"/>
        <v>6845475</v>
      </c>
      <c r="O38" s="51">
        <v>2800000</v>
      </c>
      <c r="P38" s="51">
        <f t="shared" si="94"/>
        <v>3332000</v>
      </c>
      <c r="Q38" s="52">
        <v>3025000</v>
      </c>
      <c r="R38" s="52">
        <f t="shared" si="94"/>
        <v>3599750</v>
      </c>
      <c r="S38" s="53">
        <v>3025000</v>
      </c>
      <c r="T38" s="53">
        <f t="shared" si="95"/>
        <v>3599750</v>
      </c>
      <c r="U38" s="54">
        <v>3300000</v>
      </c>
      <c r="V38" s="54">
        <f t="shared" si="95"/>
        <v>3927000</v>
      </c>
      <c r="W38" s="55">
        <v>3163000</v>
      </c>
      <c r="X38" s="55">
        <f t="shared" si="96"/>
        <v>3763970</v>
      </c>
      <c r="Y38" s="51">
        <v>4250000</v>
      </c>
      <c r="Z38" s="51">
        <f t="shared" si="97"/>
        <v>5057500</v>
      </c>
      <c r="AA38" s="52">
        <v>4641000</v>
      </c>
      <c r="AB38" s="52">
        <f t="shared" si="97"/>
        <v>5522790</v>
      </c>
      <c r="AC38" s="53">
        <v>4586600</v>
      </c>
      <c r="AD38" s="53">
        <f t="shared" si="98"/>
        <v>5458054</v>
      </c>
      <c r="AE38" s="54">
        <v>4969100</v>
      </c>
      <c r="AF38" s="54">
        <f t="shared" si="98"/>
        <v>5913229</v>
      </c>
      <c r="AG38" s="55">
        <v>5142500</v>
      </c>
      <c r="AH38" s="55">
        <f t="shared" si="99"/>
        <v>6119575</v>
      </c>
      <c r="AI38" s="51">
        <v>4158000</v>
      </c>
      <c r="AJ38" s="51">
        <f t="shared" si="100"/>
        <v>4948020</v>
      </c>
      <c r="AK38" s="52">
        <v>4573800</v>
      </c>
      <c r="AL38" s="52">
        <f t="shared" si="100"/>
        <v>5442822</v>
      </c>
      <c r="AM38" s="53">
        <v>4490640</v>
      </c>
      <c r="AN38" s="53">
        <f t="shared" si="101"/>
        <v>5343861.5999999996</v>
      </c>
      <c r="AO38" s="54">
        <v>4989600</v>
      </c>
      <c r="AP38" s="54">
        <f t="shared" si="101"/>
        <v>5937624</v>
      </c>
      <c r="AQ38" s="55">
        <v>4781700</v>
      </c>
      <c r="AR38" s="55">
        <f t="shared" si="102"/>
        <v>5690223</v>
      </c>
      <c r="AS38" s="51">
        <f t="shared" si="12"/>
        <v>3332000</v>
      </c>
      <c r="AT38" s="52">
        <f t="shared" si="13"/>
        <v>3599750</v>
      </c>
      <c r="AU38" s="53">
        <f t="shared" si="14"/>
        <v>3599750</v>
      </c>
      <c r="AV38" s="54">
        <f t="shared" si="15"/>
        <v>3927000</v>
      </c>
      <c r="AW38" s="55">
        <f t="shared" si="16"/>
        <v>3763970</v>
      </c>
      <c r="AX38" s="51">
        <f t="shared" si="17"/>
        <v>4689736.8897792269</v>
      </c>
      <c r="AY38" s="52">
        <f t="shared" si="18"/>
        <v>4689736.8897792269</v>
      </c>
      <c r="AZ38" s="53">
        <f t="shared" si="19"/>
        <v>5077242.7204633243</v>
      </c>
      <c r="BA38" s="54">
        <f t="shared" si="20"/>
        <v>5519115.2822496723</v>
      </c>
      <c r="BB38" s="55">
        <f t="shared" si="21"/>
        <v>5472995.2678457676</v>
      </c>
      <c r="BC38" s="51">
        <f t="shared" si="22"/>
        <v>5002760</v>
      </c>
      <c r="BD38" s="52">
        <f t="shared" si="23"/>
        <v>5482806</v>
      </c>
      <c r="BE38" s="53">
        <f t="shared" si="24"/>
        <v>5400957.7999999998</v>
      </c>
      <c r="BF38" s="54">
        <f t="shared" si="25"/>
        <v>5925426.5</v>
      </c>
      <c r="BG38" s="55">
        <f t="shared" si="26"/>
        <v>4989600</v>
      </c>
      <c r="BH38" s="51">
        <f t="shared" si="27"/>
        <v>4784692.5</v>
      </c>
      <c r="BI38" s="52">
        <f t="shared" si="28"/>
        <v>5220730.8125</v>
      </c>
      <c r="BJ38" s="53">
        <f t="shared" si="29"/>
        <v>4784692.5</v>
      </c>
      <c r="BK38" s="54">
        <f t="shared" si="30"/>
        <v>5626825.75</v>
      </c>
      <c r="BL38" s="55">
        <f t="shared" si="31"/>
        <v>5604810.75</v>
      </c>
      <c r="BM38" s="51">
        <f t="shared" si="32"/>
        <v>900667.03818267386</v>
      </c>
      <c r="BN38" s="52">
        <f t="shared" si="33"/>
        <v>1387358.4698568441</v>
      </c>
      <c r="BO38" s="53">
        <f t="shared" si="34"/>
        <v>990189.71906640823</v>
      </c>
      <c r="BP38" s="54">
        <f t="shared" si="35"/>
        <v>1034868.3721692278</v>
      </c>
      <c r="BQ38" s="55">
        <f t="shared" si="36"/>
        <v>1140199.5366619772</v>
      </c>
      <c r="BR38" s="14">
        <f t="shared" si="37"/>
        <v>0.18003402885260814</v>
      </c>
      <c r="BS38" s="16">
        <f t="shared" si="38"/>
        <v>0.2530380374313525</v>
      </c>
      <c r="BT38" s="17">
        <f t="shared" si="39"/>
        <v>0.1833359481287575</v>
      </c>
      <c r="BU38" s="18">
        <f t="shared" si="40"/>
        <v>0.17464875687332004</v>
      </c>
      <c r="BV38" s="56">
        <f t="shared" si="41"/>
        <v>0.22851521898789026</v>
      </c>
      <c r="BW38" s="51">
        <f t="shared" si="42"/>
        <v>3332000</v>
      </c>
      <c r="BX38" s="52">
        <f t="shared" si="43"/>
        <v>4689736.8897792269</v>
      </c>
      <c r="BY38" s="53">
        <f t="shared" si="44"/>
        <v>3599750</v>
      </c>
      <c r="BZ38" s="54">
        <f t="shared" si="45"/>
        <v>3927000</v>
      </c>
      <c r="CA38" s="55">
        <f t="shared" si="46"/>
        <v>5472995.2678457676</v>
      </c>
      <c r="CB38" s="19" t="str">
        <f t="shared" si="47"/>
        <v>MENOR VALOR</v>
      </c>
      <c r="CC38" s="20" t="str">
        <f t="shared" si="48"/>
        <v>MEDIA Geométrica</v>
      </c>
      <c r="CD38" s="29" t="str">
        <f t="shared" si="49"/>
        <v>MENOR VALOR</v>
      </c>
      <c r="CE38" s="15" t="str">
        <f t="shared" si="50"/>
        <v>MENOR VALOR</v>
      </c>
      <c r="CF38" s="6" t="str">
        <f t="shared" si="51"/>
        <v>MEDIA Geométrica</v>
      </c>
    </row>
    <row r="39" spans="1:84" ht="26.25" thickBot="1">
      <c r="A39" s="8" t="s">
        <v>85</v>
      </c>
      <c r="B39" s="9" t="s">
        <v>86</v>
      </c>
      <c r="C39" s="8" t="s">
        <v>27</v>
      </c>
      <c r="D39" s="5">
        <v>1</v>
      </c>
      <c r="E39" s="51">
        <v>4012500</v>
      </c>
      <c r="F39" s="51">
        <f>E39*1.19</f>
        <v>4774875</v>
      </c>
      <c r="G39" s="52">
        <v>4369612.5</v>
      </c>
      <c r="H39" s="52">
        <f t="shared" si="91"/>
        <v>5199838.875</v>
      </c>
      <c r="I39" s="53">
        <v>4377637.5</v>
      </c>
      <c r="J39" s="53">
        <f t="shared" si="92"/>
        <v>5209388.625</v>
      </c>
      <c r="K39" s="54">
        <v>4654500</v>
      </c>
      <c r="L39" s="54">
        <f t="shared" si="92"/>
        <v>5538855</v>
      </c>
      <c r="M39" s="55">
        <v>4734750</v>
      </c>
      <c r="N39" s="55">
        <f t="shared" si="93"/>
        <v>5634352.5</v>
      </c>
      <c r="O39" s="51">
        <v>2700000</v>
      </c>
      <c r="P39" s="51">
        <f t="shared" si="94"/>
        <v>3213000</v>
      </c>
      <c r="Q39" s="52">
        <v>2900000</v>
      </c>
      <c r="R39" s="52">
        <f t="shared" si="94"/>
        <v>3451000</v>
      </c>
      <c r="S39" s="53">
        <v>2900000</v>
      </c>
      <c r="T39" s="53">
        <f t="shared" si="95"/>
        <v>3451000</v>
      </c>
      <c r="U39" s="54">
        <v>3150000</v>
      </c>
      <c r="V39" s="54">
        <f t="shared" si="95"/>
        <v>3748500</v>
      </c>
      <c r="W39" s="55">
        <v>3025000</v>
      </c>
      <c r="X39" s="55">
        <f t="shared" si="96"/>
        <v>3599750</v>
      </c>
      <c r="Y39" s="51">
        <v>4000000</v>
      </c>
      <c r="Z39" s="51">
        <f t="shared" si="97"/>
        <v>4760000</v>
      </c>
      <c r="AA39" s="52">
        <v>4368000</v>
      </c>
      <c r="AB39" s="52">
        <f t="shared" si="97"/>
        <v>5197920</v>
      </c>
      <c r="AC39" s="53">
        <v>4316800</v>
      </c>
      <c r="AD39" s="53">
        <f t="shared" si="98"/>
        <v>5136992</v>
      </c>
      <c r="AE39" s="54">
        <v>4676800</v>
      </c>
      <c r="AF39" s="54">
        <f t="shared" si="98"/>
        <v>5565392</v>
      </c>
      <c r="AG39" s="55">
        <v>4840000</v>
      </c>
      <c r="AH39" s="55">
        <f t="shared" si="99"/>
        <v>5759600</v>
      </c>
      <c r="AI39" s="51">
        <v>3985600</v>
      </c>
      <c r="AJ39" s="51">
        <f t="shared" si="100"/>
        <v>4742864</v>
      </c>
      <c r="AK39" s="52">
        <v>4384160</v>
      </c>
      <c r="AL39" s="52">
        <f t="shared" si="100"/>
        <v>5217150.3999999994</v>
      </c>
      <c r="AM39" s="53">
        <v>4304448</v>
      </c>
      <c r="AN39" s="53">
        <f t="shared" si="101"/>
        <v>5122293.12</v>
      </c>
      <c r="AO39" s="54">
        <v>4782720</v>
      </c>
      <c r="AP39" s="54">
        <f t="shared" si="101"/>
        <v>5691436.7999999998</v>
      </c>
      <c r="AQ39" s="55">
        <v>4583440</v>
      </c>
      <c r="AR39" s="55">
        <f t="shared" si="102"/>
        <v>5454293.5999999996</v>
      </c>
      <c r="AS39" s="51">
        <f t="shared" si="12"/>
        <v>3213000</v>
      </c>
      <c r="AT39" s="52">
        <f t="shared" si="13"/>
        <v>3451000</v>
      </c>
      <c r="AU39" s="53">
        <f t="shared" si="14"/>
        <v>3451000</v>
      </c>
      <c r="AV39" s="54">
        <f t="shared" si="15"/>
        <v>3748500</v>
      </c>
      <c r="AW39" s="55">
        <f t="shared" si="16"/>
        <v>3599750</v>
      </c>
      <c r="AX39" s="51">
        <f t="shared" si="17"/>
        <v>4313999.4874299429</v>
      </c>
      <c r="AY39" s="52">
        <f t="shared" si="18"/>
        <v>4313999.4874299429</v>
      </c>
      <c r="AZ39" s="53">
        <f t="shared" si="19"/>
        <v>4663653.3124561859</v>
      </c>
      <c r="BA39" s="54">
        <f t="shared" si="20"/>
        <v>5064059.4684618758</v>
      </c>
      <c r="BB39" s="55">
        <f t="shared" si="21"/>
        <v>5024140.747919945</v>
      </c>
      <c r="BC39" s="51">
        <f t="shared" si="22"/>
        <v>4751432</v>
      </c>
      <c r="BD39" s="52">
        <f t="shared" si="23"/>
        <v>5198879.4375</v>
      </c>
      <c r="BE39" s="53">
        <f t="shared" si="24"/>
        <v>5129642.5600000005</v>
      </c>
      <c r="BF39" s="54">
        <f t="shared" si="25"/>
        <v>5552123.5</v>
      </c>
      <c r="BG39" s="55">
        <f t="shared" si="26"/>
        <v>4782720</v>
      </c>
      <c r="BH39" s="51">
        <f t="shared" si="27"/>
        <v>4372684.75</v>
      </c>
      <c r="BI39" s="52">
        <f t="shared" si="28"/>
        <v>4766477.3187499996</v>
      </c>
      <c r="BJ39" s="53">
        <f t="shared" si="29"/>
        <v>4372684.75</v>
      </c>
      <c r="BK39" s="54">
        <f t="shared" si="30"/>
        <v>5136045.95</v>
      </c>
      <c r="BL39" s="55">
        <f t="shared" si="31"/>
        <v>5111999.0250000004</v>
      </c>
      <c r="BM39" s="51">
        <f t="shared" si="32"/>
        <v>669640.10792939179</v>
      </c>
      <c r="BN39" s="52">
        <f t="shared" si="33"/>
        <v>1014726.9201636876</v>
      </c>
      <c r="BO39" s="53">
        <f t="shared" si="34"/>
        <v>739119.54500475177</v>
      </c>
      <c r="BP39" s="54">
        <f t="shared" si="35"/>
        <v>803171.20233447256</v>
      </c>
      <c r="BQ39" s="55">
        <f t="shared" si="36"/>
        <v>879815.72862636845</v>
      </c>
      <c r="BR39" s="14">
        <f t="shared" si="37"/>
        <v>0.14093437682142809</v>
      </c>
      <c r="BS39" s="16">
        <f t="shared" si="38"/>
        <v>0.19518185262084903</v>
      </c>
      <c r="BT39" s="17">
        <f t="shared" si="39"/>
        <v>0.1440879235462269</v>
      </c>
      <c r="BU39" s="18">
        <f t="shared" si="40"/>
        <v>0.14466018314154441</v>
      </c>
      <c r="BV39" s="56">
        <f t="shared" si="41"/>
        <v>0.18395718934547045</v>
      </c>
      <c r="BW39" s="51">
        <f t="shared" si="42"/>
        <v>3213000</v>
      </c>
      <c r="BX39" s="52">
        <f t="shared" si="43"/>
        <v>3451000</v>
      </c>
      <c r="BY39" s="53">
        <f t="shared" si="44"/>
        <v>3451000</v>
      </c>
      <c r="BZ39" s="54">
        <f t="shared" si="45"/>
        <v>3748500</v>
      </c>
      <c r="CA39" s="55">
        <f t="shared" si="46"/>
        <v>3599750</v>
      </c>
      <c r="CB39" s="19" t="str">
        <f t="shared" si="47"/>
        <v>MENOR VALOR</v>
      </c>
      <c r="CC39" s="20" t="str">
        <f t="shared" si="48"/>
        <v>MENOR VALOR</v>
      </c>
      <c r="CD39" s="29" t="str">
        <f t="shared" si="49"/>
        <v>MENOR VALOR</v>
      </c>
      <c r="CE39" s="15" t="str">
        <f t="shared" si="50"/>
        <v>MENOR VALOR</v>
      </c>
      <c r="CF39" s="6" t="str">
        <f t="shared" si="51"/>
        <v>MENOR VALOR</v>
      </c>
    </row>
    <row r="40" spans="1:84" ht="26.25" thickBot="1">
      <c r="A40" s="8" t="s">
        <v>87</v>
      </c>
      <c r="B40" s="9" t="s">
        <v>88</v>
      </c>
      <c r="C40" s="8" t="s">
        <v>27</v>
      </c>
      <c r="D40" s="5">
        <v>1</v>
      </c>
      <c r="E40" s="51">
        <v>3525000</v>
      </c>
      <c r="F40" s="51">
        <f>E40*1.19</f>
        <v>4194750</v>
      </c>
      <c r="G40" s="52">
        <v>3838725</v>
      </c>
      <c r="H40" s="52">
        <f t="shared" si="91"/>
        <v>4568082.75</v>
      </c>
      <c r="I40" s="53">
        <v>3845775</v>
      </c>
      <c r="J40" s="53">
        <f t="shared" si="92"/>
        <v>4576472.25</v>
      </c>
      <c r="K40" s="54">
        <v>4088999.9999999995</v>
      </c>
      <c r="L40" s="54">
        <f t="shared" si="92"/>
        <v>4865909.9999999991</v>
      </c>
      <c r="M40" s="55">
        <v>4159500</v>
      </c>
      <c r="N40" s="55">
        <f t="shared" si="93"/>
        <v>4949805</v>
      </c>
      <c r="O40" s="51">
        <v>2250000</v>
      </c>
      <c r="P40" s="51">
        <f t="shared" si="94"/>
        <v>2677500</v>
      </c>
      <c r="Q40" s="52">
        <v>2445000</v>
      </c>
      <c r="R40" s="52">
        <f t="shared" si="94"/>
        <v>2909550</v>
      </c>
      <c r="S40" s="53">
        <v>2445000</v>
      </c>
      <c r="T40" s="53">
        <f t="shared" si="95"/>
        <v>2909550</v>
      </c>
      <c r="U40" s="54">
        <v>2650000</v>
      </c>
      <c r="V40" s="54">
        <f t="shared" si="95"/>
        <v>3153500</v>
      </c>
      <c r="W40" s="55">
        <v>2548000</v>
      </c>
      <c r="X40" s="55">
        <f t="shared" si="96"/>
        <v>3032120</v>
      </c>
      <c r="Y40" s="51">
        <v>3500000</v>
      </c>
      <c r="Z40" s="51">
        <f t="shared" si="97"/>
        <v>4165000</v>
      </c>
      <c r="AA40" s="52">
        <v>3822000.0000000005</v>
      </c>
      <c r="AB40" s="52">
        <f t="shared" si="97"/>
        <v>4548180</v>
      </c>
      <c r="AC40" s="53">
        <v>3777200</v>
      </c>
      <c r="AD40" s="53">
        <f t="shared" si="98"/>
        <v>4494868</v>
      </c>
      <c r="AE40" s="54">
        <v>4092200</v>
      </c>
      <c r="AF40" s="54">
        <f t="shared" si="98"/>
        <v>4869718</v>
      </c>
      <c r="AG40" s="55">
        <v>3747734.9999999995</v>
      </c>
      <c r="AH40" s="55">
        <f t="shared" si="99"/>
        <v>4459804.6499999994</v>
      </c>
      <c r="AI40" s="51">
        <v>3258900</v>
      </c>
      <c r="AJ40" s="51">
        <f t="shared" si="100"/>
        <v>3878091</v>
      </c>
      <c r="AK40" s="52">
        <v>3584790.0000000005</v>
      </c>
      <c r="AL40" s="52">
        <f t="shared" si="100"/>
        <v>4265900.1000000006</v>
      </c>
      <c r="AM40" s="53">
        <v>3519612</v>
      </c>
      <c r="AN40" s="53">
        <f t="shared" si="101"/>
        <v>4188338.28</v>
      </c>
      <c r="AO40" s="54">
        <v>3910680</v>
      </c>
      <c r="AP40" s="54">
        <f t="shared" si="101"/>
        <v>4653709.2</v>
      </c>
      <c r="AQ40" s="55">
        <v>3747734.9999999995</v>
      </c>
      <c r="AR40" s="55">
        <f t="shared" si="102"/>
        <v>4459804.6499999994</v>
      </c>
      <c r="AS40" s="51">
        <f t="shared" si="12"/>
        <v>2677500</v>
      </c>
      <c r="AT40" s="52">
        <f t="shared" si="13"/>
        <v>2909550</v>
      </c>
      <c r="AU40" s="53">
        <f t="shared" si="14"/>
        <v>2909550</v>
      </c>
      <c r="AV40" s="54">
        <f t="shared" si="15"/>
        <v>3153500</v>
      </c>
      <c r="AW40" s="55">
        <f t="shared" si="16"/>
        <v>3032120</v>
      </c>
      <c r="AX40" s="51">
        <f t="shared" si="17"/>
        <v>3670009.0982435415</v>
      </c>
      <c r="AY40" s="52">
        <f t="shared" si="18"/>
        <v>3670009.0982435415</v>
      </c>
      <c r="AZ40" s="53">
        <f t="shared" si="19"/>
        <v>3979044.8828013232</v>
      </c>
      <c r="BA40" s="54">
        <f t="shared" si="20"/>
        <v>4318321.6772610741</v>
      </c>
      <c r="BB40" s="55">
        <f t="shared" si="21"/>
        <v>4156631.6176471021</v>
      </c>
      <c r="BC40" s="51">
        <f t="shared" si="22"/>
        <v>4021545.5</v>
      </c>
      <c r="BD40" s="52">
        <f t="shared" si="23"/>
        <v>4407040.0500000007</v>
      </c>
      <c r="BE40" s="53">
        <f t="shared" si="24"/>
        <v>4341603.1399999997</v>
      </c>
      <c r="BF40" s="54">
        <f t="shared" si="25"/>
        <v>4759809.5999999996</v>
      </c>
      <c r="BG40" s="55">
        <f t="shared" si="26"/>
        <v>3910680</v>
      </c>
      <c r="BH40" s="51">
        <f t="shared" si="27"/>
        <v>3728835.25</v>
      </c>
      <c r="BI40" s="52">
        <f t="shared" si="28"/>
        <v>4072928.2125000004</v>
      </c>
      <c r="BJ40" s="53">
        <f t="shared" si="29"/>
        <v>3728835.25</v>
      </c>
      <c r="BK40" s="54">
        <f t="shared" si="30"/>
        <v>4385709.3</v>
      </c>
      <c r="BL40" s="55">
        <f t="shared" si="31"/>
        <v>4225383.5749999993</v>
      </c>
      <c r="BM40" s="51">
        <f t="shared" si="32"/>
        <v>619455.27082484937</v>
      </c>
      <c r="BN40" s="52">
        <f t="shared" si="33"/>
        <v>883339.38650947157</v>
      </c>
      <c r="BO40" s="53">
        <f t="shared" si="34"/>
        <v>669814.81187264319</v>
      </c>
      <c r="BP40" s="54">
        <f t="shared" si="35"/>
        <v>716767.19361356657</v>
      </c>
      <c r="BQ40" s="55">
        <f t="shared" si="36"/>
        <v>717386.02600502688</v>
      </c>
      <c r="BR40" s="14">
        <f t="shared" si="37"/>
        <v>0.15403413210787975</v>
      </c>
      <c r="BS40" s="16">
        <f t="shared" si="38"/>
        <v>0.20043824800491011</v>
      </c>
      <c r="BT40" s="17">
        <f t="shared" si="39"/>
        <v>0.15427822172448569</v>
      </c>
      <c r="BU40" s="18">
        <f t="shared" si="40"/>
        <v>0.15058736669079509</v>
      </c>
      <c r="BV40" s="56">
        <f t="shared" si="41"/>
        <v>0.1834427838649613</v>
      </c>
      <c r="BW40" s="51">
        <f t="shared" si="42"/>
        <v>2677500</v>
      </c>
      <c r="BX40" s="52">
        <f t="shared" si="43"/>
        <v>3670009.0982435415</v>
      </c>
      <c r="BY40" s="53">
        <f t="shared" si="44"/>
        <v>2909550</v>
      </c>
      <c r="BZ40" s="54">
        <f t="shared" si="45"/>
        <v>3153500</v>
      </c>
      <c r="CA40" s="55">
        <f t="shared" si="46"/>
        <v>3032120</v>
      </c>
      <c r="CB40" s="19" t="str">
        <f t="shared" si="47"/>
        <v>MENOR VALOR</v>
      </c>
      <c r="CC40" s="20" t="str">
        <f t="shared" si="48"/>
        <v>MEDIA Geométrica</v>
      </c>
      <c r="CD40" s="29" t="str">
        <f t="shared" si="49"/>
        <v>MENOR VALOR</v>
      </c>
      <c r="CE40" s="15" t="str">
        <f t="shared" si="50"/>
        <v>MENOR VALOR</v>
      </c>
      <c r="CF40" s="6" t="str">
        <f t="shared" si="51"/>
        <v>MENOR VALOR</v>
      </c>
    </row>
    <row r="41" spans="1:84" ht="26.25" thickBot="1">
      <c r="A41" s="8" t="s">
        <v>89</v>
      </c>
      <c r="B41" s="26" t="s">
        <v>90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51"/>
      <c r="AT41" s="52"/>
      <c r="AU41" s="53"/>
      <c r="AV41" s="54"/>
      <c r="AW41" s="55"/>
      <c r="AX41" s="51"/>
      <c r="AY41" s="52"/>
      <c r="AZ41" s="53"/>
      <c r="BA41" s="54"/>
      <c r="BB41" s="55"/>
      <c r="BC41" s="51"/>
      <c r="BD41" s="52"/>
      <c r="BE41" s="53"/>
      <c r="BF41" s="54"/>
      <c r="BG41" s="55"/>
      <c r="BH41" s="51"/>
      <c r="BI41" s="52"/>
      <c r="BJ41" s="53"/>
      <c r="BK41" s="54"/>
      <c r="BL41" s="55"/>
      <c r="BM41" s="51"/>
      <c r="BN41" s="52"/>
      <c r="BO41" s="53"/>
      <c r="BP41" s="54"/>
      <c r="BQ41" s="55"/>
      <c r="BR41" s="14"/>
      <c r="BS41" s="16"/>
      <c r="BT41" s="17"/>
      <c r="BU41" s="18"/>
      <c r="BV41" s="56"/>
      <c r="BW41" s="51">
        <f t="shared" si="42"/>
        <v>0</v>
      </c>
      <c r="BX41" s="52">
        <f t="shared" si="43"/>
        <v>0</v>
      </c>
      <c r="BY41" s="53">
        <f t="shared" si="44"/>
        <v>0</v>
      </c>
      <c r="BZ41" s="54">
        <f t="shared" si="45"/>
        <v>0</v>
      </c>
      <c r="CA41" s="55">
        <f t="shared" si="46"/>
        <v>0</v>
      </c>
      <c r="CB41" s="19" t="str">
        <f t="shared" si="47"/>
        <v>MENOR VALOR</v>
      </c>
      <c r="CC41" s="20" t="str">
        <f t="shared" si="48"/>
        <v>MENOR VALOR</v>
      </c>
      <c r="CD41" s="29" t="str">
        <f t="shared" si="49"/>
        <v>MENOR VALOR</v>
      </c>
      <c r="CE41" s="15" t="str">
        <f t="shared" si="50"/>
        <v>MENOR VALOR</v>
      </c>
      <c r="CF41" s="6" t="str">
        <f t="shared" si="51"/>
        <v>MENOR VALOR</v>
      </c>
    </row>
    <row r="42" spans="1:84" ht="26.25" thickBot="1">
      <c r="A42" s="8" t="s">
        <v>91</v>
      </c>
      <c r="B42" s="9" t="s">
        <v>92</v>
      </c>
      <c r="C42" s="8" t="s">
        <v>27</v>
      </c>
      <c r="D42" s="5">
        <v>1</v>
      </c>
      <c r="E42" s="51">
        <v>398000</v>
      </c>
      <c r="F42" s="51">
        <f>E42*1.19</f>
        <v>473620</v>
      </c>
      <c r="G42" s="52">
        <v>433422</v>
      </c>
      <c r="H42" s="52">
        <f t="shared" ref="H42" si="103">G42*1.19</f>
        <v>515772.18</v>
      </c>
      <c r="I42" s="53">
        <v>434218</v>
      </c>
      <c r="J42" s="53">
        <f t="shared" ref="J42:L45" si="104">I42*1.19</f>
        <v>516719.42</v>
      </c>
      <c r="K42" s="54">
        <v>461679.99999999994</v>
      </c>
      <c r="L42" s="54">
        <f t="shared" ref="L42" si="105">K42*1.19</f>
        <v>549399.19999999995</v>
      </c>
      <c r="M42" s="55">
        <v>469640</v>
      </c>
      <c r="N42" s="55">
        <f t="shared" ref="N42:N45" si="106">M42*1.19</f>
        <v>558871.6</v>
      </c>
      <c r="O42" s="51">
        <v>450000</v>
      </c>
      <c r="P42" s="51">
        <f t="shared" ref="P42:R45" si="107">O42*1.19</f>
        <v>535500</v>
      </c>
      <c r="Q42" s="52">
        <v>485000</v>
      </c>
      <c r="R42" s="52">
        <f t="shared" ref="R42" si="108">Q42*1.19</f>
        <v>577150</v>
      </c>
      <c r="S42" s="53">
        <v>485000</v>
      </c>
      <c r="T42" s="53">
        <f t="shared" ref="T42:V45" si="109">S42*1.19</f>
        <v>577150</v>
      </c>
      <c r="U42" s="54">
        <v>495000</v>
      </c>
      <c r="V42" s="54">
        <f t="shared" ref="V42" si="110">U42*1.19</f>
        <v>589050</v>
      </c>
      <c r="W42" s="55">
        <v>490000</v>
      </c>
      <c r="X42" s="55">
        <f t="shared" ref="X42:X45" si="111">W42*1.19</f>
        <v>583100</v>
      </c>
      <c r="Y42" s="51">
        <v>490000</v>
      </c>
      <c r="Z42" s="51">
        <f t="shared" ref="Z42:AB45" si="112">Y42*1.19</f>
        <v>583100</v>
      </c>
      <c r="AA42" s="52">
        <v>535080</v>
      </c>
      <c r="AB42" s="52">
        <f t="shared" ref="AB42" si="113">AA42*1.19</f>
        <v>636745.19999999995</v>
      </c>
      <c r="AC42" s="53">
        <v>528808</v>
      </c>
      <c r="AD42" s="53">
        <f t="shared" ref="AD42:AF45" si="114">AC42*1.19</f>
        <v>629281.52</v>
      </c>
      <c r="AE42" s="54">
        <v>572908</v>
      </c>
      <c r="AF42" s="54">
        <f t="shared" ref="AF42" si="115">AE42*1.19</f>
        <v>681760.52</v>
      </c>
      <c r="AG42" s="55">
        <v>592900</v>
      </c>
      <c r="AH42" s="55">
        <f t="shared" ref="AH42:AH45" si="116">AG42*1.19</f>
        <v>705551</v>
      </c>
      <c r="AI42" s="51">
        <v>530000</v>
      </c>
      <c r="AJ42" s="51">
        <f t="shared" ref="AJ42:AL45" si="117">AI42*1.19</f>
        <v>630700</v>
      </c>
      <c r="AK42" s="52">
        <v>583000</v>
      </c>
      <c r="AL42" s="52">
        <f t="shared" ref="AL42" si="118">AK42*1.19</f>
        <v>693770</v>
      </c>
      <c r="AM42" s="53">
        <v>572400</v>
      </c>
      <c r="AN42" s="53">
        <f t="shared" ref="AN42:AP45" si="119">AM42*1.19</f>
        <v>681156</v>
      </c>
      <c r="AO42" s="54">
        <v>636000</v>
      </c>
      <c r="AP42" s="54">
        <f t="shared" ref="AP42" si="120">AO42*1.19</f>
        <v>756840</v>
      </c>
      <c r="AQ42" s="55">
        <v>609500</v>
      </c>
      <c r="AR42" s="55">
        <f t="shared" ref="AR42:AR45" si="121">AQ42*1.19</f>
        <v>725305</v>
      </c>
      <c r="AS42" s="51">
        <f t="shared" si="12"/>
        <v>473620</v>
      </c>
      <c r="AT42" s="52">
        <f t="shared" si="13"/>
        <v>515772.18</v>
      </c>
      <c r="AU42" s="53">
        <f t="shared" si="14"/>
        <v>516719.42</v>
      </c>
      <c r="AV42" s="54">
        <f t="shared" si="15"/>
        <v>549399.19999999995</v>
      </c>
      <c r="AW42" s="55">
        <f t="shared" si="16"/>
        <v>558871.6</v>
      </c>
      <c r="AX42" s="51">
        <f t="shared" si="17"/>
        <v>552635.58364484343</v>
      </c>
      <c r="AY42" s="52">
        <f t="shared" si="18"/>
        <v>552635.58364484343</v>
      </c>
      <c r="AZ42" s="53">
        <f t="shared" si="19"/>
        <v>597941.59028191108</v>
      </c>
      <c r="BA42" s="54">
        <f t="shared" si="20"/>
        <v>639247.48351418064</v>
      </c>
      <c r="BB42" s="55">
        <f t="shared" si="21"/>
        <v>639037.05436553364</v>
      </c>
      <c r="BC42" s="51">
        <f t="shared" si="22"/>
        <v>559300</v>
      </c>
      <c r="BD42" s="52">
        <f t="shared" si="23"/>
        <v>606947.6</v>
      </c>
      <c r="BE42" s="53">
        <f t="shared" si="24"/>
        <v>603215.76</v>
      </c>
      <c r="BF42" s="54">
        <f t="shared" si="25"/>
        <v>635405.26</v>
      </c>
      <c r="BG42" s="55">
        <f t="shared" si="26"/>
        <v>630700</v>
      </c>
      <c r="BH42" s="51">
        <f t="shared" si="27"/>
        <v>555730</v>
      </c>
      <c r="BI42" s="52">
        <f t="shared" si="28"/>
        <v>605859.34499999997</v>
      </c>
      <c r="BJ42" s="53">
        <f t="shared" si="29"/>
        <v>555730</v>
      </c>
      <c r="BK42" s="54">
        <f t="shared" si="30"/>
        <v>644262.42999999993</v>
      </c>
      <c r="BL42" s="55">
        <f t="shared" si="31"/>
        <v>643206.9</v>
      </c>
      <c r="BM42" s="51">
        <f t="shared" si="32"/>
        <v>58139.751461457075</v>
      </c>
      <c r="BN42" s="52">
        <f t="shared" si="33"/>
        <v>90416.338044906501</v>
      </c>
      <c r="BO42" s="53">
        <f t="shared" si="34"/>
        <v>61026.313631100878</v>
      </c>
      <c r="BP42" s="54">
        <f t="shared" si="35"/>
        <v>80819.646208844264</v>
      </c>
      <c r="BQ42" s="55">
        <f t="shared" si="36"/>
        <v>73061.90368810526</v>
      </c>
      <c r="BR42" s="14">
        <f t="shared" si="37"/>
        <v>0.10395092340686049</v>
      </c>
      <c r="BS42" s="16">
        <f t="shared" si="38"/>
        <v>0.14896893577782744</v>
      </c>
      <c r="BT42" s="17">
        <f t="shared" si="39"/>
        <v>0.10116830109196895</v>
      </c>
      <c r="BU42" s="18">
        <f t="shared" si="40"/>
        <v>0.12719385767886823</v>
      </c>
      <c r="BV42" s="56">
        <f t="shared" si="41"/>
        <v>0.1158425617379186</v>
      </c>
      <c r="BW42" s="51">
        <f t="shared" si="42"/>
        <v>473620</v>
      </c>
      <c r="BX42" s="52">
        <f t="shared" si="43"/>
        <v>515772.18</v>
      </c>
      <c r="BY42" s="53">
        <f t="shared" si="44"/>
        <v>516719.42</v>
      </c>
      <c r="BZ42" s="54">
        <f t="shared" si="45"/>
        <v>549399.19999999995</v>
      </c>
      <c r="CA42" s="55">
        <f t="shared" si="46"/>
        <v>558871.6</v>
      </c>
      <c r="CB42" s="19" t="str">
        <f t="shared" si="47"/>
        <v>MENOR VALOR</v>
      </c>
      <c r="CC42" s="20" t="str">
        <f t="shared" si="48"/>
        <v>MENOR VALOR</v>
      </c>
      <c r="CD42" s="29" t="str">
        <f t="shared" si="49"/>
        <v>MENOR VALOR</v>
      </c>
      <c r="CE42" s="15" t="str">
        <f t="shared" si="50"/>
        <v>MENOR VALOR</v>
      </c>
      <c r="CF42" s="6" t="str">
        <f t="shared" si="51"/>
        <v>MENOR VALOR</v>
      </c>
    </row>
    <row r="43" spans="1:84" ht="26.25" thickBot="1">
      <c r="A43" s="10" t="s">
        <v>93</v>
      </c>
      <c r="B43" s="11" t="s">
        <v>94</v>
      </c>
      <c r="C43" s="10" t="s">
        <v>27</v>
      </c>
      <c r="D43" s="10">
        <v>1</v>
      </c>
      <c r="E43" s="51">
        <v>1450000</v>
      </c>
      <c r="F43" s="51">
        <f>E43*1.19</f>
        <v>1725500</v>
      </c>
      <c r="G43" s="52">
        <v>1579050</v>
      </c>
      <c r="H43" s="52">
        <f t="shared" ref="H43:H45" si="122">G43*1.19</f>
        <v>1879069.5</v>
      </c>
      <c r="I43" s="53">
        <v>1581950</v>
      </c>
      <c r="J43" s="53">
        <f t="shared" si="104"/>
        <v>1882520.5</v>
      </c>
      <c r="K43" s="54">
        <v>1682000</v>
      </c>
      <c r="L43" s="54">
        <f t="shared" si="104"/>
        <v>2001580</v>
      </c>
      <c r="M43" s="55">
        <v>1711000</v>
      </c>
      <c r="N43" s="55">
        <f t="shared" si="106"/>
        <v>2036090</v>
      </c>
      <c r="O43" s="51">
        <v>1789500</v>
      </c>
      <c r="P43" s="51">
        <f t="shared" si="107"/>
        <v>2129505</v>
      </c>
      <c r="Q43" s="52">
        <v>1958000</v>
      </c>
      <c r="R43" s="52">
        <f t="shared" si="107"/>
        <v>2330020</v>
      </c>
      <c r="S43" s="53">
        <v>1958000</v>
      </c>
      <c r="T43" s="53">
        <f t="shared" si="109"/>
        <v>2330020</v>
      </c>
      <c r="U43" s="54">
        <v>1998000</v>
      </c>
      <c r="V43" s="54">
        <f t="shared" si="109"/>
        <v>2377620</v>
      </c>
      <c r="W43" s="55">
        <v>1978000</v>
      </c>
      <c r="X43" s="55">
        <f t="shared" si="111"/>
        <v>2353820</v>
      </c>
      <c r="Y43" s="51">
        <v>1950000</v>
      </c>
      <c r="Z43" s="51">
        <f t="shared" si="112"/>
        <v>2320500</v>
      </c>
      <c r="AA43" s="52">
        <v>2129400</v>
      </c>
      <c r="AB43" s="52">
        <f t="shared" si="112"/>
        <v>2533986</v>
      </c>
      <c r="AC43" s="53">
        <v>2104440</v>
      </c>
      <c r="AD43" s="53">
        <f t="shared" si="114"/>
        <v>2504283.6</v>
      </c>
      <c r="AE43" s="54">
        <v>2279940</v>
      </c>
      <c r="AF43" s="54">
        <f t="shared" si="114"/>
        <v>2713128.6</v>
      </c>
      <c r="AG43" s="55">
        <v>2359500</v>
      </c>
      <c r="AH43" s="55">
        <f t="shared" si="116"/>
        <v>2807805</v>
      </c>
      <c r="AI43" s="51">
        <v>2035000</v>
      </c>
      <c r="AJ43" s="51">
        <f t="shared" si="117"/>
        <v>2421650</v>
      </c>
      <c r="AK43" s="52">
        <v>2238500</v>
      </c>
      <c r="AL43" s="52">
        <f t="shared" si="117"/>
        <v>2663815</v>
      </c>
      <c r="AM43" s="53">
        <v>2197800</v>
      </c>
      <c r="AN43" s="53">
        <f t="shared" si="119"/>
        <v>2615382</v>
      </c>
      <c r="AO43" s="54">
        <v>2442000</v>
      </c>
      <c r="AP43" s="54">
        <f t="shared" si="119"/>
        <v>2905980</v>
      </c>
      <c r="AQ43" s="55">
        <v>2340250</v>
      </c>
      <c r="AR43" s="55">
        <f t="shared" si="121"/>
        <v>2784897.5</v>
      </c>
      <c r="AS43" s="51">
        <f t="shared" si="12"/>
        <v>1725500</v>
      </c>
      <c r="AT43" s="52">
        <f t="shared" si="13"/>
        <v>1879069.5</v>
      </c>
      <c r="AU43" s="53">
        <f t="shared" si="14"/>
        <v>1882520.5</v>
      </c>
      <c r="AV43" s="54">
        <f t="shared" si="15"/>
        <v>2001580</v>
      </c>
      <c r="AW43" s="55">
        <f t="shared" si="16"/>
        <v>2036090</v>
      </c>
      <c r="AX43" s="51">
        <f t="shared" si="17"/>
        <v>2131678.2001707545</v>
      </c>
      <c r="AY43" s="52">
        <f t="shared" si="18"/>
        <v>2131678.2001707545</v>
      </c>
      <c r="AZ43" s="53">
        <f t="shared" si="19"/>
        <v>2315151.952471674</v>
      </c>
      <c r="BA43" s="54">
        <f t="shared" si="20"/>
        <v>2474968.0657187118</v>
      </c>
      <c r="BB43" s="55">
        <f t="shared" si="21"/>
        <v>2474210.2087384909</v>
      </c>
      <c r="BC43" s="51">
        <f t="shared" si="22"/>
        <v>2225002.5</v>
      </c>
      <c r="BD43" s="52">
        <f t="shared" si="23"/>
        <v>2432003</v>
      </c>
      <c r="BE43" s="53">
        <f t="shared" si="24"/>
        <v>2417151.7999999998</v>
      </c>
      <c r="BF43" s="54">
        <f t="shared" si="25"/>
        <v>2545374.2999999998</v>
      </c>
      <c r="BG43" s="55">
        <f t="shared" si="26"/>
        <v>2421650</v>
      </c>
      <c r="BH43" s="51">
        <f t="shared" si="27"/>
        <v>2149288.75</v>
      </c>
      <c r="BI43" s="52">
        <f t="shared" si="28"/>
        <v>2351722.625</v>
      </c>
      <c r="BJ43" s="53">
        <f t="shared" si="29"/>
        <v>2149288.75</v>
      </c>
      <c r="BK43" s="54">
        <f t="shared" si="30"/>
        <v>2499577.15</v>
      </c>
      <c r="BL43" s="55">
        <f t="shared" si="31"/>
        <v>2495653.125</v>
      </c>
      <c r="BM43" s="51">
        <f t="shared" si="32"/>
        <v>266215.25314055075</v>
      </c>
      <c r="BN43" s="52">
        <f t="shared" si="33"/>
        <v>393827.57547889283</v>
      </c>
      <c r="BO43" s="53">
        <f t="shared" si="34"/>
        <v>279292.9981461718</v>
      </c>
      <c r="BP43" s="54">
        <f t="shared" si="35"/>
        <v>344108.34272416029</v>
      </c>
      <c r="BQ43" s="55">
        <f t="shared" si="36"/>
        <v>321098.1169137354</v>
      </c>
      <c r="BR43" s="14">
        <f t="shared" si="37"/>
        <v>0.11964717034724713</v>
      </c>
      <c r="BS43" s="16">
        <f t="shared" si="38"/>
        <v>0.16193548095084292</v>
      </c>
      <c r="BT43" s="17">
        <f t="shared" si="39"/>
        <v>0.11554632114796093</v>
      </c>
      <c r="BU43" s="18">
        <f t="shared" si="40"/>
        <v>0.13518968221065181</v>
      </c>
      <c r="BV43" s="56">
        <f t="shared" si="41"/>
        <v>0.13259476675561513</v>
      </c>
      <c r="BW43" s="51">
        <f t="shared" si="42"/>
        <v>1725500</v>
      </c>
      <c r="BX43" s="52">
        <f t="shared" si="43"/>
        <v>1879069.5</v>
      </c>
      <c r="BY43" s="53">
        <f t="shared" si="44"/>
        <v>1882520.5</v>
      </c>
      <c r="BZ43" s="54">
        <f t="shared" si="45"/>
        <v>2001580</v>
      </c>
      <c r="CA43" s="55">
        <f t="shared" si="46"/>
        <v>2036090</v>
      </c>
      <c r="CB43" s="19" t="str">
        <f t="shared" si="47"/>
        <v>MENOR VALOR</v>
      </c>
      <c r="CC43" s="20" t="str">
        <f t="shared" si="48"/>
        <v>MENOR VALOR</v>
      </c>
      <c r="CD43" s="29" t="str">
        <f t="shared" si="49"/>
        <v>MENOR VALOR</v>
      </c>
      <c r="CE43" s="15" t="str">
        <f t="shared" si="50"/>
        <v>MENOR VALOR</v>
      </c>
      <c r="CF43" s="6" t="str">
        <f t="shared" si="51"/>
        <v>MENOR VALOR</v>
      </c>
    </row>
    <row r="44" spans="1:84" ht="26.25" thickBot="1">
      <c r="A44" s="10" t="s">
        <v>95</v>
      </c>
      <c r="B44" s="11" t="s">
        <v>96</v>
      </c>
      <c r="C44" s="10" t="s">
        <v>27</v>
      </c>
      <c r="D44" s="10">
        <v>1</v>
      </c>
      <c r="E44" s="51">
        <v>7458900</v>
      </c>
      <c r="F44" s="51">
        <f>E44*1.19</f>
        <v>8876091</v>
      </c>
      <c r="G44" s="52">
        <v>8122742.0999999996</v>
      </c>
      <c r="H44" s="52">
        <f t="shared" si="122"/>
        <v>9666063.0989999995</v>
      </c>
      <c r="I44" s="53">
        <v>8137659.8999999994</v>
      </c>
      <c r="J44" s="53">
        <f t="shared" si="104"/>
        <v>9683815.2809999995</v>
      </c>
      <c r="K44" s="54">
        <v>8652324</v>
      </c>
      <c r="L44" s="54">
        <f t="shared" si="104"/>
        <v>10296265.559999999</v>
      </c>
      <c r="M44" s="55">
        <v>8801502</v>
      </c>
      <c r="N44" s="55">
        <f t="shared" si="106"/>
        <v>10473787.379999999</v>
      </c>
      <c r="O44" s="51">
        <v>8050000</v>
      </c>
      <c r="P44" s="51">
        <f t="shared" si="107"/>
        <v>9579500</v>
      </c>
      <c r="Q44" s="52">
        <v>8125000</v>
      </c>
      <c r="R44" s="52">
        <f t="shared" si="107"/>
        <v>9668750</v>
      </c>
      <c r="S44" s="53">
        <v>8125000</v>
      </c>
      <c r="T44" s="53">
        <f t="shared" si="109"/>
        <v>9668750</v>
      </c>
      <c r="U44" s="54">
        <v>8125000</v>
      </c>
      <c r="V44" s="54">
        <f t="shared" si="109"/>
        <v>9668750</v>
      </c>
      <c r="W44" s="55">
        <v>8125000</v>
      </c>
      <c r="X44" s="55">
        <f t="shared" si="111"/>
        <v>9668750</v>
      </c>
      <c r="Y44" s="51">
        <v>7000000</v>
      </c>
      <c r="Z44" s="51">
        <f t="shared" si="112"/>
        <v>8330000</v>
      </c>
      <c r="AA44" s="52">
        <v>7644000.0000000009</v>
      </c>
      <c r="AB44" s="52">
        <f t="shared" si="112"/>
        <v>9096360</v>
      </c>
      <c r="AC44" s="53">
        <v>7554400</v>
      </c>
      <c r="AD44" s="53">
        <f t="shared" si="114"/>
        <v>8989736</v>
      </c>
      <c r="AE44" s="54">
        <v>8184400</v>
      </c>
      <c r="AF44" s="54">
        <f t="shared" si="114"/>
        <v>9739436</v>
      </c>
      <c r="AG44" s="55">
        <v>8470000</v>
      </c>
      <c r="AH44" s="55">
        <f t="shared" si="116"/>
        <v>10079300</v>
      </c>
      <c r="AI44" s="51">
        <v>6987900</v>
      </c>
      <c r="AJ44" s="51">
        <f t="shared" si="117"/>
        <v>8315601</v>
      </c>
      <c r="AK44" s="52">
        <v>7686690.0000000009</v>
      </c>
      <c r="AL44" s="52">
        <f t="shared" si="117"/>
        <v>9147161.1000000015</v>
      </c>
      <c r="AM44" s="53">
        <v>7546932.0000000009</v>
      </c>
      <c r="AN44" s="53">
        <f t="shared" si="119"/>
        <v>8980849.0800000001</v>
      </c>
      <c r="AO44" s="54">
        <v>8385480</v>
      </c>
      <c r="AP44" s="54">
        <f t="shared" si="119"/>
        <v>9978721.1999999993</v>
      </c>
      <c r="AQ44" s="55">
        <v>8036084.9999999991</v>
      </c>
      <c r="AR44" s="55">
        <f t="shared" si="121"/>
        <v>9562941.1499999985</v>
      </c>
      <c r="AS44" s="51">
        <f t="shared" si="12"/>
        <v>8315601</v>
      </c>
      <c r="AT44" s="52">
        <f t="shared" si="13"/>
        <v>9096360</v>
      </c>
      <c r="AU44" s="53">
        <f t="shared" si="14"/>
        <v>8980849.0800000001</v>
      </c>
      <c r="AV44" s="54">
        <f t="shared" si="15"/>
        <v>9668750</v>
      </c>
      <c r="AW44" s="55">
        <f t="shared" si="16"/>
        <v>9562941.1499999985</v>
      </c>
      <c r="AX44" s="51">
        <f t="shared" si="17"/>
        <v>8760437.7511372846</v>
      </c>
      <c r="AY44" s="52">
        <f t="shared" si="18"/>
        <v>8760437.7511372846</v>
      </c>
      <c r="AZ44" s="53">
        <f t="shared" si="19"/>
        <v>9324387.0173251871</v>
      </c>
      <c r="BA44" s="54">
        <f t="shared" si="20"/>
        <v>9917785.0342613831</v>
      </c>
      <c r="BB44" s="55">
        <f t="shared" si="21"/>
        <v>9939716.2064549942</v>
      </c>
      <c r="BC44" s="51">
        <f t="shared" si="22"/>
        <v>8603045.5</v>
      </c>
      <c r="BD44" s="52">
        <f t="shared" si="23"/>
        <v>9406612.0995000005</v>
      </c>
      <c r="BE44" s="53">
        <f t="shared" si="24"/>
        <v>9329243</v>
      </c>
      <c r="BF44" s="54">
        <f t="shared" si="25"/>
        <v>9859078.5999999996</v>
      </c>
      <c r="BG44" s="55">
        <f t="shared" si="26"/>
        <v>8980849.0800000001</v>
      </c>
      <c r="BH44" s="51">
        <f t="shared" si="27"/>
        <v>8775298</v>
      </c>
      <c r="BI44" s="52">
        <f t="shared" si="28"/>
        <v>9394583.5497500002</v>
      </c>
      <c r="BJ44" s="53">
        <f t="shared" si="29"/>
        <v>8775298</v>
      </c>
      <c r="BK44" s="54">
        <f t="shared" si="30"/>
        <v>9920793.1899999995</v>
      </c>
      <c r="BL44" s="55">
        <f t="shared" si="31"/>
        <v>9946194.6325000003</v>
      </c>
      <c r="BM44" s="51">
        <f t="shared" si="32"/>
        <v>516360.27303279249</v>
      </c>
      <c r="BN44" s="52">
        <f t="shared" si="33"/>
        <v>300366.85475331277</v>
      </c>
      <c r="BO44" s="53">
        <f t="shared" si="34"/>
        <v>345550.39032257919</v>
      </c>
      <c r="BP44" s="54">
        <f t="shared" si="35"/>
        <v>245332.09888131646</v>
      </c>
      <c r="BQ44" s="55">
        <f t="shared" si="36"/>
        <v>360530.82462646201</v>
      </c>
      <c r="BR44" s="14">
        <f t="shared" si="37"/>
        <v>6.0020637230477569E-2</v>
      </c>
      <c r="BS44" s="16">
        <f t="shared" si="38"/>
        <v>3.1931459655839163E-2</v>
      </c>
      <c r="BT44" s="17">
        <f t="shared" si="39"/>
        <v>3.7039488661896706E-2</v>
      </c>
      <c r="BU44" s="18">
        <f t="shared" si="40"/>
        <v>2.4883876966080427E-2</v>
      </c>
      <c r="BV44" s="56">
        <f t="shared" si="41"/>
        <v>4.0144402986277777E-2</v>
      </c>
      <c r="BW44" s="51">
        <f t="shared" si="42"/>
        <v>8315601</v>
      </c>
      <c r="BX44" s="52">
        <f t="shared" si="43"/>
        <v>9096360</v>
      </c>
      <c r="BY44" s="53">
        <f t="shared" si="44"/>
        <v>8980849.0800000001</v>
      </c>
      <c r="BZ44" s="54">
        <f t="shared" si="45"/>
        <v>9668750</v>
      </c>
      <c r="CA44" s="55">
        <f t="shared" si="46"/>
        <v>9562941.1499999985</v>
      </c>
      <c r="CB44" s="19" t="str">
        <f t="shared" si="47"/>
        <v>MENOR VALOR</v>
      </c>
      <c r="CC44" s="20" t="str">
        <f t="shared" si="48"/>
        <v>MENOR VALOR</v>
      </c>
      <c r="CD44" s="29" t="str">
        <f t="shared" si="49"/>
        <v>MENOR VALOR</v>
      </c>
      <c r="CE44" s="15" t="str">
        <f t="shared" si="50"/>
        <v>MENOR VALOR</v>
      </c>
      <c r="CF44" s="6" t="str">
        <f t="shared" si="51"/>
        <v>MENOR VALOR</v>
      </c>
    </row>
    <row r="45" spans="1:84" ht="26.25" thickBot="1">
      <c r="A45" s="8" t="s">
        <v>97</v>
      </c>
      <c r="B45" s="9" t="s">
        <v>98</v>
      </c>
      <c r="C45" s="8" t="s">
        <v>27</v>
      </c>
      <c r="D45" s="5">
        <v>1</v>
      </c>
      <c r="E45" s="51">
        <v>15458740</v>
      </c>
      <c r="F45" s="51">
        <f>E45*1.19</f>
        <v>18395900.599999998</v>
      </c>
      <c r="G45" s="52">
        <v>16834567.859999999</v>
      </c>
      <c r="H45" s="52">
        <f t="shared" si="122"/>
        <v>20033135.753399998</v>
      </c>
      <c r="I45" s="53">
        <v>16865485.34</v>
      </c>
      <c r="J45" s="53">
        <f t="shared" si="104"/>
        <v>20069927.5546</v>
      </c>
      <c r="K45" s="54">
        <v>17932138.399999999</v>
      </c>
      <c r="L45" s="54">
        <f t="shared" si="104"/>
        <v>21339244.695999999</v>
      </c>
      <c r="M45" s="55">
        <v>18241313.199999999</v>
      </c>
      <c r="N45" s="55">
        <f t="shared" si="106"/>
        <v>21707162.707999997</v>
      </c>
      <c r="O45" s="51">
        <v>14425000</v>
      </c>
      <c r="P45" s="51">
        <f t="shared" si="107"/>
        <v>17165750</v>
      </c>
      <c r="Q45" s="52">
        <v>14750000</v>
      </c>
      <c r="R45" s="52">
        <f t="shared" si="107"/>
        <v>17552500</v>
      </c>
      <c r="S45" s="53">
        <v>14750000</v>
      </c>
      <c r="T45" s="53">
        <f t="shared" si="109"/>
        <v>17552500</v>
      </c>
      <c r="U45" s="54">
        <v>14750000</v>
      </c>
      <c r="V45" s="54">
        <f t="shared" si="109"/>
        <v>17552500</v>
      </c>
      <c r="W45" s="55">
        <v>14750000</v>
      </c>
      <c r="X45" s="55">
        <f t="shared" si="111"/>
        <v>17552500</v>
      </c>
      <c r="Y45" s="51">
        <v>14000000</v>
      </c>
      <c r="Z45" s="51">
        <f t="shared" si="112"/>
        <v>16660000</v>
      </c>
      <c r="AA45" s="52">
        <v>15288000.000000002</v>
      </c>
      <c r="AB45" s="52">
        <f t="shared" si="112"/>
        <v>18192720</v>
      </c>
      <c r="AC45" s="53">
        <v>15108800</v>
      </c>
      <c r="AD45" s="53">
        <f t="shared" si="114"/>
        <v>17979472</v>
      </c>
      <c r="AE45" s="54">
        <v>16368800</v>
      </c>
      <c r="AF45" s="54">
        <f t="shared" si="114"/>
        <v>19478872</v>
      </c>
      <c r="AG45" s="55">
        <v>16940000</v>
      </c>
      <c r="AH45" s="55">
        <f t="shared" si="116"/>
        <v>20158600</v>
      </c>
      <c r="AI45" s="51">
        <v>13879000</v>
      </c>
      <c r="AJ45" s="51">
        <f t="shared" si="117"/>
        <v>16516010</v>
      </c>
      <c r="AK45" s="52">
        <v>15266900.000000002</v>
      </c>
      <c r="AL45" s="52">
        <f t="shared" si="117"/>
        <v>18167611</v>
      </c>
      <c r="AM45" s="53">
        <v>14989320.000000002</v>
      </c>
      <c r="AN45" s="53">
        <f t="shared" si="119"/>
        <v>17837290.800000001</v>
      </c>
      <c r="AO45" s="54">
        <v>16654800</v>
      </c>
      <c r="AP45" s="54">
        <f t="shared" si="119"/>
        <v>19819212</v>
      </c>
      <c r="AQ45" s="55">
        <v>15960849.999999998</v>
      </c>
      <c r="AR45" s="55">
        <f t="shared" si="121"/>
        <v>18993411.499999996</v>
      </c>
      <c r="AS45" s="51">
        <f t="shared" si="12"/>
        <v>16516010</v>
      </c>
      <c r="AT45" s="52">
        <f t="shared" si="13"/>
        <v>17552500</v>
      </c>
      <c r="AU45" s="53">
        <f t="shared" si="14"/>
        <v>17552500</v>
      </c>
      <c r="AV45" s="54">
        <f t="shared" si="15"/>
        <v>17552500</v>
      </c>
      <c r="AW45" s="55">
        <f t="shared" si="16"/>
        <v>17552500</v>
      </c>
      <c r="AX45" s="51">
        <f t="shared" si="17"/>
        <v>17168841.563858408</v>
      </c>
      <c r="AY45" s="52">
        <f t="shared" si="18"/>
        <v>17168841.563858408</v>
      </c>
      <c r="AZ45" s="53">
        <f t="shared" si="19"/>
        <v>18333595.841507368</v>
      </c>
      <c r="BA45" s="54">
        <f t="shared" si="20"/>
        <v>19500334.13705926</v>
      </c>
      <c r="BB45" s="55">
        <f t="shared" si="21"/>
        <v>19543455.175105091</v>
      </c>
      <c r="BC45" s="51">
        <f t="shared" si="22"/>
        <v>16912875</v>
      </c>
      <c r="BD45" s="52">
        <f t="shared" si="23"/>
        <v>18180165.5</v>
      </c>
      <c r="BE45" s="53">
        <f t="shared" si="24"/>
        <v>17908381.399999999</v>
      </c>
      <c r="BF45" s="54">
        <f t="shared" si="25"/>
        <v>19649042</v>
      </c>
      <c r="BG45" s="55">
        <f t="shared" si="26"/>
        <v>17552500</v>
      </c>
      <c r="BH45" s="51">
        <f t="shared" si="27"/>
        <v>17184415.149999999</v>
      </c>
      <c r="BI45" s="52">
        <f t="shared" si="28"/>
        <v>18486491.688349999</v>
      </c>
      <c r="BJ45" s="53">
        <f t="shared" si="29"/>
        <v>17184415.149999999</v>
      </c>
      <c r="BK45" s="54">
        <f t="shared" si="30"/>
        <v>19547457.173999999</v>
      </c>
      <c r="BL45" s="55">
        <f t="shared" si="31"/>
        <v>19602918.551999997</v>
      </c>
      <c r="BM45" s="51">
        <f t="shared" si="32"/>
        <v>739902.37151300313</v>
      </c>
      <c r="BN45" s="52">
        <f t="shared" si="33"/>
        <v>1291775.1280644462</v>
      </c>
      <c r="BO45" s="53">
        <f t="shared" si="34"/>
        <v>999241.56171662989</v>
      </c>
      <c r="BP45" s="54">
        <f t="shared" si="35"/>
        <v>1348045.9248144943</v>
      </c>
      <c r="BQ45" s="55">
        <f t="shared" si="36"/>
        <v>1525806.3789792454</v>
      </c>
      <c r="BR45" s="14">
        <f t="shared" si="37"/>
        <v>4.374787678103239E-2</v>
      </c>
      <c r="BS45" s="16">
        <f t="shared" si="38"/>
        <v>7.1054090682752369E-2</v>
      </c>
      <c r="BT45" s="17">
        <f t="shared" si="39"/>
        <v>5.5797424647021976E-2</v>
      </c>
      <c r="BU45" s="18">
        <f t="shared" si="40"/>
        <v>6.860619081655453E-2</v>
      </c>
      <c r="BV45" s="56">
        <f t="shared" si="41"/>
        <v>8.6928151487209546E-2</v>
      </c>
      <c r="BW45" s="51">
        <f t="shared" si="42"/>
        <v>16516010</v>
      </c>
      <c r="BX45" s="52">
        <f t="shared" si="43"/>
        <v>17552500</v>
      </c>
      <c r="BY45" s="53">
        <f t="shared" si="44"/>
        <v>17552500</v>
      </c>
      <c r="BZ45" s="54">
        <f t="shared" si="45"/>
        <v>17552500</v>
      </c>
      <c r="CA45" s="55">
        <f t="shared" si="46"/>
        <v>17552500</v>
      </c>
      <c r="CB45" s="19" t="str">
        <f t="shared" si="47"/>
        <v>MENOR VALOR</v>
      </c>
      <c r="CC45" s="20" t="str">
        <f t="shared" si="48"/>
        <v>MENOR VALOR</v>
      </c>
      <c r="CD45" s="29" t="str">
        <f t="shared" si="49"/>
        <v>MENOR VALOR</v>
      </c>
      <c r="CE45" s="15" t="str">
        <f t="shared" si="50"/>
        <v>MENOR VALOR</v>
      </c>
      <c r="CF45" s="6" t="str">
        <f t="shared" si="51"/>
        <v>MENOR VALOR</v>
      </c>
    </row>
    <row r="46" spans="1:84" ht="26.25" thickBot="1">
      <c r="A46" s="43">
        <v>8</v>
      </c>
      <c r="B46" s="26" t="s">
        <v>99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51"/>
      <c r="AT46" s="52"/>
      <c r="AU46" s="53"/>
      <c r="AV46" s="54"/>
      <c r="AW46" s="55"/>
      <c r="AX46" s="51"/>
      <c r="AY46" s="52"/>
      <c r="AZ46" s="53"/>
      <c r="BA46" s="54"/>
      <c r="BB46" s="55"/>
      <c r="BC46" s="51"/>
      <c r="BD46" s="52"/>
      <c r="BE46" s="53"/>
      <c r="BF46" s="54"/>
      <c r="BG46" s="55"/>
      <c r="BH46" s="51"/>
      <c r="BI46" s="52"/>
      <c r="BJ46" s="53"/>
      <c r="BK46" s="54"/>
      <c r="BL46" s="55"/>
      <c r="BM46" s="51"/>
      <c r="BN46" s="52"/>
      <c r="BO46" s="53"/>
      <c r="BP46" s="54"/>
      <c r="BQ46" s="55"/>
      <c r="BR46" s="14"/>
      <c r="BS46" s="16"/>
      <c r="BT46" s="17"/>
      <c r="BU46" s="18"/>
      <c r="BV46" s="56"/>
      <c r="BW46" s="51">
        <f t="shared" si="42"/>
        <v>0</v>
      </c>
      <c r="BX46" s="52">
        <f t="shared" si="43"/>
        <v>0</v>
      </c>
      <c r="BY46" s="53">
        <f t="shared" si="44"/>
        <v>0</v>
      </c>
      <c r="BZ46" s="54">
        <f t="shared" si="45"/>
        <v>0</v>
      </c>
      <c r="CA46" s="55">
        <f t="shared" si="46"/>
        <v>0</v>
      </c>
      <c r="CB46" s="19" t="str">
        <f t="shared" si="47"/>
        <v>MENOR VALOR</v>
      </c>
      <c r="CC46" s="20" t="str">
        <f t="shared" si="48"/>
        <v>MENOR VALOR</v>
      </c>
      <c r="CD46" s="29" t="str">
        <f t="shared" si="49"/>
        <v>MENOR VALOR</v>
      </c>
      <c r="CE46" s="15" t="str">
        <f t="shared" si="50"/>
        <v>MENOR VALOR</v>
      </c>
      <c r="CF46" s="6" t="str">
        <f t="shared" si="51"/>
        <v>MENOR VALOR</v>
      </c>
    </row>
    <row r="47" spans="1:84" ht="26.25" thickBot="1">
      <c r="A47" s="43" t="s">
        <v>100</v>
      </c>
      <c r="B47" s="26" t="s">
        <v>101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51"/>
      <c r="AT47" s="52"/>
      <c r="AU47" s="53"/>
      <c r="AV47" s="54"/>
      <c r="AW47" s="55"/>
      <c r="AX47" s="51"/>
      <c r="AY47" s="52"/>
      <c r="AZ47" s="53"/>
      <c r="BA47" s="54"/>
      <c r="BB47" s="55"/>
      <c r="BC47" s="51"/>
      <c r="BD47" s="52"/>
      <c r="BE47" s="53"/>
      <c r="BF47" s="54"/>
      <c r="BG47" s="55"/>
      <c r="BH47" s="51"/>
      <c r="BI47" s="52"/>
      <c r="BJ47" s="53"/>
      <c r="BK47" s="54"/>
      <c r="BL47" s="55"/>
      <c r="BM47" s="51"/>
      <c r="BN47" s="52"/>
      <c r="BO47" s="53"/>
      <c r="BP47" s="54"/>
      <c r="BQ47" s="55"/>
      <c r="BR47" s="14"/>
      <c r="BS47" s="16"/>
      <c r="BT47" s="17"/>
      <c r="BU47" s="18"/>
      <c r="BV47" s="56"/>
      <c r="BW47" s="51">
        <f t="shared" si="42"/>
        <v>0</v>
      </c>
      <c r="BX47" s="52">
        <f t="shared" si="43"/>
        <v>0</v>
      </c>
      <c r="BY47" s="53">
        <f t="shared" si="44"/>
        <v>0</v>
      </c>
      <c r="BZ47" s="54">
        <f t="shared" si="45"/>
        <v>0</v>
      </c>
      <c r="CA47" s="55">
        <f t="shared" si="46"/>
        <v>0</v>
      </c>
      <c r="CB47" s="19" t="str">
        <f t="shared" si="47"/>
        <v>MENOR VALOR</v>
      </c>
      <c r="CC47" s="20" t="str">
        <f t="shared" si="48"/>
        <v>MENOR VALOR</v>
      </c>
      <c r="CD47" s="29" t="str">
        <f t="shared" si="49"/>
        <v>MENOR VALOR</v>
      </c>
      <c r="CE47" s="15" t="str">
        <f t="shared" si="50"/>
        <v>MENOR VALOR</v>
      </c>
      <c r="CF47" s="6" t="str">
        <f t="shared" si="51"/>
        <v>MENOR VALOR</v>
      </c>
    </row>
    <row r="48" spans="1:84" ht="26.25" thickBot="1">
      <c r="A48" s="8" t="s">
        <v>102</v>
      </c>
      <c r="B48" s="27" t="s">
        <v>103</v>
      </c>
      <c r="C48" s="8" t="s">
        <v>54</v>
      </c>
      <c r="D48" s="5">
        <v>1</v>
      </c>
      <c r="E48" s="51">
        <v>91580</v>
      </c>
      <c r="F48" s="51">
        <f>E48*1.19</f>
        <v>108980.2</v>
      </c>
      <c r="G48" s="52">
        <v>99730.62</v>
      </c>
      <c r="H48" s="52">
        <f t="shared" ref="H48:H50" si="123">G48*1.19</f>
        <v>118679.43779999999</v>
      </c>
      <c r="I48" s="53">
        <v>99913.78</v>
      </c>
      <c r="J48" s="53">
        <f t="shared" ref="J48:L50" si="124">I48*1.19</f>
        <v>118897.3982</v>
      </c>
      <c r="K48" s="54">
        <v>106232.79999999999</v>
      </c>
      <c r="L48" s="54">
        <f t="shared" si="124"/>
        <v>126417.03199999998</v>
      </c>
      <c r="M48" s="55">
        <v>108064.4</v>
      </c>
      <c r="N48" s="55">
        <f t="shared" ref="N48:N50" si="125">M48*1.19</f>
        <v>128596.63599999998</v>
      </c>
      <c r="O48" s="51">
        <v>80000</v>
      </c>
      <c r="P48" s="51">
        <f t="shared" ref="P48:R50" si="126">O48*1.19</f>
        <v>95200</v>
      </c>
      <c r="Q48" s="52">
        <v>83500</v>
      </c>
      <c r="R48" s="52">
        <f t="shared" si="126"/>
        <v>99365</v>
      </c>
      <c r="S48" s="53">
        <v>84000</v>
      </c>
      <c r="T48" s="53">
        <f t="shared" ref="T48:V50" si="127">S48*1.19</f>
        <v>99960</v>
      </c>
      <c r="U48" s="54">
        <v>90000</v>
      </c>
      <c r="V48" s="54">
        <f t="shared" si="127"/>
        <v>107100</v>
      </c>
      <c r="W48" s="55">
        <v>87000</v>
      </c>
      <c r="X48" s="55">
        <f t="shared" ref="X48:X50" si="128">W48*1.19</f>
        <v>103530</v>
      </c>
      <c r="Y48" s="51">
        <v>80000</v>
      </c>
      <c r="Z48" s="51">
        <f t="shared" ref="Z48:AB50" si="129">Y48*1.19</f>
        <v>95200</v>
      </c>
      <c r="AA48" s="52">
        <v>87360</v>
      </c>
      <c r="AB48" s="52">
        <f t="shared" si="129"/>
        <v>103958.39999999999</v>
      </c>
      <c r="AC48" s="53">
        <v>86336</v>
      </c>
      <c r="AD48" s="53">
        <f t="shared" ref="AD48:AF50" si="130">AC48*1.19</f>
        <v>102739.84</v>
      </c>
      <c r="AE48" s="54">
        <v>93536</v>
      </c>
      <c r="AF48" s="54">
        <f t="shared" si="130"/>
        <v>111307.84</v>
      </c>
      <c r="AG48" s="55">
        <v>96800</v>
      </c>
      <c r="AH48" s="55">
        <f t="shared" ref="AH48:AH50" si="131">AG48*1.19</f>
        <v>115192</v>
      </c>
      <c r="AI48" s="51">
        <v>72800</v>
      </c>
      <c r="AJ48" s="51">
        <f t="shared" ref="AJ48:AL50" si="132">AI48*1.19</f>
        <v>86632</v>
      </c>
      <c r="AK48" s="52">
        <v>80080</v>
      </c>
      <c r="AL48" s="52">
        <f t="shared" si="132"/>
        <v>95295.2</v>
      </c>
      <c r="AM48" s="53">
        <v>78624</v>
      </c>
      <c r="AN48" s="53">
        <f t="shared" ref="AN48:AP50" si="133">AM48*1.19</f>
        <v>93562.559999999998</v>
      </c>
      <c r="AO48" s="54">
        <v>87360</v>
      </c>
      <c r="AP48" s="54">
        <f t="shared" si="133"/>
        <v>103958.39999999999</v>
      </c>
      <c r="AQ48" s="55">
        <v>83720</v>
      </c>
      <c r="AR48" s="55">
        <f t="shared" ref="AR48:AR50" si="134">AQ48*1.19</f>
        <v>99626.799999999988</v>
      </c>
      <c r="AS48" s="51">
        <f t="shared" si="12"/>
        <v>86632</v>
      </c>
      <c r="AT48" s="52">
        <f t="shared" si="13"/>
        <v>95295.2</v>
      </c>
      <c r="AU48" s="53">
        <f t="shared" si="14"/>
        <v>93562.559999999998</v>
      </c>
      <c r="AV48" s="54">
        <f t="shared" si="15"/>
        <v>103958.39999999999</v>
      </c>
      <c r="AW48" s="55">
        <f t="shared" si="16"/>
        <v>99626.799999999988</v>
      </c>
      <c r="AX48" s="51">
        <f t="shared" si="17"/>
        <v>96177.826762313402</v>
      </c>
      <c r="AY48" s="52">
        <f t="shared" si="18"/>
        <v>96177.826762313402</v>
      </c>
      <c r="AZ48" s="53">
        <f t="shared" si="19"/>
        <v>103385.56249166164</v>
      </c>
      <c r="BA48" s="54">
        <f t="shared" si="20"/>
        <v>111878.10473421613</v>
      </c>
      <c r="BB48" s="55">
        <f t="shared" si="21"/>
        <v>111179.20914094604</v>
      </c>
      <c r="BC48" s="51">
        <f t="shared" si="22"/>
        <v>95200</v>
      </c>
      <c r="BD48" s="52">
        <f t="shared" si="23"/>
        <v>101661.7</v>
      </c>
      <c r="BE48" s="53">
        <f t="shared" si="24"/>
        <v>101349.92</v>
      </c>
      <c r="BF48" s="54">
        <f t="shared" si="25"/>
        <v>109203.92</v>
      </c>
      <c r="BG48" s="55">
        <f t="shared" si="26"/>
        <v>93562.559999999998</v>
      </c>
      <c r="BH48" s="51">
        <f t="shared" si="27"/>
        <v>96503.05</v>
      </c>
      <c r="BI48" s="52">
        <f t="shared" si="28"/>
        <v>104324.50945</v>
      </c>
      <c r="BJ48" s="53">
        <f t="shared" si="29"/>
        <v>96503.05</v>
      </c>
      <c r="BK48" s="54">
        <f t="shared" si="30"/>
        <v>112195.818</v>
      </c>
      <c r="BL48" s="55">
        <f t="shared" si="31"/>
        <v>111736.359</v>
      </c>
      <c r="BM48" s="51">
        <f t="shared" si="32"/>
        <v>8008.0081610535326</v>
      </c>
      <c r="BN48" s="52">
        <f t="shared" si="33"/>
        <v>12492.887023269259</v>
      </c>
      <c r="BO48" s="53">
        <f t="shared" si="34"/>
        <v>9335.4933632666452</v>
      </c>
      <c r="BP48" s="54">
        <f t="shared" si="35"/>
        <v>8614.7235730191514</v>
      </c>
      <c r="BQ48" s="55">
        <f t="shared" si="36"/>
        <v>11293.76091531265</v>
      </c>
      <c r="BR48" s="14">
        <f t="shared" si="37"/>
        <v>8.4117732784175767E-2</v>
      </c>
      <c r="BS48" s="16">
        <f t="shared" si="38"/>
        <v>0.12288685929184008</v>
      </c>
      <c r="BT48" s="17">
        <f t="shared" si="39"/>
        <v>9.2111502044270432E-2</v>
      </c>
      <c r="BU48" s="18">
        <f t="shared" si="40"/>
        <v>7.888657818344938E-2</v>
      </c>
      <c r="BV48" s="56">
        <f t="shared" si="41"/>
        <v>0.12070812208764543</v>
      </c>
      <c r="BW48" s="51">
        <f t="shared" si="42"/>
        <v>86632</v>
      </c>
      <c r="BX48" s="52">
        <f t="shared" si="43"/>
        <v>95295.2</v>
      </c>
      <c r="BY48" s="53">
        <f t="shared" si="44"/>
        <v>93562.559999999998</v>
      </c>
      <c r="BZ48" s="54">
        <f t="shared" si="45"/>
        <v>103958.39999999999</v>
      </c>
      <c r="CA48" s="55">
        <f t="shared" si="46"/>
        <v>99626.799999999988</v>
      </c>
      <c r="CB48" s="19" t="str">
        <f t="shared" si="47"/>
        <v>MENOR VALOR</v>
      </c>
      <c r="CC48" s="20" t="str">
        <f t="shared" si="48"/>
        <v>MENOR VALOR</v>
      </c>
      <c r="CD48" s="29" t="str">
        <f t="shared" si="49"/>
        <v>MENOR VALOR</v>
      </c>
      <c r="CE48" s="15" t="str">
        <f t="shared" si="50"/>
        <v>MENOR VALOR</v>
      </c>
      <c r="CF48" s="6" t="str">
        <f t="shared" si="51"/>
        <v>MENOR VALOR</v>
      </c>
    </row>
    <row r="49" spans="1:84" ht="26.25" thickBot="1">
      <c r="A49" s="8" t="s">
        <v>104</v>
      </c>
      <c r="B49" s="27" t="s">
        <v>105</v>
      </c>
      <c r="C49" s="8" t="s">
        <v>27</v>
      </c>
      <c r="D49" s="5">
        <v>1</v>
      </c>
      <c r="E49" s="51">
        <v>43900</v>
      </c>
      <c r="F49" s="51">
        <f>E49*1.19</f>
        <v>52241</v>
      </c>
      <c r="G49" s="52">
        <v>47807.1</v>
      </c>
      <c r="H49" s="52">
        <f t="shared" si="123"/>
        <v>56890.448999999993</v>
      </c>
      <c r="I49" s="53">
        <v>47894.9</v>
      </c>
      <c r="J49" s="53">
        <f t="shared" si="124"/>
        <v>56994.930999999997</v>
      </c>
      <c r="K49" s="54">
        <v>50924</v>
      </c>
      <c r="L49" s="54">
        <f t="shared" si="124"/>
        <v>60599.56</v>
      </c>
      <c r="M49" s="55">
        <v>51802</v>
      </c>
      <c r="N49" s="55">
        <f t="shared" si="125"/>
        <v>61644.38</v>
      </c>
      <c r="O49" s="51">
        <v>40000</v>
      </c>
      <c r="P49" s="51">
        <f t="shared" si="126"/>
        <v>47600</v>
      </c>
      <c r="Q49" s="52">
        <v>42500</v>
      </c>
      <c r="R49" s="52">
        <f t="shared" si="126"/>
        <v>50575</v>
      </c>
      <c r="S49" s="53">
        <v>43100</v>
      </c>
      <c r="T49" s="53">
        <f t="shared" si="127"/>
        <v>51289</v>
      </c>
      <c r="U49" s="54">
        <v>46000</v>
      </c>
      <c r="V49" s="54">
        <f t="shared" si="127"/>
        <v>54740</v>
      </c>
      <c r="W49" s="55">
        <v>45000</v>
      </c>
      <c r="X49" s="55">
        <f t="shared" si="128"/>
        <v>53550</v>
      </c>
      <c r="Y49" s="51">
        <v>40000</v>
      </c>
      <c r="Z49" s="51">
        <f t="shared" si="129"/>
        <v>47600</v>
      </c>
      <c r="AA49" s="52">
        <v>43680</v>
      </c>
      <c r="AB49" s="52">
        <f t="shared" si="129"/>
        <v>51979.199999999997</v>
      </c>
      <c r="AC49" s="53">
        <v>43168</v>
      </c>
      <c r="AD49" s="53">
        <f t="shared" si="130"/>
        <v>51369.919999999998</v>
      </c>
      <c r="AE49" s="54">
        <v>46768</v>
      </c>
      <c r="AF49" s="54">
        <f t="shared" si="130"/>
        <v>55653.919999999998</v>
      </c>
      <c r="AG49" s="55">
        <v>48400</v>
      </c>
      <c r="AH49" s="55">
        <f t="shared" si="131"/>
        <v>57596</v>
      </c>
      <c r="AI49" s="51">
        <v>35900</v>
      </c>
      <c r="AJ49" s="51">
        <f t="shared" si="132"/>
        <v>42721</v>
      </c>
      <c r="AK49" s="52">
        <v>39490</v>
      </c>
      <c r="AL49" s="52">
        <f t="shared" si="132"/>
        <v>46993.1</v>
      </c>
      <c r="AM49" s="53">
        <v>38772</v>
      </c>
      <c r="AN49" s="53">
        <f t="shared" si="133"/>
        <v>46138.68</v>
      </c>
      <c r="AO49" s="54">
        <v>43080</v>
      </c>
      <c r="AP49" s="54">
        <f t="shared" si="133"/>
        <v>51265.2</v>
      </c>
      <c r="AQ49" s="55">
        <v>41285</v>
      </c>
      <c r="AR49" s="55">
        <f t="shared" si="134"/>
        <v>49129.149999999994</v>
      </c>
      <c r="AS49" s="51">
        <f t="shared" si="12"/>
        <v>42721</v>
      </c>
      <c r="AT49" s="52">
        <f t="shared" si="13"/>
        <v>46993.1</v>
      </c>
      <c r="AU49" s="53">
        <f t="shared" si="14"/>
        <v>46138.68</v>
      </c>
      <c r="AV49" s="54">
        <f t="shared" si="15"/>
        <v>51265.2</v>
      </c>
      <c r="AW49" s="55">
        <f t="shared" si="16"/>
        <v>49129.149999999994</v>
      </c>
      <c r="AX49" s="51">
        <f t="shared" si="17"/>
        <v>47420.56228299551</v>
      </c>
      <c r="AY49" s="52">
        <f t="shared" si="18"/>
        <v>47420.56228299551</v>
      </c>
      <c r="AZ49" s="53">
        <f t="shared" si="19"/>
        <v>51304.874507283748</v>
      </c>
      <c r="BA49" s="54">
        <f t="shared" si="20"/>
        <v>55465.530332198257</v>
      </c>
      <c r="BB49" s="55">
        <f t="shared" si="21"/>
        <v>55283.576877890875</v>
      </c>
      <c r="BC49" s="51">
        <f t="shared" si="22"/>
        <v>47600</v>
      </c>
      <c r="BD49" s="52">
        <f t="shared" si="23"/>
        <v>51277.1</v>
      </c>
      <c r="BE49" s="53">
        <f t="shared" si="24"/>
        <v>51329.46</v>
      </c>
      <c r="BF49" s="54">
        <f t="shared" si="25"/>
        <v>55196.959999999999</v>
      </c>
      <c r="BG49" s="55">
        <f t="shared" si="26"/>
        <v>46138.68</v>
      </c>
      <c r="BH49" s="51">
        <f t="shared" si="27"/>
        <v>47540.5</v>
      </c>
      <c r="BI49" s="52">
        <f t="shared" si="28"/>
        <v>51609.437249999995</v>
      </c>
      <c r="BJ49" s="53">
        <f t="shared" si="29"/>
        <v>47540.5</v>
      </c>
      <c r="BK49" s="54">
        <f t="shared" si="30"/>
        <v>55564.67</v>
      </c>
      <c r="BL49" s="55">
        <f t="shared" si="31"/>
        <v>55479.8825</v>
      </c>
      <c r="BM49" s="51">
        <f t="shared" si="32"/>
        <v>3366.3541480361214</v>
      </c>
      <c r="BN49" s="52">
        <f t="shared" si="33"/>
        <v>5011.1944835105905</v>
      </c>
      <c r="BO49" s="53">
        <f t="shared" si="34"/>
        <v>3840.2050660436976</v>
      </c>
      <c r="BP49" s="54">
        <f t="shared" si="35"/>
        <v>3336.3005621646262</v>
      </c>
      <c r="BQ49" s="55">
        <f t="shared" si="36"/>
        <v>4651.215767185904</v>
      </c>
      <c r="BR49" s="14">
        <f t="shared" si="37"/>
        <v>7.0721725799078178E-2</v>
      </c>
      <c r="BS49" s="16">
        <f t="shared" si="38"/>
        <v>9.7727728040598844E-2</v>
      </c>
      <c r="BT49" s="17">
        <f t="shared" si="39"/>
        <v>7.4814834717600726E-2</v>
      </c>
      <c r="BU49" s="18">
        <f t="shared" si="40"/>
        <v>6.0443556351013283E-2</v>
      </c>
      <c r="BV49" s="56">
        <f t="shared" si="41"/>
        <v>0.10080946761341902</v>
      </c>
      <c r="BW49" s="51">
        <f t="shared" si="42"/>
        <v>42721</v>
      </c>
      <c r="BX49" s="52">
        <f t="shared" si="43"/>
        <v>46993.1</v>
      </c>
      <c r="BY49" s="53">
        <f t="shared" si="44"/>
        <v>46138.68</v>
      </c>
      <c r="BZ49" s="54">
        <f t="shared" si="45"/>
        <v>51265.2</v>
      </c>
      <c r="CA49" s="55">
        <f t="shared" si="46"/>
        <v>49129.149999999994</v>
      </c>
      <c r="CB49" s="19" t="str">
        <f t="shared" si="47"/>
        <v>MENOR VALOR</v>
      </c>
      <c r="CC49" s="20" t="str">
        <f t="shared" si="48"/>
        <v>MENOR VALOR</v>
      </c>
      <c r="CD49" s="29" t="str">
        <f t="shared" si="49"/>
        <v>MENOR VALOR</v>
      </c>
      <c r="CE49" s="15" t="str">
        <f t="shared" si="50"/>
        <v>MENOR VALOR</v>
      </c>
      <c r="CF49" s="6" t="str">
        <f t="shared" si="51"/>
        <v>MENOR VALOR</v>
      </c>
    </row>
    <row r="50" spans="1:84" ht="26.25" thickBot="1">
      <c r="A50" s="8" t="s">
        <v>106</v>
      </c>
      <c r="B50" s="9" t="s">
        <v>107</v>
      </c>
      <c r="C50" s="8" t="s">
        <v>27</v>
      </c>
      <c r="D50" s="5">
        <v>1</v>
      </c>
      <c r="E50" s="51">
        <v>52800</v>
      </c>
      <c r="F50" s="51">
        <f>E50*1.19</f>
        <v>62832</v>
      </c>
      <c r="G50" s="52">
        <v>57499.199999999997</v>
      </c>
      <c r="H50" s="52">
        <f t="shared" si="123"/>
        <v>68424.047999999995</v>
      </c>
      <c r="I50" s="53">
        <v>57604.799999999996</v>
      </c>
      <c r="J50" s="53">
        <f t="shared" si="124"/>
        <v>68549.711999999985</v>
      </c>
      <c r="K50" s="54">
        <v>61247.999999999993</v>
      </c>
      <c r="L50" s="54">
        <f t="shared" si="124"/>
        <v>72885.119999999995</v>
      </c>
      <c r="M50" s="55">
        <v>62304</v>
      </c>
      <c r="N50" s="55">
        <f t="shared" si="125"/>
        <v>74141.759999999995</v>
      </c>
      <c r="O50" s="51">
        <v>40000</v>
      </c>
      <c r="P50" s="51">
        <f t="shared" si="126"/>
        <v>47600</v>
      </c>
      <c r="Q50" s="52">
        <v>43000</v>
      </c>
      <c r="R50" s="52">
        <f t="shared" si="126"/>
        <v>51170</v>
      </c>
      <c r="S50" s="53">
        <v>43500</v>
      </c>
      <c r="T50" s="53">
        <f t="shared" si="127"/>
        <v>51765</v>
      </c>
      <c r="U50" s="54">
        <v>46000</v>
      </c>
      <c r="V50" s="54">
        <f t="shared" si="127"/>
        <v>54740</v>
      </c>
      <c r="W50" s="55">
        <v>44000</v>
      </c>
      <c r="X50" s="55">
        <f t="shared" si="128"/>
        <v>52360</v>
      </c>
      <c r="Y50" s="51">
        <v>50000</v>
      </c>
      <c r="Z50" s="51">
        <f t="shared" si="129"/>
        <v>59500</v>
      </c>
      <c r="AA50" s="52">
        <v>54600.000000000007</v>
      </c>
      <c r="AB50" s="52">
        <f t="shared" si="129"/>
        <v>64974.000000000007</v>
      </c>
      <c r="AC50" s="53">
        <v>53960</v>
      </c>
      <c r="AD50" s="53">
        <f t="shared" si="130"/>
        <v>64212.399999999994</v>
      </c>
      <c r="AE50" s="54">
        <v>58460</v>
      </c>
      <c r="AF50" s="54">
        <f t="shared" si="130"/>
        <v>69567.399999999994</v>
      </c>
      <c r="AG50" s="55">
        <v>60500</v>
      </c>
      <c r="AH50" s="55">
        <f t="shared" si="131"/>
        <v>71995</v>
      </c>
      <c r="AI50" s="51">
        <v>53500</v>
      </c>
      <c r="AJ50" s="51">
        <f t="shared" si="132"/>
        <v>63665</v>
      </c>
      <c r="AK50" s="52">
        <v>58850.000000000007</v>
      </c>
      <c r="AL50" s="52">
        <f t="shared" si="132"/>
        <v>70031.5</v>
      </c>
      <c r="AM50" s="53">
        <v>57780.000000000007</v>
      </c>
      <c r="AN50" s="53">
        <f t="shared" si="133"/>
        <v>68758.200000000012</v>
      </c>
      <c r="AO50" s="54">
        <v>64200</v>
      </c>
      <c r="AP50" s="54">
        <f t="shared" si="133"/>
        <v>76398</v>
      </c>
      <c r="AQ50" s="55">
        <v>61524.999999999993</v>
      </c>
      <c r="AR50" s="55">
        <f t="shared" si="134"/>
        <v>73214.749999999985</v>
      </c>
      <c r="AS50" s="51">
        <f t="shared" si="12"/>
        <v>47600</v>
      </c>
      <c r="AT50" s="52">
        <f t="shared" si="13"/>
        <v>51170</v>
      </c>
      <c r="AU50" s="53">
        <f t="shared" si="14"/>
        <v>51765</v>
      </c>
      <c r="AV50" s="54">
        <f t="shared" si="15"/>
        <v>54740</v>
      </c>
      <c r="AW50" s="55">
        <f t="shared" si="16"/>
        <v>52360</v>
      </c>
      <c r="AX50" s="51">
        <f t="shared" si="17"/>
        <v>58016.481452998742</v>
      </c>
      <c r="AY50" s="52">
        <f t="shared" si="18"/>
        <v>58016.481452998742</v>
      </c>
      <c r="AZ50" s="53">
        <f t="shared" si="19"/>
        <v>62913.857385162752</v>
      </c>
      <c r="BA50" s="54">
        <f t="shared" si="20"/>
        <v>67859.062754146798</v>
      </c>
      <c r="BB50" s="55">
        <f t="shared" si="21"/>
        <v>67257.521979873592</v>
      </c>
      <c r="BC50" s="51">
        <f t="shared" si="22"/>
        <v>61166</v>
      </c>
      <c r="BD50" s="52">
        <f t="shared" si="23"/>
        <v>66699.024000000005</v>
      </c>
      <c r="BE50" s="53">
        <f t="shared" si="24"/>
        <v>66381.055999999982</v>
      </c>
      <c r="BF50" s="54">
        <f t="shared" si="25"/>
        <v>71226.259999999995</v>
      </c>
      <c r="BG50" s="55">
        <f t="shared" si="26"/>
        <v>64200</v>
      </c>
      <c r="BH50" s="51">
        <f t="shared" si="27"/>
        <v>58399.25</v>
      </c>
      <c r="BI50" s="52">
        <f t="shared" si="28"/>
        <v>63649.887000000002</v>
      </c>
      <c r="BJ50" s="53">
        <f t="shared" si="29"/>
        <v>58399.25</v>
      </c>
      <c r="BK50" s="54">
        <f t="shared" si="30"/>
        <v>68397.63</v>
      </c>
      <c r="BL50" s="55">
        <f t="shared" si="31"/>
        <v>67927.877500000002</v>
      </c>
      <c r="BM50" s="51">
        <f t="shared" si="32"/>
        <v>6426.7574785034485</v>
      </c>
      <c r="BN50" s="52">
        <f t="shared" si="33"/>
        <v>10456.594861366993</v>
      </c>
      <c r="BO50" s="53">
        <f t="shared" si="34"/>
        <v>6914.4468786123934</v>
      </c>
      <c r="BP50" s="54">
        <f t="shared" si="35"/>
        <v>8246.8585792833655</v>
      </c>
      <c r="BQ50" s="55">
        <f t="shared" si="36"/>
        <v>9020.305591276725</v>
      </c>
      <c r="BR50" s="14">
        <f t="shared" si="37"/>
        <v>0.10507074973847315</v>
      </c>
      <c r="BS50" s="16">
        <f t="shared" si="38"/>
        <v>0.15677283165893091</v>
      </c>
      <c r="BT50" s="17">
        <f t="shared" si="39"/>
        <v>0.10416295393993726</v>
      </c>
      <c r="BU50" s="18">
        <f t="shared" si="40"/>
        <v>0.11578396197249956</v>
      </c>
      <c r="BV50" s="56">
        <f t="shared" si="41"/>
        <v>0.14050320235633529</v>
      </c>
      <c r="BW50" s="51">
        <f t="shared" si="42"/>
        <v>47600</v>
      </c>
      <c r="BX50" s="52">
        <f t="shared" si="43"/>
        <v>51170</v>
      </c>
      <c r="BY50" s="53">
        <f t="shared" si="44"/>
        <v>51765</v>
      </c>
      <c r="BZ50" s="54">
        <f t="shared" si="45"/>
        <v>54740</v>
      </c>
      <c r="CA50" s="55">
        <f t="shared" si="46"/>
        <v>52360</v>
      </c>
      <c r="CB50" s="19" t="str">
        <f t="shared" si="47"/>
        <v>MENOR VALOR</v>
      </c>
      <c r="CC50" s="20" t="str">
        <f t="shared" si="48"/>
        <v>MENOR VALOR</v>
      </c>
      <c r="CD50" s="29" t="str">
        <f t="shared" si="49"/>
        <v>MENOR VALOR</v>
      </c>
      <c r="CE50" s="15" t="str">
        <f t="shared" si="50"/>
        <v>MENOR VALOR</v>
      </c>
      <c r="CF50" s="6" t="str">
        <f t="shared" si="51"/>
        <v>MENOR VALOR</v>
      </c>
    </row>
    <row r="51" spans="1:84" ht="26.25" thickBot="1">
      <c r="A51" s="43" t="s">
        <v>108</v>
      </c>
      <c r="B51" s="26" t="s">
        <v>109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51"/>
      <c r="AT51" s="52"/>
      <c r="AU51" s="53"/>
      <c r="AV51" s="54"/>
      <c r="AW51" s="55"/>
      <c r="AX51" s="51"/>
      <c r="AY51" s="52"/>
      <c r="AZ51" s="53"/>
      <c r="BA51" s="54"/>
      <c r="BB51" s="55"/>
      <c r="BC51" s="51"/>
      <c r="BD51" s="52"/>
      <c r="BE51" s="53"/>
      <c r="BF51" s="54"/>
      <c r="BG51" s="55"/>
      <c r="BH51" s="51"/>
      <c r="BI51" s="52"/>
      <c r="BJ51" s="53"/>
      <c r="BK51" s="54"/>
      <c r="BL51" s="55"/>
      <c r="BM51" s="51"/>
      <c r="BN51" s="52"/>
      <c r="BO51" s="53"/>
      <c r="BP51" s="54"/>
      <c r="BQ51" s="55"/>
      <c r="BR51" s="14"/>
      <c r="BS51" s="16"/>
      <c r="BT51" s="17"/>
      <c r="BU51" s="18"/>
      <c r="BV51" s="56"/>
      <c r="BW51" s="51">
        <f t="shared" si="42"/>
        <v>0</v>
      </c>
      <c r="BX51" s="52">
        <f t="shared" si="43"/>
        <v>0</v>
      </c>
      <c r="BY51" s="53">
        <f t="shared" si="44"/>
        <v>0</v>
      </c>
      <c r="BZ51" s="54">
        <f t="shared" si="45"/>
        <v>0</v>
      </c>
      <c r="CA51" s="55">
        <f t="shared" si="46"/>
        <v>0</v>
      </c>
      <c r="CB51" s="19" t="str">
        <f t="shared" si="47"/>
        <v>MENOR VALOR</v>
      </c>
      <c r="CC51" s="20" t="str">
        <f t="shared" si="48"/>
        <v>MENOR VALOR</v>
      </c>
      <c r="CD51" s="29" t="str">
        <f t="shared" si="49"/>
        <v>MENOR VALOR</v>
      </c>
      <c r="CE51" s="15" t="str">
        <f t="shared" si="50"/>
        <v>MENOR VALOR</v>
      </c>
      <c r="CF51" s="6" t="str">
        <f t="shared" si="51"/>
        <v>MENOR VALOR</v>
      </c>
    </row>
    <row r="52" spans="1:84" ht="26.25" thickBot="1">
      <c r="A52" s="8" t="s">
        <v>110</v>
      </c>
      <c r="B52" s="9" t="s">
        <v>111</v>
      </c>
      <c r="C52" s="8" t="s">
        <v>54</v>
      </c>
      <c r="D52" s="5">
        <v>1</v>
      </c>
      <c r="E52" s="51">
        <v>43500</v>
      </c>
      <c r="F52" s="51">
        <f>E52*1.19</f>
        <v>51765</v>
      </c>
      <c r="G52" s="52">
        <v>47371.5</v>
      </c>
      <c r="H52" s="52">
        <f t="shared" ref="H52:H55" si="135">G52*1.19</f>
        <v>56372.084999999999</v>
      </c>
      <c r="I52" s="53">
        <v>47458.5</v>
      </c>
      <c r="J52" s="53">
        <f t="shared" ref="J52:L55" si="136">I52*1.19</f>
        <v>56475.614999999998</v>
      </c>
      <c r="K52" s="54">
        <v>50460</v>
      </c>
      <c r="L52" s="54">
        <f t="shared" si="136"/>
        <v>60047.399999999994</v>
      </c>
      <c r="M52" s="55">
        <v>51330</v>
      </c>
      <c r="N52" s="55">
        <f t="shared" ref="N52:N55" si="137">M52*1.19</f>
        <v>61082.7</v>
      </c>
      <c r="O52" s="51">
        <v>40000</v>
      </c>
      <c r="P52" s="51">
        <f t="shared" ref="P52:R55" si="138">O52*1.19</f>
        <v>47600</v>
      </c>
      <c r="Q52" s="52">
        <v>43000</v>
      </c>
      <c r="R52" s="52">
        <f t="shared" si="138"/>
        <v>51170</v>
      </c>
      <c r="S52" s="53">
        <v>43500</v>
      </c>
      <c r="T52" s="53">
        <f t="shared" ref="T52:V55" si="139">S52*1.19</f>
        <v>51765</v>
      </c>
      <c r="U52" s="54">
        <v>47000</v>
      </c>
      <c r="V52" s="54">
        <f t="shared" si="139"/>
        <v>55930</v>
      </c>
      <c r="W52" s="55">
        <v>45000</v>
      </c>
      <c r="X52" s="55">
        <f t="shared" ref="X52:X55" si="140">W52*1.19</f>
        <v>53550</v>
      </c>
      <c r="Y52" s="51">
        <v>40000</v>
      </c>
      <c r="Z52" s="51">
        <f t="shared" ref="Z52:AB55" si="141">Y52*1.19</f>
        <v>47600</v>
      </c>
      <c r="AA52" s="52">
        <v>43680</v>
      </c>
      <c r="AB52" s="52">
        <f t="shared" si="141"/>
        <v>51979.199999999997</v>
      </c>
      <c r="AC52" s="53">
        <v>43168</v>
      </c>
      <c r="AD52" s="53">
        <f t="shared" ref="AD52:AF55" si="142">AC52*1.19</f>
        <v>51369.919999999998</v>
      </c>
      <c r="AE52" s="54">
        <v>46768</v>
      </c>
      <c r="AF52" s="54">
        <f t="shared" si="142"/>
        <v>55653.919999999998</v>
      </c>
      <c r="AG52" s="55">
        <v>48400</v>
      </c>
      <c r="AH52" s="55">
        <f t="shared" ref="AH52:AH55" si="143">AG52*1.19</f>
        <v>57596</v>
      </c>
      <c r="AI52" s="51">
        <v>38990</v>
      </c>
      <c r="AJ52" s="51">
        <f t="shared" ref="AJ52:AL55" si="144">AI52*1.19</f>
        <v>46398.1</v>
      </c>
      <c r="AK52" s="52">
        <v>42889</v>
      </c>
      <c r="AL52" s="52">
        <f t="shared" si="144"/>
        <v>51037.909999999996</v>
      </c>
      <c r="AM52" s="53">
        <v>42109.200000000004</v>
      </c>
      <c r="AN52" s="53">
        <f t="shared" ref="AN52:AP55" si="145">AM52*1.19</f>
        <v>50109.948000000004</v>
      </c>
      <c r="AO52" s="54">
        <v>46788</v>
      </c>
      <c r="AP52" s="54">
        <f t="shared" si="145"/>
        <v>55677.719999999994</v>
      </c>
      <c r="AQ52" s="55">
        <v>44838.5</v>
      </c>
      <c r="AR52" s="55">
        <f t="shared" ref="AR52:AR55" si="146">AQ52*1.19</f>
        <v>53357.814999999995</v>
      </c>
      <c r="AS52" s="51">
        <f t="shared" si="12"/>
        <v>46398.1</v>
      </c>
      <c r="AT52" s="52">
        <f t="shared" si="13"/>
        <v>51037.909999999996</v>
      </c>
      <c r="AU52" s="53">
        <f t="shared" si="14"/>
        <v>50109.948000000004</v>
      </c>
      <c r="AV52" s="54">
        <f t="shared" si="15"/>
        <v>55653.919999999998</v>
      </c>
      <c r="AW52" s="55">
        <f t="shared" si="16"/>
        <v>53357.814999999995</v>
      </c>
      <c r="AX52" s="51">
        <f t="shared" si="17"/>
        <v>48298.937836437348</v>
      </c>
      <c r="AY52" s="52">
        <f t="shared" si="18"/>
        <v>48298.937836437348</v>
      </c>
      <c r="AZ52" s="53">
        <f t="shared" si="19"/>
        <v>52376.021619963285</v>
      </c>
      <c r="BA52" s="54">
        <f t="shared" si="20"/>
        <v>56797.478685013652</v>
      </c>
      <c r="BB52" s="55">
        <f t="shared" si="21"/>
        <v>56307.599793236514</v>
      </c>
      <c r="BC52" s="51">
        <f t="shared" si="22"/>
        <v>47600</v>
      </c>
      <c r="BD52" s="52">
        <f t="shared" si="23"/>
        <v>51574.6</v>
      </c>
      <c r="BE52" s="53">
        <f t="shared" si="24"/>
        <v>51567.46</v>
      </c>
      <c r="BF52" s="54">
        <f t="shared" si="25"/>
        <v>55803.86</v>
      </c>
      <c r="BG52" s="55">
        <f t="shared" si="26"/>
        <v>50109.948000000004</v>
      </c>
      <c r="BH52" s="51">
        <f t="shared" si="27"/>
        <v>48340.775000000001</v>
      </c>
      <c r="BI52" s="52">
        <f t="shared" si="28"/>
        <v>52639.798749999994</v>
      </c>
      <c r="BJ52" s="53">
        <f t="shared" si="29"/>
        <v>48340.775000000001</v>
      </c>
      <c r="BK52" s="54">
        <f t="shared" si="30"/>
        <v>56827.26</v>
      </c>
      <c r="BL52" s="55">
        <f t="shared" si="31"/>
        <v>56396.628750000003</v>
      </c>
      <c r="BM52" s="51">
        <f t="shared" si="32"/>
        <v>2036.9584070066335</v>
      </c>
      <c r="BN52" s="52">
        <f t="shared" si="33"/>
        <v>3042.2732467117967</v>
      </c>
      <c r="BO52" s="53">
        <f t="shared" si="34"/>
        <v>2414.3133888854777</v>
      </c>
      <c r="BP52" s="54">
        <f t="shared" si="35"/>
        <v>1862.2933505761102</v>
      </c>
      <c r="BQ52" s="55">
        <f t="shared" si="36"/>
        <v>3191.2160457621308</v>
      </c>
      <c r="BR52" s="14">
        <f t="shared" si="37"/>
        <v>4.2793243844677177E-2</v>
      </c>
      <c r="BS52" s="16">
        <f t="shared" si="38"/>
        <v>5.8987820491323187E-2</v>
      </c>
      <c r="BT52" s="17">
        <f t="shared" si="39"/>
        <v>4.6818543881848702E-2</v>
      </c>
      <c r="BU52" s="18">
        <f t="shared" si="40"/>
        <v>3.3372124268394879E-2</v>
      </c>
      <c r="BV52" s="56">
        <f t="shared" si="41"/>
        <v>6.368428172709599E-2</v>
      </c>
      <c r="BW52" s="51">
        <f t="shared" si="42"/>
        <v>46398.1</v>
      </c>
      <c r="BX52" s="52">
        <f t="shared" si="43"/>
        <v>51037.909999999996</v>
      </c>
      <c r="BY52" s="53">
        <f t="shared" si="44"/>
        <v>50109.948000000004</v>
      </c>
      <c r="BZ52" s="54">
        <f t="shared" si="45"/>
        <v>55653.919999999998</v>
      </c>
      <c r="CA52" s="55">
        <f t="shared" si="46"/>
        <v>53357.814999999995</v>
      </c>
      <c r="CB52" s="19" t="str">
        <f t="shared" si="47"/>
        <v>MENOR VALOR</v>
      </c>
      <c r="CC52" s="20" t="str">
        <f t="shared" si="48"/>
        <v>MENOR VALOR</v>
      </c>
      <c r="CD52" s="29" t="str">
        <f t="shared" si="49"/>
        <v>MENOR VALOR</v>
      </c>
      <c r="CE52" s="15" t="str">
        <f t="shared" si="50"/>
        <v>MENOR VALOR</v>
      </c>
      <c r="CF52" s="6" t="str">
        <f t="shared" si="51"/>
        <v>MENOR VALOR</v>
      </c>
    </row>
    <row r="53" spans="1:84" ht="26.25" thickBot="1">
      <c r="A53" s="8" t="s">
        <v>112</v>
      </c>
      <c r="B53" s="9" t="s">
        <v>113</v>
      </c>
      <c r="C53" s="8" t="s">
        <v>54</v>
      </c>
      <c r="D53" s="5">
        <v>1</v>
      </c>
      <c r="E53" s="51">
        <v>68900</v>
      </c>
      <c r="F53" s="51">
        <f>E53*1.19</f>
        <v>81991</v>
      </c>
      <c r="G53" s="52">
        <v>75032.099999999991</v>
      </c>
      <c r="H53" s="52">
        <f t="shared" si="135"/>
        <v>89288.198999999979</v>
      </c>
      <c r="I53" s="53">
        <v>75169.899999999994</v>
      </c>
      <c r="J53" s="53">
        <f t="shared" si="136"/>
        <v>89452.180999999982</v>
      </c>
      <c r="K53" s="54">
        <v>79924</v>
      </c>
      <c r="L53" s="54">
        <f t="shared" si="136"/>
        <v>95109.56</v>
      </c>
      <c r="M53" s="55">
        <v>81302</v>
      </c>
      <c r="N53" s="55">
        <f t="shared" si="137"/>
        <v>96749.37999999999</v>
      </c>
      <c r="O53" s="51">
        <v>60000</v>
      </c>
      <c r="P53" s="51">
        <f t="shared" si="138"/>
        <v>71400</v>
      </c>
      <c r="Q53" s="52">
        <v>65000</v>
      </c>
      <c r="R53" s="52">
        <f t="shared" si="138"/>
        <v>77350</v>
      </c>
      <c r="S53" s="53">
        <v>65900</v>
      </c>
      <c r="T53" s="53">
        <f t="shared" si="139"/>
        <v>78421</v>
      </c>
      <c r="U53" s="54">
        <v>68000</v>
      </c>
      <c r="V53" s="54">
        <f t="shared" si="139"/>
        <v>80920</v>
      </c>
      <c r="W53" s="55">
        <v>67000</v>
      </c>
      <c r="X53" s="55">
        <f t="shared" si="140"/>
        <v>79730</v>
      </c>
      <c r="Y53" s="51">
        <v>60000</v>
      </c>
      <c r="Z53" s="51">
        <f t="shared" si="141"/>
        <v>71400</v>
      </c>
      <c r="AA53" s="52">
        <v>65520.000000000007</v>
      </c>
      <c r="AB53" s="52">
        <f t="shared" si="141"/>
        <v>77968.800000000003</v>
      </c>
      <c r="AC53" s="53">
        <v>64751.999999999993</v>
      </c>
      <c r="AD53" s="53">
        <f t="shared" si="142"/>
        <v>77054.87999999999</v>
      </c>
      <c r="AE53" s="54">
        <v>70152</v>
      </c>
      <c r="AF53" s="54">
        <f t="shared" si="142"/>
        <v>83480.87999999999</v>
      </c>
      <c r="AG53" s="55">
        <v>72600</v>
      </c>
      <c r="AH53" s="55">
        <f t="shared" si="143"/>
        <v>86394</v>
      </c>
      <c r="AI53" s="51">
        <v>57890</v>
      </c>
      <c r="AJ53" s="51">
        <f t="shared" si="144"/>
        <v>68889.099999999991</v>
      </c>
      <c r="AK53" s="52">
        <v>63679.000000000007</v>
      </c>
      <c r="AL53" s="52">
        <f t="shared" si="144"/>
        <v>75778.010000000009</v>
      </c>
      <c r="AM53" s="53">
        <v>62521.200000000004</v>
      </c>
      <c r="AN53" s="53">
        <f t="shared" si="145"/>
        <v>74400.228000000003</v>
      </c>
      <c r="AO53" s="54">
        <v>69468</v>
      </c>
      <c r="AP53" s="54">
        <f t="shared" si="145"/>
        <v>82666.92</v>
      </c>
      <c r="AQ53" s="55">
        <v>66573.5</v>
      </c>
      <c r="AR53" s="55">
        <f t="shared" si="146"/>
        <v>79222.464999999997</v>
      </c>
      <c r="AS53" s="51">
        <f t="shared" si="12"/>
        <v>68889.099999999991</v>
      </c>
      <c r="AT53" s="52">
        <f t="shared" si="13"/>
        <v>75778.010000000009</v>
      </c>
      <c r="AU53" s="53">
        <f t="shared" si="14"/>
        <v>74400.228000000003</v>
      </c>
      <c r="AV53" s="54">
        <f t="shared" si="15"/>
        <v>80920</v>
      </c>
      <c r="AW53" s="55">
        <f t="shared" si="16"/>
        <v>79222.464999999997</v>
      </c>
      <c r="AX53" s="51">
        <f t="shared" si="17"/>
        <v>73253.483073790412</v>
      </c>
      <c r="AY53" s="52">
        <f t="shared" si="18"/>
        <v>73253.483073790412</v>
      </c>
      <c r="AZ53" s="53">
        <f t="shared" si="19"/>
        <v>79634.165099456353</v>
      </c>
      <c r="BA53" s="54">
        <f t="shared" si="20"/>
        <v>85368.903943330763</v>
      </c>
      <c r="BB53" s="55">
        <f t="shared" si="21"/>
        <v>85241.379998973644</v>
      </c>
      <c r="BC53" s="51">
        <f t="shared" si="22"/>
        <v>71400</v>
      </c>
      <c r="BD53" s="52">
        <f t="shared" si="23"/>
        <v>77659.399999999994</v>
      </c>
      <c r="BE53" s="53">
        <f t="shared" si="24"/>
        <v>77737.94</v>
      </c>
      <c r="BF53" s="54">
        <f t="shared" si="25"/>
        <v>83073.899999999994</v>
      </c>
      <c r="BG53" s="55">
        <f t="shared" si="26"/>
        <v>74400.228000000003</v>
      </c>
      <c r="BH53" s="51">
        <f t="shared" si="27"/>
        <v>73420.024999999994</v>
      </c>
      <c r="BI53" s="52">
        <f t="shared" si="28"/>
        <v>80096.25224999999</v>
      </c>
      <c r="BJ53" s="53">
        <f t="shared" si="29"/>
        <v>73420.024999999994</v>
      </c>
      <c r="BK53" s="54">
        <f t="shared" si="30"/>
        <v>85544.34</v>
      </c>
      <c r="BL53" s="55">
        <f t="shared" si="31"/>
        <v>85523.961249999993</v>
      </c>
      <c r="BM53" s="51">
        <f t="shared" si="32"/>
        <v>5053.511051919746</v>
      </c>
      <c r="BN53" s="52">
        <f t="shared" si="33"/>
        <v>7388.2446577814935</v>
      </c>
      <c r="BO53" s="53">
        <f t="shared" si="34"/>
        <v>5739.2365782886236</v>
      </c>
      <c r="BP53" s="54">
        <f t="shared" si="35"/>
        <v>5599.4501317540098</v>
      </c>
      <c r="BQ53" s="55">
        <f t="shared" si="36"/>
        <v>7071.8780301737843</v>
      </c>
      <c r="BR53" s="14">
        <f t="shared" si="37"/>
        <v>7.0777465713161708E-2</v>
      </c>
      <c r="BS53" s="16">
        <f t="shared" si="38"/>
        <v>9.5136514804151126E-2</v>
      </c>
      <c r="BT53" s="17">
        <f t="shared" si="39"/>
        <v>7.382799927922741E-2</v>
      </c>
      <c r="BU53" s="18">
        <f t="shared" si="40"/>
        <v>6.7403241352025245E-2</v>
      </c>
      <c r="BV53" s="56">
        <f t="shared" si="41"/>
        <v>9.5051832773600964E-2</v>
      </c>
      <c r="BW53" s="51">
        <f t="shared" si="42"/>
        <v>68889.099999999991</v>
      </c>
      <c r="BX53" s="52">
        <f t="shared" si="43"/>
        <v>75778.010000000009</v>
      </c>
      <c r="BY53" s="53">
        <f t="shared" si="44"/>
        <v>74400.228000000003</v>
      </c>
      <c r="BZ53" s="54">
        <f t="shared" si="45"/>
        <v>80920</v>
      </c>
      <c r="CA53" s="55">
        <f t="shared" si="46"/>
        <v>79222.464999999997</v>
      </c>
      <c r="CB53" s="19" t="str">
        <f t="shared" si="47"/>
        <v>MENOR VALOR</v>
      </c>
      <c r="CC53" s="20" t="str">
        <f t="shared" si="48"/>
        <v>MENOR VALOR</v>
      </c>
      <c r="CD53" s="29" t="str">
        <f t="shared" si="49"/>
        <v>MENOR VALOR</v>
      </c>
      <c r="CE53" s="15" t="str">
        <f t="shared" si="50"/>
        <v>MENOR VALOR</v>
      </c>
      <c r="CF53" s="6" t="str">
        <f t="shared" si="51"/>
        <v>MENOR VALOR</v>
      </c>
    </row>
    <row r="54" spans="1:84" ht="26.25" thickBot="1">
      <c r="A54" s="8" t="s">
        <v>114</v>
      </c>
      <c r="B54" s="9" t="s">
        <v>115</v>
      </c>
      <c r="C54" s="8" t="s">
        <v>54</v>
      </c>
      <c r="D54" s="5">
        <v>1</v>
      </c>
      <c r="E54" s="51">
        <v>108200</v>
      </c>
      <c r="F54" s="51">
        <f>E54*1.19</f>
        <v>128758</v>
      </c>
      <c r="G54" s="52">
        <v>117829.8</v>
      </c>
      <c r="H54" s="52">
        <f t="shared" si="135"/>
        <v>140217.462</v>
      </c>
      <c r="I54" s="53">
        <v>118046.2</v>
      </c>
      <c r="J54" s="53">
        <f t="shared" si="136"/>
        <v>140474.978</v>
      </c>
      <c r="K54" s="54">
        <v>125511.99999999999</v>
      </c>
      <c r="L54" s="54">
        <f t="shared" si="136"/>
        <v>149359.27999999997</v>
      </c>
      <c r="M54" s="55">
        <v>127676</v>
      </c>
      <c r="N54" s="55">
        <f t="shared" si="137"/>
        <v>151934.44</v>
      </c>
      <c r="O54" s="51">
        <v>100000</v>
      </c>
      <c r="P54" s="51">
        <f t="shared" si="138"/>
        <v>119000</v>
      </c>
      <c r="Q54" s="52">
        <v>108000</v>
      </c>
      <c r="R54" s="52">
        <f t="shared" si="138"/>
        <v>128520</v>
      </c>
      <c r="S54" s="53">
        <v>109000</v>
      </c>
      <c r="T54" s="53">
        <f t="shared" si="139"/>
        <v>129710</v>
      </c>
      <c r="U54" s="54">
        <v>115000</v>
      </c>
      <c r="V54" s="54">
        <f t="shared" si="139"/>
        <v>136850</v>
      </c>
      <c r="W54" s="55">
        <v>112000</v>
      </c>
      <c r="X54" s="55">
        <f t="shared" si="140"/>
        <v>133280</v>
      </c>
      <c r="Y54" s="51">
        <v>101000</v>
      </c>
      <c r="Z54" s="51">
        <f t="shared" si="141"/>
        <v>120190</v>
      </c>
      <c r="AA54" s="52">
        <v>110292.00000000001</v>
      </c>
      <c r="AB54" s="52">
        <f t="shared" si="141"/>
        <v>131247.48000000001</v>
      </c>
      <c r="AC54" s="53">
        <v>108999.2</v>
      </c>
      <c r="AD54" s="53">
        <f t="shared" si="142"/>
        <v>129709.048</v>
      </c>
      <c r="AE54" s="54">
        <v>118089.2</v>
      </c>
      <c r="AF54" s="54">
        <f t="shared" si="142"/>
        <v>140526.14799999999</v>
      </c>
      <c r="AG54" s="55">
        <v>122210</v>
      </c>
      <c r="AH54" s="55">
        <f t="shared" si="143"/>
        <v>145429.9</v>
      </c>
      <c r="AI54" s="51">
        <v>98790</v>
      </c>
      <c r="AJ54" s="51">
        <f t="shared" si="144"/>
        <v>117560.09999999999</v>
      </c>
      <c r="AK54" s="52">
        <v>108669.00000000001</v>
      </c>
      <c r="AL54" s="52">
        <f t="shared" si="144"/>
        <v>129316.11000000002</v>
      </c>
      <c r="AM54" s="53">
        <v>106693.20000000001</v>
      </c>
      <c r="AN54" s="53">
        <f t="shared" si="145"/>
        <v>126964.90800000001</v>
      </c>
      <c r="AO54" s="54">
        <v>118548</v>
      </c>
      <c r="AP54" s="54">
        <f t="shared" si="145"/>
        <v>141072.12</v>
      </c>
      <c r="AQ54" s="55">
        <v>113608.49999999999</v>
      </c>
      <c r="AR54" s="55">
        <f t="shared" si="146"/>
        <v>135194.11499999999</v>
      </c>
      <c r="AS54" s="51">
        <f t="shared" si="12"/>
        <v>117560.09999999999</v>
      </c>
      <c r="AT54" s="52">
        <f t="shared" si="13"/>
        <v>128520</v>
      </c>
      <c r="AU54" s="53">
        <f t="shared" si="14"/>
        <v>126964.90800000001</v>
      </c>
      <c r="AV54" s="54">
        <f t="shared" si="15"/>
        <v>136850</v>
      </c>
      <c r="AW54" s="55">
        <f t="shared" si="16"/>
        <v>133280</v>
      </c>
      <c r="AX54" s="51">
        <f t="shared" si="17"/>
        <v>121300.43725671592</v>
      </c>
      <c r="AY54" s="52">
        <f t="shared" si="18"/>
        <v>121300.43725671592</v>
      </c>
      <c r="AZ54" s="53">
        <f t="shared" si="19"/>
        <v>131615.36774258173</v>
      </c>
      <c r="BA54" s="54">
        <f t="shared" si="20"/>
        <v>141879.23462020763</v>
      </c>
      <c r="BB54" s="55">
        <f t="shared" si="21"/>
        <v>141256.41390040089</v>
      </c>
      <c r="BC54" s="51">
        <f t="shared" si="22"/>
        <v>119595</v>
      </c>
      <c r="BD54" s="52">
        <f t="shared" si="23"/>
        <v>130281.79500000001</v>
      </c>
      <c r="BE54" s="53">
        <f t="shared" si="24"/>
        <v>129709.524</v>
      </c>
      <c r="BF54" s="54">
        <f t="shared" si="25"/>
        <v>140799.13399999999</v>
      </c>
      <c r="BG54" s="55">
        <f t="shared" si="26"/>
        <v>126964.90800000001</v>
      </c>
      <c r="BH54" s="51">
        <f t="shared" si="27"/>
        <v>121377.02499999999</v>
      </c>
      <c r="BI54" s="52">
        <f t="shared" si="28"/>
        <v>132325.26300000001</v>
      </c>
      <c r="BJ54" s="53">
        <f t="shared" si="29"/>
        <v>121377.02499999999</v>
      </c>
      <c r="BK54" s="54">
        <f t="shared" si="30"/>
        <v>141951.88699999999</v>
      </c>
      <c r="BL54" s="55">
        <f t="shared" si="31"/>
        <v>141459.61374999999</v>
      </c>
      <c r="BM54" s="51">
        <f t="shared" si="32"/>
        <v>4361.9658586324376</v>
      </c>
      <c r="BN54" s="52">
        <f t="shared" si="33"/>
        <v>6535.8483739226958</v>
      </c>
      <c r="BO54" s="53">
        <f t="shared" si="34"/>
        <v>5180.3584989642122</v>
      </c>
      <c r="BP54" s="54">
        <f t="shared" si="35"/>
        <v>4574.5339567989768</v>
      </c>
      <c r="BQ54" s="55">
        <f t="shared" si="36"/>
        <v>7609.9887246971148</v>
      </c>
      <c r="BR54" s="14">
        <f t="shared" si="37"/>
        <v>3.6472811226493061E-2</v>
      </c>
      <c r="BS54" s="16">
        <f t="shared" si="38"/>
        <v>5.0167012005957509E-2</v>
      </c>
      <c r="BT54" s="17">
        <f t="shared" si="39"/>
        <v>3.9938150562978031E-2</v>
      </c>
      <c r="BU54" s="18">
        <f t="shared" si="40"/>
        <v>3.2489787592010169E-2</v>
      </c>
      <c r="BV54" s="56">
        <f t="shared" si="41"/>
        <v>5.9937732752873056E-2</v>
      </c>
      <c r="BW54" s="51">
        <f t="shared" si="42"/>
        <v>117560.09999999999</v>
      </c>
      <c r="BX54" s="52">
        <f t="shared" si="43"/>
        <v>128520</v>
      </c>
      <c r="BY54" s="53">
        <f t="shared" si="44"/>
        <v>126964.90800000001</v>
      </c>
      <c r="BZ54" s="54">
        <f t="shared" si="45"/>
        <v>136850</v>
      </c>
      <c r="CA54" s="55">
        <f t="shared" si="46"/>
        <v>133280</v>
      </c>
      <c r="CB54" s="19" t="str">
        <f t="shared" si="47"/>
        <v>MENOR VALOR</v>
      </c>
      <c r="CC54" s="20" t="str">
        <f t="shared" si="48"/>
        <v>MENOR VALOR</v>
      </c>
      <c r="CD54" s="29" t="str">
        <f t="shared" si="49"/>
        <v>MENOR VALOR</v>
      </c>
      <c r="CE54" s="15" t="str">
        <f t="shared" si="50"/>
        <v>MENOR VALOR</v>
      </c>
      <c r="CF54" s="6" t="str">
        <f t="shared" si="51"/>
        <v>MENOR VALOR</v>
      </c>
    </row>
    <row r="55" spans="1:84" ht="26.25" thickBot="1">
      <c r="A55" s="8" t="s">
        <v>116</v>
      </c>
      <c r="B55" s="9" t="s">
        <v>117</v>
      </c>
      <c r="C55" s="8" t="s">
        <v>54</v>
      </c>
      <c r="D55" s="5">
        <v>1</v>
      </c>
      <c r="E55" s="51">
        <v>147450</v>
      </c>
      <c r="F55" s="51">
        <f>E55*1.19</f>
        <v>175465.5</v>
      </c>
      <c r="G55" s="52">
        <v>160573.04999999999</v>
      </c>
      <c r="H55" s="52">
        <f t="shared" si="135"/>
        <v>191081.92949999997</v>
      </c>
      <c r="I55" s="53">
        <v>160867.94999999998</v>
      </c>
      <c r="J55" s="53">
        <f t="shared" si="136"/>
        <v>191432.86049999998</v>
      </c>
      <c r="K55" s="54">
        <v>171042</v>
      </c>
      <c r="L55" s="54">
        <f t="shared" si="136"/>
        <v>203539.97999999998</v>
      </c>
      <c r="M55" s="55">
        <v>173991</v>
      </c>
      <c r="N55" s="55">
        <f t="shared" si="137"/>
        <v>207049.28999999998</v>
      </c>
      <c r="O55" s="51">
        <v>135000</v>
      </c>
      <c r="P55" s="51">
        <f t="shared" si="138"/>
        <v>160650</v>
      </c>
      <c r="Q55" s="52">
        <v>145000</v>
      </c>
      <c r="R55" s="52">
        <f t="shared" si="138"/>
        <v>172550</v>
      </c>
      <c r="S55" s="53">
        <v>148000</v>
      </c>
      <c r="T55" s="53">
        <f t="shared" si="139"/>
        <v>176120</v>
      </c>
      <c r="U55" s="54">
        <v>153000</v>
      </c>
      <c r="V55" s="54">
        <f t="shared" si="139"/>
        <v>182070</v>
      </c>
      <c r="W55" s="55">
        <v>151000</v>
      </c>
      <c r="X55" s="55">
        <f t="shared" si="140"/>
        <v>179690</v>
      </c>
      <c r="Y55" s="51">
        <v>130000</v>
      </c>
      <c r="Z55" s="51">
        <f t="shared" si="141"/>
        <v>154700</v>
      </c>
      <c r="AA55" s="52">
        <v>141960</v>
      </c>
      <c r="AB55" s="52">
        <f t="shared" si="141"/>
        <v>168932.4</v>
      </c>
      <c r="AC55" s="53">
        <v>140296</v>
      </c>
      <c r="AD55" s="53">
        <f t="shared" si="142"/>
        <v>166952.24</v>
      </c>
      <c r="AE55" s="54">
        <v>151996</v>
      </c>
      <c r="AF55" s="54">
        <f t="shared" si="142"/>
        <v>180875.24</v>
      </c>
      <c r="AG55" s="55">
        <v>157300</v>
      </c>
      <c r="AH55" s="55">
        <f t="shared" si="143"/>
        <v>187187</v>
      </c>
      <c r="AI55" s="51">
        <v>124900</v>
      </c>
      <c r="AJ55" s="51">
        <f t="shared" si="144"/>
        <v>148631</v>
      </c>
      <c r="AK55" s="52">
        <v>137390</v>
      </c>
      <c r="AL55" s="52">
        <f t="shared" si="144"/>
        <v>163494.1</v>
      </c>
      <c r="AM55" s="53">
        <v>134892</v>
      </c>
      <c r="AN55" s="53">
        <f t="shared" si="145"/>
        <v>160521.47999999998</v>
      </c>
      <c r="AO55" s="54">
        <v>149880</v>
      </c>
      <c r="AP55" s="54">
        <f t="shared" si="145"/>
        <v>178357.19999999998</v>
      </c>
      <c r="AQ55" s="55">
        <v>143635</v>
      </c>
      <c r="AR55" s="55">
        <f t="shared" si="146"/>
        <v>170925.65</v>
      </c>
      <c r="AS55" s="51">
        <f t="shared" si="12"/>
        <v>148631</v>
      </c>
      <c r="AT55" s="52">
        <f t="shared" si="13"/>
        <v>163494.1</v>
      </c>
      <c r="AU55" s="53">
        <f t="shared" si="14"/>
        <v>160521.47999999998</v>
      </c>
      <c r="AV55" s="54">
        <f t="shared" si="15"/>
        <v>178357.19999999998</v>
      </c>
      <c r="AW55" s="55">
        <f t="shared" si="16"/>
        <v>170925.65</v>
      </c>
      <c r="AX55" s="51">
        <f t="shared" si="17"/>
        <v>159557.80214122814</v>
      </c>
      <c r="AY55" s="52">
        <f t="shared" si="18"/>
        <v>159557.80214122814</v>
      </c>
      <c r="AZ55" s="53">
        <f t="shared" si="19"/>
        <v>173375.46657289704</v>
      </c>
      <c r="BA55" s="54">
        <f t="shared" si="20"/>
        <v>185947.1265097711</v>
      </c>
      <c r="BB55" s="55">
        <f t="shared" si="21"/>
        <v>185746.28848399641</v>
      </c>
      <c r="BC55" s="51">
        <f t="shared" si="22"/>
        <v>157675</v>
      </c>
      <c r="BD55" s="52">
        <f t="shared" si="23"/>
        <v>170741.2</v>
      </c>
      <c r="BE55" s="53">
        <f t="shared" si="24"/>
        <v>171536.12</v>
      </c>
      <c r="BF55" s="54">
        <f t="shared" si="25"/>
        <v>181472.62</v>
      </c>
      <c r="BG55" s="55">
        <f t="shared" si="26"/>
        <v>160521.47999999998</v>
      </c>
      <c r="BH55" s="51">
        <f t="shared" si="27"/>
        <v>159861.625</v>
      </c>
      <c r="BI55" s="52">
        <f t="shared" si="28"/>
        <v>174014.60737499999</v>
      </c>
      <c r="BJ55" s="53">
        <f t="shared" si="29"/>
        <v>159861.625</v>
      </c>
      <c r="BK55" s="54">
        <f t="shared" si="30"/>
        <v>186210.60499999998</v>
      </c>
      <c r="BL55" s="55">
        <f t="shared" si="31"/>
        <v>186212.98500000002</v>
      </c>
      <c r="BM55" s="51">
        <f t="shared" si="32"/>
        <v>9960.8202559766632</v>
      </c>
      <c r="BN55" s="52">
        <f t="shared" si="33"/>
        <v>14062.539317420813</v>
      </c>
      <c r="BO55" s="53">
        <f t="shared" si="34"/>
        <v>11613.607979862622</v>
      </c>
      <c r="BP55" s="54">
        <f t="shared" si="35"/>
        <v>10094.477914111008</v>
      </c>
      <c r="BQ55" s="55">
        <f t="shared" si="36"/>
        <v>13335.59387490579</v>
      </c>
      <c r="BR55" s="14">
        <f t="shared" si="37"/>
        <v>6.3173110867142307E-2</v>
      </c>
      <c r="BS55" s="16">
        <f t="shared" si="38"/>
        <v>8.2361722404556206E-2</v>
      </c>
      <c r="BT55" s="17">
        <f t="shared" si="39"/>
        <v>6.7703571585171804E-2</v>
      </c>
      <c r="BU55" s="18">
        <f t="shared" si="40"/>
        <v>5.5625349510636968E-2</v>
      </c>
      <c r="BV55" s="56">
        <f t="shared" si="41"/>
        <v>8.3076694003231158E-2</v>
      </c>
      <c r="BW55" s="51">
        <f t="shared" si="42"/>
        <v>148631</v>
      </c>
      <c r="BX55" s="52">
        <f t="shared" si="43"/>
        <v>163494.1</v>
      </c>
      <c r="BY55" s="53">
        <f t="shared" si="44"/>
        <v>160521.47999999998</v>
      </c>
      <c r="BZ55" s="54">
        <f t="shared" si="45"/>
        <v>178357.19999999998</v>
      </c>
      <c r="CA55" s="55">
        <f t="shared" si="46"/>
        <v>170925.65</v>
      </c>
      <c r="CB55" s="19" t="str">
        <f t="shared" si="47"/>
        <v>MENOR VALOR</v>
      </c>
      <c r="CC55" s="20" t="str">
        <f t="shared" si="48"/>
        <v>MENOR VALOR</v>
      </c>
      <c r="CD55" s="29" t="str">
        <f t="shared" si="49"/>
        <v>MENOR VALOR</v>
      </c>
      <c r="CE55" s="15" t="str">
        <f t="shared" si="50"/>
        <v>MENOR VALOR</v>
      </c>
      <c r="CF55" s="6" t="str">
        <f t="shared" si="51"/>
        <v>MENOR VALOR</v>
      </c>
    </row>
    <row r="56" spans="1:84" ht="26.25" thickBot="1">
      <c r="A56" s="43" t="s">
        <v>118</v>
      </c>
      <c r="B56" s="26" t="s">
        <v>119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51"/>
      <c r="AT56" s="52"/>
      <c r="AU56" s="53"/>
      <c r="AV56" s="54"/>
      <c r="AW56" s="55"/>
      <c r="AX56" s="51"/>
      <c r="AY56" s="52"/>
      <c r="AZ56" s="53"/>
      <c r="BA56" s="54"/>
      <c r="BB56" s="55"/>
      <c r="BC56" s="51"/>
      <c r="BD56" s="52"/>
      <c r="BE56" s="53"/>
      <c r="BF56" s="54"/>
      <c r="BG56" s="55"/>
      <c r="BH56" s="51"/>
      <c r="BI56" s="52"/>
      <c r="BJ56" s="53"/>
      <c r="BK56" s="54"/>
      <c r="BL56" s="55"/>
      <c r="BM56" s="51"/>
      <c r="BN56" s="52"/>
      <c r="BO56" s="53"/>
      <c r="BP56" s="54"/>
      <c r="BQ56" s="55"/>
      <c r="BR56" s="14"/>
      <c r="BS56" s="16"/>
      <c r="BT56" s="17"/>
      <c r="BU56" s="18"/>
      <c r="BV56" s="56"/>
      <c r="BW56" s="51">
        <f t="shared" si="42"/>
        <v>0</v>
      </c>
      <c r="BX56" s="52">
        <f t="shared" si="43"/>
        <v>0</v>
      </c>
      <c r="BY56" s="53">
        <f t="shared" si="44"/>
        <v>0</v>
      </c>
      <c r="BZ56" s="54">
        <f t="shared" si="45"/>
        <v>0</v>
      </c>
      <c r="CA56" s="55">
        <f t="shared" si="46"/>
        <v>0</v>
      </c>
      <c r="CB56" s="19" t="str">
        <f t="shared" si="47"/>
        <v>MENOR VALOR</v>
      </c>
      <c r="CC56" s="20" t="str">
        <f t="shared" si="48"/>
        <v>MENOR VALOR</v>
      </c>
      <c r="CD56" s="29" t="str">
        <f t="shared" si="49"/>
        <v>MENOR VALOR</v>
      </c>
      <c r="CE56" s="15" t="str">
        <f t="shared" si="50"/>
        <v>MENOR VALOR</v>
      </c>
      <c r="CF56" s="6" t="str">
        <f t="shared" si="51"/>
        <v>MENOR VALOR</v>
      </c>
    </row>
    <row r="57" spans="1:84" ht="26.25" thickBot="1">
      <c r="A57" s="8" t="s">
        <v>120</v>
      </c>
      <c r="B57" s="9" t="s">
        <v>121</v>
      </c>
      <c r="C57" s="8" t="s">
        <v>54</v>
      </c>
      <c r="D57" s="5">
        <v>1</v>
      </c>
      <c r="E57" s="51">
        <v>127230</v>
      </c>
      <c r="F57" s="51">
        <f>E57*1.19</f>
        <v>151403.69999999998</v>
      </c>
      <c r="G57" s="52">
        <v>138553.47</v>
      </c>
      <c r="H57" s="52">
        <f t="shared" ref="H57:H59" si="147">G57*1.19</f>
        <v>164878.6293</v>
      </c>
      <c r="I57" s="53">
        <v>138807.93</v>
      </c>
      <c r="J57" s="53">
        <f t="shared" ref="J57:L59" si="148">I57*1.19</f>
        <v>165181.43669999999</v>
      </c>
      <c r="K57" s="54">
        <v>147586.79999999999</v>
      </c>
      <c r="L57" s="54">
        <f t="shared" si="148"/>
        <v>175628.29199999999</v>
      </c>
      <c r="M57" s="55">
        <v>150131.4</v>
      </c>
      <c r="N57" s="55">
        <f t="shared" ref="N57:N59" si="149">M57*1.19</f>
        <v>178656.36599999998</v>
      </c>
      <c r="O57" s="51">
        <v>135000</v>
      </c>
      <c r="P57" s="51">
        <f t="shared" ref="P57:R59" si="150">O57*1.19</f>
        <v>160650</v>
      </c>
      <c r="Q57" s="52">
        <v>141500</v>
      </c>
      <c r="R57" s="52">
        <f t="shared" si="150"/>
        <v>168385</v>
      </c>
      <c r="S57" s="53">
        <v>143000</v>
      </c>
      <c r="T57" s="53">
        <f t="shared" ref="T57:V59" si="151">S57*1.19</f>
        <v>170170</v>
      </c>
      <c r="U57" s="54">
        <v>150000</v>
      </c>
      <c r="V57" s="54">
        <f t="shared" si="151"/>
        <v>178500</v>
      </c>
      <c r="W57" s="55">
        <v>147000</v>
      </c>
      <c r="X57" s="55">
        <f t="shared" ref="X57:X59" si="152">W57*1.19</f>
        <v>174930</v>
      </c>
      <c r="Y57" s="51">
        <v>150000</v>
      </c>
      <c r="Z57" s="51">
        <f t="shared" ref="Z57:AB59" si="153">Y57*1.19</f>
        <v>178500</v>
      </c>
      <c r="AA57" s="52">
        <v>163800</v>
      </c>
      <c r="AB57" s="52">
        <f t="shared" si="153"/>
        <v>194922</v>
      </c>
      <c r="AC57" s="53">
        <v>161880</v>
      </c>
      <c r="AD57" s="53">
        <f t="shared" ref="AD57:AF59" si="154">AC57*1.19</f>
        <v>192637.19999999998</v>
      </c>
      <c r="AE57" s="54">
        <v>175380</v>
      </c>
      <c r="AF57" s="54">
        <f t="shared" si="154"/>
        <v>208702.19999999998</v>
      </c>
      <c r="AG57" s="55">
        <v>181500</v>
      </c>
      <c r="AH57" s="55">
        <f t="shared" ref="AH57:AH59" si="155">AG57*1.19</f>
        <v>215985</v>
      </c>
      <c r="AI57" s="51">
        <v>142890</v>
      </c>
      <c r="AJ57" s="51">
        <f t="shared" ref="AJ57:AL59" si="156">AI57*1.19</f>
        <v>170039.1</v>
      </c>
      <c r="AK57" s="52">
        <v>157179</v>
      </c>
      <c r="AL57" s="52">
        <f t="shared" si="156"/>
        <v>187043.00999999998</v>
      </c>
      <c r="AM57" s="53">
        <v>154321.20000000001</v>
      </c>
      <c r="AN57" s="53">
        <f t="shared" ref="AN57:AP59" si="157">AM57*1.19</f>
        <v>183642.228</v>
      </c>
      <c r="AO57" s="54">
        <v>171468</v>
      </c>
      <c r="AP57" s="54">
        <f t="shared" si="157"/>
        <v>204046.91999999998</v>
      </c>
      <c r="AQ57" s="55">
        <v>164323.5</v>
      </c>
      <c r="AR57" s="55">
        <f t="shared" ref="AR57:AR59" si="158">AQ57*1.19</f>
        <v>195544.965</v>
      </c>
      <c r="AS57" s="51">
        <f t="shared" si="12"/>
        <v>151403.69999999998</v>
      </c>
      <c r="AT57" s="52">
        <f t="shared" si="13"/>
        <v>164878.6293</v>
      </c>
      <c r="AU57" s="53">
        <f t="shared" si="14"/>
        <v>165181.43669999999</v>
      </c>
      <c r="AV57" s="54">
        <f t="shared" si="15"/>
        <v>175628.29199999999</v>
      </c>
      <c r="AW57" s="55">
        <f t="shared" si="16"/>
        <v>174930</v>
      </c>
      <c r="AX57" s="51">
        <f t="shared" si="17"/>
        <v>164835.61740696483</v>
      </c>
      <c r="AY57" s="52">
        <f t="shared" si="18"/>
        <v>164835.61740696483</v>
      </c>
      <c r="AZ57" s="53">
        <f t="shared" si="19"/>
        <v>177578.03135757387</v>
      </c>
      <c r="BA57" s="54">
        <f t="shared" si="20"/>
        <v>191149.18130244419</v>
      </c>
      <c r="BB57" s="55">
        <f t="shared" si="21"/>
        <v>190606.74071607759</v>
      </c>
      <c r="BC57" s="51">
        <f t="shared" si="22"/>
        <v>165344.54999999999</v>
      </c>
      <c r="BD57" s="52">
        <f t="shared" si="23"/>
        <v>177714.005</v>
      </c>
      <c r="BE57" s="53">
        <f t="shared" si="24"/>
        <v>176906.114</v>
      </c>
      <c r="BF57" s="54">
        <f t="shared" si="25"/>
        <v>191273.46</v>
      </c>
      <c r="BG57" s="55">
        <f t="shared" si="26"/>
        <v>174930</v>
      </c>
      <c r="BH57" s="51">
        <f t="shared" si="27"/>
        <v>165148.19999999998</v>
      </c>
      <c r="BI57" s="52">
        <f t="shared" si="28"/>
        <v>178807.15982500001</v>
      </c>
      <c r="BJ57" s="53">
        <f t="shared" si="29"/>
        <v>165148.19999999998</v>
      </c>
      <c r="BK57" s="54">
        <f t="shared" si="30"/>
        <v>191719.353</v>
      </c>
      <c r="BL57" s="55">
        <f t="shared" si="31"/>
        <v>191279.08274999997</v>
      </c>
      <c r="BM57" s="51">
        <f t="shared" si="32"/>
        <v>10140.716808243889</v>
      </c>
      <c r="BN57" s="52">
        <f t="shared" si="33"/>
        <v>11914.107495321456</v>
      </c>
      <c r="BO57" s="53">
        <f t="shared" si="34"/>
        <v>10859.014233606384</v>
      </c>
      <c r="BP57" s="54">
        <f t="shared" si="35"/>
        <v>14782.248968012507</v>
      </c>
      <c r="BQ57" s="55">
        <f t="shared" si="36"/>
        <v>16241.96403957809</v>
      </c>
      <c r="BR57" s="14">
        <f t="shared" si="37"/>
        <v>6.1330819844040159E-2</v>
      </c>
      <c r="BS57" s="16">
        <f t="shared" si="38"/>
        <v>6.7040903699860099E-2</v>
      </c>
      <c r="BT57" s="17">
        <f t="shared" si="39"/>
        <v>6.1382922207009666E-2</v>
      </c>
      <c r="BU57" s="18">
        <f t="shared" si="40"/>
        <v>7.7283324973639878E-2</v>
      </c>
      <c r="BV57" s="56">
        <f t="shared" si="41"/>
        <v>9.2848362428274683E-2</v>
      </c>
      <c r="BW57" s="51">
        <f t="shared" si="42"/>
        <v>151403.69999999998</v>
      </c>
      <c r="BX57" s="52">
        <f t="shared" si="43"/>
        <v>164878.6293</v>
      </c>
      <c r="BY57" s="53">
        <f t="shared" si="44"/>
        <v>165181.43669999999</v>
      </c>
      <c r="BZ57" s="54">
        <f t="shared" si="45"/>
        <v>175628.29199999999</v>
      </c>
      <c r="CA57" s="55">
        <f t="shared" si="46"/>
        <v>174930</v>
      </c>
      <c r="CB57" s="19" t="str">
        <f t="shared" si="47"/>
        <v>MENOR VALOR</v>
      </c>
      <c r="CC57" s="20" t="str">
        <f t="shared" si="48"/>
        <v>MENOR VALOR</v>
      </c>
      <c r="CD57" s="29" t="str">
        <f t="shared" si="49"/>
        <v>MENOR VALOR</v>
      </c>
      <c r="CE57" s="15" t="str">
        <f t="shared" si="50"/>
        <v>MENOR VALOR</v>
      </c>
      <c r="CF57" s="6" t="str">
        <f t="shared" si="51"/>
        <v>MENOR VALOR</v>
      </c>
    </row>
    <row r="58" spans="1:84" ht="26.25" thickBot="1">
      <c r="A58" s="8" t="s">
        <v>122</v>
      </c>
      <c r="B58" s="9" t="s">
        <v>123</v>
      </c>
      <c r="C58" s="8" t="s">
        <v>54</v>
      </c>
      <c r="D58" s="5">
        <v>1</v>
      </c>
      <c r="E58" s="51">
        <v>156450</v>
      </c>
      <c r="F58" s="51">
        <f>E58*1.19</f>
        <v>186175.5</v>
      </c>
      <c r="G58" s="52">
        <v>170374.05</v>
      </c>
      <c r="H58" s="52">
        <f t="shared" si="147"/>
        <v>202745.11949999997</v>
      </c>
      <c r="I58" s="53">
        <v>170686.94999999998</v>
      </c>
      <c r="J58" s="53">
        <f t="shared" si="148"/>
        <v>203117.47049999997</v>
      </c>
      <c r="K58" s="54">
        <v>181482</v>
      </c>
      <c r="L58" s="54">
        <f t="shared" si="148"/>
        <v>215963.58</v>
      </c>
      <c r="M58" s="55">
        <v>184611</v>
      </c>
      <c r="N58" s="55">
        <f t="shared" si="149"/>
        <v>219687.09</v>
      </c>
      <c r="O58" s="51">
        <v>160000</v>
      </c>
      <c r="P58" s="51">
        <f t="shared" si="150"/>
        <v>190400</v>
      </c>
      <c r="Q58" s="52">
        <v>168900</v>
      </c>
      <c r="R58" s="52">
        <f t="shared" si="150"/>
        <v>200991</v>
      </c>
      <c r="S58" s="53">
        <v>170000</v>
      </c>
      <c r="T58" s="53">
        <f t="shared" si="151"/>
        <v>202300</v>
      </c>
      <c r="U58" s="54">
        <v>172000</v>
      </c>
      <c r="V58" s="54">
        <f t="shared" si="151"/>
        <v>204680</v>
      </c>
      <c r="W58" s="55">
        <v>171000</v>
      </c>
      <c r="X58" s="55">
        <f t="shared" si="152"/>
        <v>203490</v>
      </c>
      <c r="Y58" s="51">
        <v>180000</v>
      </c>
      <c r="Z58" s="51">
        <f t="shared" si="153"/>
        <v>214200</v>
      </c>
      <c r="AA58" s="52">
        <v>196560.00000000003</v>
      </c>
      <c r="AB58" s="52">
        <f t="shared" si="153"/>
        <v>233906.40000000002</v>
      </c>
      <c r="AC58" s="53">
        <v>194256</v>
      </c>
      <c r="AD58" s="53">
        <f t="shared" si="154"/>
        <v>231164.63999999998</v>
      </c>
      <c r="AE58" s="54">
        <v>210456</v>
      </c>
      <c r="AF58" s="54">
        <f t="shared" si="154"/>
        <v>250442.63999999998</v>
      </c>
      <c r="AG58" s="55">
        <v>217800</v>
      </c>
      <c r="AH58" s="55">
        <f t="shared" si="155"/>
        <v>259182</v>
      </c>
      <c r="AI58" s="51">
        <v>164871</v>
      </c>
      <c r="AJ58" s="51">
        <f t="shared" si="156"/>
        <v>196196.49</v>
      </c>
      <c r="AK58" s="52">
        <v>181358.1</v>
      </c>
      <c r="AL58" s="52">
        <f t="shared" si="156"/>
        <v>215816.139</v>
      </c>
      <c r="AM58" s="53">
        <v>178060.68000000002</v>
      </c>
      <c r="AN58" s="53">
        <f t="shared" si="157"/>
        <v>211892.20920000001</v>
      </c>
      <c r="AO58" s="54">
        <v>197845.19999999998</v>
      </c>
      <c r="AP58" s="54">
        <f t="shared" si="157"/>
        <v>235435.78799999997</v>
      </c>
      <c r="AQ58" s="55">
        <v>189601.65</v>
      </c>
      <c r="AR58" s="55">
        <f t="shared" si="158"/>
        <v>225625.96349999998</v>
      </c>
      <c r="AS58" s="51">
        <f t="shared" si="12"/>
        <v>186175.5</v>
      </c>
      <c r="AT58" s="52">
        <f t="shared" si="13"/>
        <v>200991</v>
      </c>
      <c r="AU58" s="53">
        <f t="shared" si="14"/>
        <v>202300</v>
      </c>
      <c r="AV58" s="54">
        <f t="shared" si="15"/>
        <v>204680</v>
      </c>
      <c r="AW58" s="55">
        <f t="shared" si="16"/>
        <v>203490</v>
      </c>
      <c r="AX58" s="51">
        <f t="shared" si="17"/>
        <v>196460.40872000004</v>
      </c>
      <c r="AY58" s="52">
        <f t="shared" si="18"/>
        <v>196460.40872000004</v>
      </c>
      <c r="AZ58" s="53">
        <f t="shared" si="19"/>
        <v>211809.23350142615</v>
      </c>
      <c r="BA58" s="54">
        <f t="shared" si="20"/>
        <v>225948.34768960701</v>
      </c>
      <c r="BB58" s="55">
        <f t="shared" si="21"/>
        <v>226118.1271221668</v>
      </c>
      <c r="BC58" s="51">
        <f t="shared" si="22"/>
        <v>193298.245</v>
      </c>
      <c r="BD58" s="52">
        <f t="shared" si="23"/>
        <v>209280.62925</v>
      </c>
      <c r="BE58" s="53">
        <f t="shared" si="24"/>
        <v>207504.83984999999</v>
      </c>
      <c r="BF58" s="54">
        <f t="shared" si="25"/>
        <v>225699.68399999998</v>
      </c>
      <c r="BG58" s="55">
        <f t="shared" si="26"/>
        <v>203490</v>
      </c>
      <c r="BH58" s="51">
        <f t="shared" si="27"/>
        <v>196742.9975</v>
      </c>
      <c r="BI58" s="52">
        <f t="shared" si="28"/>
        <v>213364.66462499998</v>
      </c>
      <c r="BJ58" s="53">
        <f t="shared" si="29"/>
        <v>196742.9975</v>
      </c>
      <c r="BK58" s="54">
        <f t="shared" si="30"/>
        <v>226630.50199999998</v>
      </c>
      <c r="BL58" s="55">
        <f t="shared" si="31"/>
        <v>226996.26337499998</v>
      </c>
      <c r="BM58" s="51">
        <f t="shared" si="32"/>
        <v>10688.208776849317</v>
      </c>
      <c r="BN58" s="52">
        <f t="shared" si="33"/>
        <v>8100.5476395013147</v>
      </c>
      <c r="BO58" s="53">
        <f t="shared" si="34"/>
        <v>11621.404075133121</v>
      </c>
      <c r="BP58" s="54">
        <f t="shared" si="35"/>
        <v>17607.943808682823</v>
      </c>
      <c r="BQ58" s="55">
        <f t="shared" si="36"/>
        <v>20271.703166741852</v>
      </c>
      <c r="BR58" s="14">
        <f t="shared" si="37"/>
        <v>5.5293873862379439E-2</v>
      </c>
      <c r="BS58" s="16">
        <f t="shared" si="38"/>
        <v>3.8706628838661689E-2</v>
      </c>
      <c r="BT58" s="17">
        <f t="shared" si="39"/>
        <v>5.6005460323402291E-2</v>
      </c>
      <c r="BU58" s="18">
        <f t="shared" si="40"/>
        <v>7.8014924507749092E-2</v>
      </c>
      <c r="BV58" s="56">
        <f t="shared" si="41"/>
        <v>9.9620144315405432E-2</v>
      </c>
      <c r="BW58" s="51">
        <f t="shared" si="42"/>
        <v>186175.5</v>
      </c>
      <c r="BX58" s="52">
        <f t="shared" si="43"/>
        <v>200991</v>
      </c>
      <c r="BY58" s="53">
        <f t="shared" si="44"/>
        <v>202300</v>
      </c>
      <c r="BZ58" s="54">
        <f t="shared" si="45"/>
        <v>204680</v>
      </c>
      <c r="CA58" s="55">
        <f t="shared" si="46"/>
        <v>203490</v>
      </c>
      <c r="CB58" s="19" t="str">
        <f t="shared" si="47"/>
        <v>MENOR VALOR</v>
      </c>
      <c r="CC58" s="20" t="str">
        <f t="shared" si="48"/>
        <v>MENOR VALOR</v>
      </c>
      <c r="CD58" s="29" t="str">
        <f t="shared" si="49"/>
        <v>MENOR VALOR</v>
      </c>
      <c r="CE58" s="15" t="str">
        <f t="shared" si="50"/>
        <v>MENOR VALOR</v>
      </c>
      <c r="CF58" s="6" t="str">
        <f t="shared" si="51"/>
        <v>MENOR VALOR</v>
      </c>
    </row>
    <row r="59" spans="1:84" ht="26.25" thickBot="1">
      <c r="A59" s="8" t="s">
        <v>124</v>
      </c>
      <c r="B59" s="9" t="s">
        <v>125</v>
      </c>
      <c r="C59" s="8" t="s">
        <v>54</v>
      </c>
      <c r="D59" s="5">
        <v>1</v>
      </c>
      <c r="E59" s="51">
        <v>221630</v>
      </c>
      <c r="F59" s="51">
        <f>E59*1.19</f>
        <v>263739.7</v>
      </c>
      <c r="G59" s="52">
        <v>241355.07</v>
      </c>
      <c r="H59" s="52">
        <f t="shared" si="147"/>
        <v>287212.53330000001</v>
      </c>
      <c r="I59" s="53">
        <v>241798.33</v>
      </c>
      <c r="J59" s="53">
        <f t="shared" si="148"/>
        <v>287740.01269999996</v>
      </c>
      <c r="K59" s="54">
        <v>257090.8</v>
      </c>
      <c r="L59" s="54">
        <f t="shared" si="148"/>
        <v>305938.05199999997</v>
      </c>
      <c r="M59" s="55">
        <v>261523.4</v>
      </c>
      <c r="N59" s="55">
        <f t="shared" si="149"/>
        <v>311212.84599999996</v>
      </c>
      <c r="O59" s="51">
        <v>230000</v>
      </c>
      <c r="P59" s="51">
        <f t="shared" si="150"/>
        <v>273700</v>
      </c>
      <c r="Q59" s="52">
        <v>240000</v>
      </c>
      <c r="R59" s="52">
        <f t="shared" si="150"/>
        <v>285600</v>
      </c>
      <c r="S59" s="53">
        <v>242000</v>
      </c>
      <c r="T59" s="53">
        <f t="shared" si="151"/>
        <v>287980</v>
      </c>
      <c r="U59" s="54">
        <v>250000</v>
      </c>
      <c r="V59" s="54">
        <f t="shared" si="151"/>
        <v>297500</v>
      </c>
      <c r="W59" s="55">
        <v>246000</v>
      </c>
      <c r="X59" s="55">
        <f t="shared" si="152"/>
        <v>292740</v>
      </c>
      <c r="Y59" s="51">
        <v>250000</v>
      </c>
      <c r="Z59" s="51">
        <f t="shared" si="153"/>
        <v>297500</v>
      </c>
      <c r="AA59" s="52">
        <v>273000</v>
      </c>
      <c r="AB59" s="52">
        <f t="shared" si="153"/>
        <v>324870</v>
      </c>
      <c r="AC59" s="53">
        <v>269800</v>
      </c>
      <c r="AD59" s="53">
        <f t="shared" si="154"/>
        <v>321062</v>
      </c>
      <c r="AE59" s="54">
        <v>292300</v>
      </c>
      <c r="AF59" s="54">
        <f t="shared" si="154"/>
        <v>347837</v>
      </c>
      <c r="AG59" s="55">
        <v>302500</v>
      </c>
      <c r="AH59" s="55">
        <f t="shared" si="155"/>
        <v>359975</v>
      </c>
      <c r="AI59" s="51">
        <v>241580</v>
      </c>
      <c r="AJ59" s="51">
        <f t="shared" si="156"/>
        <v>287480.2</v>
      </c>
      <c r="AK59" s="52">
        <v>265738</v>
      </c>
      <c r="AL59" s="52">
        <f t="shared" si="156"/>
        <v>316228.21999999997</v>
      </c>
      <c r="AM59" s="53">
        <v>260906.40000000002</v>
      </c>
      <c r="AN59" s="53">
        <f t="shared" si="157"/>
        <v>310478.61600000004</v>
      </c>
      <c r="AO59" s="54">
        <v>289896</v>
      </c>
      <c r="AP59" s="54">
        <f t="shared" si="157"/>
        <v>344976.24</v>
      </c>
      <c r="AQ59" s="55">
        <v>277817</v>
      </c>
      <c r="AR59" s="55">
        <f t="shared" si="158"/>
        <v>330602.23</v>
      </c>
      <c r="AS59" s="51">
        <f t="shared" si="12"/>
        <v>263739.7</v>
      </c>
      <c r="AT59" s="52">
        <f t="shared" si="13"/>
        <v>285600</v>
      </c>
      <c r="AU59" s="53">
        <f t="shared" si="14"/>
        <v>287740.01269999996</v>
      </c>
      <c r="AV59" s="54">
        <f t="shared" si="15"/>
        <v>297500</v>
      </c>
      <c r="AW59" s="55">
        <f t="shared" si="16"/>
        <v>292740</v>
      </c>
      <c r="AX59" s="51">
        <f t="shared" si="17"/>
        <v>280308.5232498697</v>
      </c>
      <c r="AY59" s="52">
        <f t="shared" si="18"/>
        <v>280308.5232498697</v>
      </c>
      <c r="AZ59" s="53">
        <f t="shared" si="19"/>
        <v>301471.1770500057</v>
      </c>
      <c r="BA59" s="54">
        <f t="shared" si="20"/>
        <v>323274.43181288301</v>
      </c>
      <c r="BB59" s="55">
        <f t="shared" si="21"/>
        <v>322685.48144586955</v>
      </c>
      <c r="BC59" s="51">
        <f t="shared" si="22"/>
        <v>280590.09999999998</v>
      </c>
      <c r="BD59" s="52">
        <f t="shared" si="23"/>
        <v>301720.37664999999</v>
      </c>
      <c r="BE59" s="53">
        <f t="shared" si="24"/>
        <v>299229.30800000002</v>
      </c>
      <c r="BF59" s="54">
        <f t="shared" si="25"/>
        <v>325457.14599999995</v>
      </c>
      <c r="BG59" s="55">
        <f t="shared" si="26"/>
        <v>292740</v>
      </c>
      <c r="BH59" s="51">
        <f t="shared" si="27"/>
        <v>280604.97499999998</v>
      </c>
      <c r="BI59" s="52">
        <f t="shared" si="28"/>
        <v>303477.688325</v>
      </c>
      <c r="BJ59" s="53">
        <f t="shared" si="29"/>
        <v>280604.97499999998</v>
      </c>
      <c r="BK59" s="54">
        <f t="shared" si="30"/>
        <v>324062.82299999997</v>
      </c>
      <c r="BL59" s="55">
        <f t="shared" si="31"/>
        <v>323632.51899999997</v>
      </c>
      <c r="BM59" s="51">
        <f t="shared" si="32"/>
        <v>12892.117447567522</v>
      </c>
      <c r="BN59" s="52">
        <f t="shared" si="33"/>
        <v>17236.580280924645</v>
      </c>
      <c r="BO59" s="53">
        <f t="shared" si="34"/>
        <v>14448.336786563041</v>
      </c>
      <c r="BP59" s="54">
        <f t="shared" si="35"/>
        <v>22564.758984836226</v>
      </c>
      <c r="BQ59" s="55">
        <f t="shared" si="36"/>
        <v>24889.499815440107</v>
      </c>
      <c r="BR59" s="14">
        <f t="shared" si="37"/>
        <v>4.594644446674178E-2</v>
      </c>
      <c r="BS59" s="16">
        <f t="shared" si="38"/>
        <v>5.7127663939380957E-2</v>
      </c>
      <c r="BT59" s="17">
        <f t="shared" si="39"/>
        <v>4.8285165925535077E-2</v>
      </c>
      <c r="BU59" s="18">
        <f t="shared" si="40"/>
        <v>6.933250433172615E-2</v>
      </c>
      <c r="BV59" s="56">
        <f t="shared" si="41"/>
        <v>8.5022544973150607E-2</v>
      </c>
      <c r="BW59" s="51">
        <f t="shared" si="42"/>
        <v>263739.7</v>
      </c>
      <c r="BX59" s="52">
        <f t="shared" si="43"/>
        <v>285600</v>
      </c>
      <c r="BY59" s="53">
        <f t="shared" si="44"/>
        <v>287740.01269999996</v>
      </c>
      <c r="BZ59" s="54">
        <f t="shared" si="45"/>
        <v>297500</v>
      </c>
      <c r="CA59" s="55">
        <f t="shared" si="46"/>
        <v>292740</v>
      </c>
      <c r="CB59" s="19" t="str">
        <f t="shared" si="47"/>
        <v>MENOR VALOR</v>
      </c>
      <c r="CC59" s="20" t="str">
        <f t="shared" si="48"/>
        <v>MENOR VALOR</v>
      </c>
      <c r="CD59" s="29" t="str">
        <f t="shared" si="49"/>
        <v>MENOR VALOR</v>
      </c>
      <c r="CE59" s="15" t="str">
        <f t="shared" si="50"/>
        <v>MENOR VALOR</v>
      </c>
      <c r="CF59" s="6" t="str">
        <f t="shared" si="51"/>
        <v>MENOR VALOR</v>
      </c>
    </row>
    <row r="60" spans="1:84" ht="26.25" thickBot="1">
      <c r="A60" s="43" t="s">
        <v>126</v>
      </c>
      <c r="B60" s="26" t="s">
        <v>127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51"/>
      <c r="AT60" s="52"/>
      <c r="AU60" s="53"/>
      <c r="AV60" s="54"/>
      <c r="AW60" s="55"/>
      <c r="AX60" s="51"/>
      <c r="AY60" s="52"/>
      <c r="AZ60" s="53"/>
      <c r="BA60" s="54"/>
      <c r="BB60" s="55"/>
      <c r="BC60" s="51"/>
      <c r="BD60" s="52"/>
      <c r="BE60" s="53"/>
      <c r="BF60" s="54"/>
      <c r="BG60" s="55"/>
      <c r="BH60" s="51"/>
      <c r="BI60" s="52"/>
      <c r="BJ60" s="53"/>
      <c r="BK60" s="54"/>
      <c r="BL60" s="55"/>
      <c r="BM60" s="51"/>
      <c r="BN60" s="52"/>
      <c r="BO60" s="53"/>
      <c r="BP60" s="54"/>
      <c r="BQ60" s="55"/>
      <c r="BR60" s="14"/>
      <c r="BS60" s="16"/>
      <c r="BT60" s="17"/>
      <c r="BU60" s="18"/>
      <c r="BV60" s="56"/>
      <c r="BW60" s="51">
        <f t="shared" si="42"/>
        <v>0</v>
      </c>
      <c r="BX60" s="52">
        <f t="shared" si="43"/>
        <v>0</v>
      </c>
      <c r="BY60" s="53">
        <f t="shared" si="44"/>
        <v>0</v>
      </c>
      <c r="BZ60" s="54">
        <f t="shared" si="45"/>
        <v>0</v>
      </c>
      <c r="CA60" s="55">
        <f t="shared" si="46"/>
        <v>0</v>
      </c>
      <c r="CB60" s="19" t="str">
        <f t="shared" si="47"/>
        <v>MENOR VALOR</v>
      </c>
      <c r="CC60" s="20" t="str">
        <f t="shared" si="48"/>
        <v>MENOR VALOR</v>
      </c>
      <c r="CD60" s="29" t="str">
        <f t="shared" si="49"/>
        <v>MENOR VALOR</v>
      </c>
      <c r="CE60" s="15" t="str">
        <f t="shared" si="50"/>
        <v>MENOR VALOR</v>
      </c>
      <c r="CF60" s="6" t="str">
        <f t="shared" si="51"/>
        <v>MENOR VALOR</v>
      </c>
    </row>
    <row r="61" spans="1:84" ht="26.25" thickBot="1">
      <c r="A61" s="43" t="s">
        <v>128</v>
      </c>
      <c r="B61" s="26" t="s">
        <v>129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70"/>
      <c r="Z61" s="70"/>
      <c r="AA61" s="26"/>
      <c r="AB61" s="26"/>
      <c r="AC61" s="26"/>
      <c r="AD61" s="26"/>
      <c r="AE61" s="26"/>
      <c r="AF61" s="26"/>
      <c r="AG61" s="26"/>
      <c r="AH61" s="26"/>
      <c r="AI61" s="70"/>
      <c r="AJ61" s="70"/>
      <c r="AK61" s="26"/>
      <c r="AL61" s="26"/>
      <c r="AM61" s="26"/>
      <c r="AN61" s="26"/>
      <c r="AO61" s="26"/>
      <c r="AP61" s="26"/>
      <c r="AQ61" s="26"/>
      <c r="AR61" s="26"/>
      <c r="AS61" s="51"/>
      <c r="AT61" s="52"/>
      <c r="AU61" s="53"/>
      <c r="AV61" s="54"/>
      <c r="AW61" s="55"/>
      <c r="AX61" s="51"/>
      <c r="AY61" s="52"/>
      <c r="AZ61" s="53"/>
      <c r="BA61" s="54"/>
      <c r="BB61" s="55"/>
      <c r="BC61" s="51"/>
      <c r="BD61" s="52"/>
      <c r="BE61" s="53"/>
      <c r="BF61" s="54"/>
      <c r="BG61" s="55"/>
      <c r="BH61" s="51"/>
      <c r="BI61" s="52"/>
      <c r="BJ61" s="53"/>
      <c r="BK61" s="54"/>
      <c r="BL61" s="55"/>
      <c r="BM61" s="51"/>
      <c r="BN61" s="52"/>
      <c r="BO61" s="53"/>
      <c r="BP61" s="54"/>
      <c r="BQ61" s="55"/>
      <c r="BR61" s="14"/>
      <c r="BS61" s="16"/>
      <c r="BT61" s="17"/>
      <c r="BU61" s="18"/>
      <c r="BV61" s="56"/>
      <c r="BW61" s="51">
        <f t="shared" si="42"/>
        <v>0</v>
      </c>
      <c r="BX61" s="52">
        <f t="shared" si="43"/>
        <v>0</v>
      </c>
      <c r="BY61" s="53">
        <f t="shared" si="44"/>
        <v>0</v>
      </c>
      <c r="BZ61" s="54">
        <f t="shared" si="45"/>
        <v>0</v>
      </c>
      <c r="CA61" s="55">
        <f t="shared" si="46"/>
        <v>0</v>
      </c>
      <c r="CB61" s="19" t="str">
        <f t="shared" si="47"/>
        <v>MENOR VALOR</v>
      </c>
      <c r="CC61" s="20" t="str">
        <f t="shared" si="48"/>
        <v>MENOR VALOR</v>
      </c>
      <c r="CD61" s="29" t="str">
        <f t="shared" si="49"/>
        <v>MENOR VALOR</v>
      </c>
      <c r="CE61" s="15" t="str">
        <f t="shared" si="50"/>
        <v>MENOR VALOR</v>
      </c>
      <c r="CF61" s="6" t="str">
        <f t="shared" si="51"/>
        <v>MENOR VALOR</v>
      </c>
    </row>
    <row r="62" spans="1:84" ht="26.25" thickBot="1">
      <c r="A62" s="8" t="s">
        <v>130</v>
      </c>
      <c r="B62" s="27" t="s">
        <v>131</v>
      </c>
      <c r="C62" s="8" t="s">
        <v>54</v>
      </c>
      <c r="D62" s="5">
        <v>1</v>
      </c>
      <c r="E62" s="51">
        <v>138900</v>
      </c>
      <c r="F62" s="51">
        <f>E62*1.19</f>
        <v>165291</v>
      </c>
      <c r="G62" s="52">
        <v>151262.1</v>
      </c>
      <c r="H62" s="52">
        <f>G62*1.19</f>
        <v>180001.899</v>
      </c>
      <c r="I62" s="53">
        <v>151539.9</v>
      </c>
      <c r="J62" s="53">
        <f>I62*1.19</f>
        <v>180332.48099999997</v>
      </c>
      <c r="K62" s="54">
        <v>161124</v>
      </c>
      <c r="L62" s="54">
        <f>K62*1.19</f>
        <v>191737.56</v>
      </c>
      <c r="M62" s="55">
        <v>163902</v>
      </c>
      <c r="N62" s="55">
        <f>M62*1.19</f>
        <v>195043.38</v>
      </c>
      <c r="O62" s="51">
        <v>140000</v>
      </c>
      <c r="P62" s="51">
        <f>O62*1.19</f>
        <v>166600</v>
      </c>
      <c r="Q62" s="52">
        <v>142500</v>
      </c>
      <c r="R62" s="52">
        <f>Q62*1.19</f>
        <v>169575</v>
      </c>
      <c r="S62" s="53">
        <v>142500</v>
      </c>
      <c r="T62" s="53">
        <f>S62*1.19</f>
        <v>169575</v>
      </c>
      <c r="U62" s="54">
        <v>155000</v>
      </c>
      <c r="V62" s="54">
        <f>U62*1.19</f>
        <v>184450</v>
      </c>
      <c r="W62" s="55">
        <v>149000</v>
      </c>
      <c r="X62" s="55">
        <f>W62*1.19</f>
        <v>177310</v>
      </c>
      <c r="Y62" s="51">
        <v>149500</v>
      </c>
      <c r="Z62" s="51">
        <f>Y62*1.19</f>
        <v>177905</v>
      </c>
      <c r="AA62" s="52">
        <v>163254</v>
      </c>
      <c r="AB62" s="52">
        <f>AA62*1.19</f>
        <v>194272.25999999998</v>
      </c>
      <c r="AC62" s="53">
        <v>161340.4</v>
      </c>
      <c r="AD62" s="53">
        <f>AC62*1.19</f>
        <v>191995.07599999997</v>
      </c>
      <c r="AE62" s="54">
        <v>174795.4</v>
      </c>
      <c r="AF62" s="54">
        <f>AE62*1.19</f>
        <v>208006.52599999998</v>
      </c>
      <c r="AG62" s="55">
        <v>180895</v>
      </c>
      <c r="AH62" s="55">
        <f>AG62*1.19</f>
        <v>215265.05</v>
      </c>
      <c r="AI62" s="51">
        <v>158600</v>
      </c>
      <c r="AJ62" s="51">
        <f>AI62*1.19</f>
        <v>188734</v>
      </c>
      <c r="AK62" s="52">
        <v>174460</v>
      </c>
      <c r="AL62" s="52">
        <f>AK62*1.19</f>
        <v>207607.4</v>
      </c>
      <c r="AM62" s="53">
        <v>171288</v>
      </c>
      <c r="AN62" s="53">
        <f>AM62*1.19</f>
        <v>203832.72</v>
      </c>
      <c r="AO62" s="54">
        <v>190320</v>
      </c>
      <c r="AP62" s="54">
        <f>AO62*1.19</f>
        <v>226480.8</v>
      </c>
      <c r="AQ62" s="55">
        <v>182390</v>
      </c>
      <c r="AR62" s="55">
        <f>AQ62*1.19</f>
        <v>217044.09999999998</v>
      </c>
      <c r="AS62" s="51">
        <f t="shared" si="12"/>
        <v>165291</v>
      </c>
      <c r="AT62" s="52">
        <f t="shared" si="13"/>
        <v>169575</v>
      </c>
      <c r="AU62" s="53">
        <f t="shared" si="14"/>
        <v>169575</v>
      </c>
      <c r="AV62" s="54">
        <f t="shared" si="15"/>
        <v>184450</v>
      </c>
      <c r="AW62" s="55">
        <f t="shared" si="16"/>
        <v>177310</v>
      </c>
      <c r="AX62" s="51">
        <f t="shared" si="17"/>
        <v>174377.57172728563</v>
      </c>
      <c r="AY62" s="52">
        <f t="shared" si="18"/>
        <v>174377.57172728563</v>
      </c>
      <c r="AZ62" s="53">
        <f t="shared" si="19"/>
        <v>185994.43212869402</v>
      </c>
      <c r="BA62" s="54">
        <f t="shared" si="20"/>
        <v>202033.5763904615</v>
      </c>
      <c r="BB62" s="55">
        <f t="shared" si="21"/>
        <v>200491.7415603415</v>
      </c>
      <c r="BC62" s="51">
        <f t="shared" si="22"/>
        <v>172252.5</v>
      </c>
      <c r="BD62" s="52">
        <f t="shared" si="23"/>
        <v>187137.07949999999</v>
      </c>
      <c r="BE62" s="53">
        <f t="shared" si="24"/>
        <v>186163.77849999996</v>
      </c>
      <c r="BF62" s="54">
        <f t="shared" si="25"/>
        <v>199872.04300000001</v>
      </c>
      <c r="BG62" s="55">
        <f t="shared" si="26"/>
        <v>190320</v>
      </c>
      <c r="BH62" s="51">
        <f t="shared" si="27"/>
        <v>174632.5</v>
      </c>
      <c r="BI62" s="52">
        <f t="shared" si="28"/>
        <v>187864.13975</v>
      </c>
      <c r="BJ62" s="53">
        <f t="shared" si="29"/>
        <v>174632.5</v>
      </c>
      <c r="BK62" s="54">
        <f t="shared" si="30"/>
        <v>202668.72149999999</v>
      </c>
      <c r="BL62" s="55">
        <f t="shared" si="31"/>
        <v>201165.63249999998</v>
      </c>
      <c r="BM62" s="51">
        <f t="shared" si="32"/>
        <v>9504.5546581625804</v>
      </c>
      <c r="BN62" s="52">
        <f t="shared" si="33"/>
        <v>19652.172729655114</v>
      </c>
      <c r="BO62" s="53">
        <f t="shared" si="34"/>
        <v>12797.416134642715</v>
      </c>
      <c r="BP62" s="54">
        <f t="shared" si="35"/>
        <v>16178.066511515106</v>
      </c>
      <c r="BQ62" s="55">
        <f t="shared" si="36"/>
        <v>16259.55474203302</v>
      </c>
      <c r="BR62" s="14">
        <f t="shared" si="37"/>
        <v>5.5178036070086534E-2</v>
      </c>
      <c r="BS62" s="16">
        <f t="shared" si="38"/>
        <v>0.10501485211889884</v>
      </c>
      <c r="BT62" s="17">
        <f t="shared" si="39"/>
        <v>6.8742782499135402E-2</v>
      </c>
      <c r="BU62" s="18">
        <f t="shared" si="40"/>
        <v>8.0942118110610931E-2</v>
      </c>
      <c r="BV62" s="56">
        <f t="shared" si="41"/>
        <v>8.5432717223796875E-2</v>
      </c>
      <c r="BW62" s="51">
        <f t="shared" si="42"/>
        <v>165291</v>
      </c>
      <c r="BX62" s="52">
        <f t="shared" si="43"/>
        <v>169575</v>
      </c>
      <c r="BY62" s="53">
        <f t="shared" si="44"/>
        <v>169575</v>
      </c>
      <c r="BZ62" s="54">
        <f t="shared" si="45"/>
        <v>184450</v>
      </c>
      <c r="CA62" s="55">
        <f t="shared" si="46"/>
        <v>177310</v>
      </c>
      <c r="CB62" s="19" t="str">
        <f t="shared" si="47"/>
        <v>MENOR VALOR</v>
      </c>
      <c r="CC62" s="20" t="str">
        <f t="shared" si="48"/>
        <v>MENOR VALOR</v>
      </c>
      <c r="CD62" s="29" t="str">
        <f t="shared" si="49"/>
        <v>MENOR VALOR</v>
      </c>
      <c r="CE62" s="15" t="str">
        <f t="shared" si="50"/>
        <v>MENOR VALOR</v>
      </c>
      <c r="CF62" s="6" t="str">
        <f t="shared" si="51"/>
        <v>MENOR VALOR</v>
      </c>
    </row>
    <row r="63" spans="1:84" ht="26.25" thickBot="1">
      <c r="A63" s="76" t="s">
        <v>132</v>
      </c>
      <c r="B63" s="27" t="s">
        <v>133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69"/>
      <c r="Z63" s="69"/>
      <c r="AA63" s="27"/>
      <c r="AB63" s="27"/>
      <c r="AC63" s="27"/>
      <c r="AD63" s="27"/>
      <c r="AE63" s="27"/>
      <c r="AF63" s="27"/>
      <c r="AG63" s="27"/>
      <c r="AH63" s="27"/>
      <c r="AI63" s="69"/>
      <c r="AJ63" s="69"/>
      <c r="AK63" s="27"/>
      <c r="AL63" s="27"/>
      <c r="AM63" s="27"/>
      <c r="AN63" s="27"/>
      <c r="AO63" s="27"/>
      <c r="AP63" s="27"/>
      <c r="AQ63" s="27"/>
      <c r="AR63" s="27"/>
      <c r="AS63" s="51"/>
      <c r="AT63" s="52"/>
      <c r="AU63" s="53"/>
      <c r="AV63" s="54"/>
      <c r="AW63" s="55"/>
      <c r="AX63" s="51"/>
      <c r="AY63" s="52"/>
      <c r="AZ63" s="53"/>
      <c r="BA63" s="54"/>
      <c r="BB63" s="55"/>
      <c r="BC63" s="51"/>
      <c r="BD63" s="52"/>
      <c r="BE63" s="53"/>
      <c r="BF63" s="54"/>
      <c r="BG63" s="55"/>
      <c r="BH63" s="51"/>
      <c r="BI63" s="52"/>
      <c r="BJ63" s="53"/>
      <c r="BK63" s="54"/>
      <c r="BL63" s="55"/>
      <c r="BM63" s="51"/>
      <c r="BN63" s="52"/>
      <c r="BO63" s="53"/>
      <c r="BP63" s="54"/>
      <c r="BQ63" s="55"/>
      <c r="BR63" s="14"/>
      <c r="BS63" s="16"/>
      <c r="BT63" s="17"/>
      <c r="BU63" s="18"/>
      <c r="BV63" s="56"/>
      <c r="BW63" s="51">
        <f t="shared" si="42"/>
        <v>0</v>
      </c>
      <c r="BX63" s="52">
        <f t="shared" si="43"/>
        <v>0</v>
      </c>
      <c r="BY63" s="53">
        <f t="shared" si="44"/>
        <v>0</v>
      </c>
      <c r="BZ63" s="54">
        <f t="shared" si="45"/>
        <v>0</v>
      </c>
      <c r="CA63" s="55">
        <f t="shared" si="46"/>
        <v>0</v>
      </c>
      <c r="CB63" s="19" t="str">
        <f t="shared" si="47"/>
        <v>MENOR VALOR</v>
      </c>
      <c r="CC63" s="20" t="str">
        <f t="shared" si="48"/>
        <v>MENOR VALOR</v>
      </c>
      <c r="CD63" s="29" t="str">
        <f t="shared" si="49"/>
        <v>MENOR VALOR</v>
      </c>
      <c r="CE63" s="15" t="str">
        <f t="shared" si="50"/>
        <v>MENOR VALOR</v>
      </c>
      <c r="CF63" s="6" t="str">
        <f t="shared" si="51"/>
        <v>MENOR VALOR</v>
      </c>
    </row>
    <row r="64" spans="1:84" ht="26.25" thickBot="1">
      <c r="A64" s="76"/>
      <c r="B64" s="9" t="s">
        <v>134</v>
      </c>
      <c r="C64" s="8" t="s">
        <v>27</v>
      </c>
      <c r="D64" s="5">
        <v>1</v>
      </c>
      <c r="E64" s="51">
        <v>42800</v>
      </c>
      <c r="F64" s="51">
        <f t="shared" ref="F64:F74" si="159">E64*1.19</f>
        <v>50932</v>
      </c>
      <c r="G64" s="52">
        <v>46609.2</v>
      </c>
      <c r="H64" s="52">
        <f t="shared" ref="H64:H74" si="160">G64*1.19</f>
        <v>55464.947999999997</v>
      </c>
      <c r="I64" s="53">
        <v>46694.799999999996</v>
      </c>
      <c r="J64" s="53">
        <f t="shared" ref="J64:L74" si="161">I64*1.19</f>
        <v>55566.811999999991</v>
      </c>
      <c r="K64" s="54">
        <v>49648</v>
      </c>
      <c r="L64" s="54">
        <f t="shared" si="161"/>
        <v>59081.119999999995</v>
      </c>
      <c r="M64" s="55">
        <v>50504</v>
      </c>
      <c r="N64" s="55">
        <f t="shared" ref="N64:N74" si="162">M64*1.19</f>
        <v>60099.759999999995</v>
      </c>
      <c r="O64" s="51">
        <v>43000</v>
      </c>
      <c r="P64" s="51">
        <f t="shared" ref="P64:R74" si="163">O64*1.19</f>
        <v>51170</v>
      </c>
      <c r="Q64" s="52">
        <v>44900</v>
      </c>
      <c r="R64" s="52">
        <f t="shared" si="163"/>
        <v>53431</v>
      </c>
      <c r="S64" s="53">
        <v>44900</v>
      </c>
      <c r="T64" s="53">
        <f t="shared" ref="T64:V74" si="164">S64*1.19</f>
        <v>53431</v>
      </c>
      <c r="U64" s="54">
        <v>48500</v>
      </c>
      <c r="V64" s="54">
        <f t="shared" si="164"/>
        <v>57715</v>
      </c>
      <c r="W64" s="55">
        <v>47000</v>
      </c>
      <c r="X64" s="55">
        <f t="shared" ref="X64:X74" si="165">W64*1.19</f>
        <v>55930</v>
      </c>
      <c r="Y64" s="51">
        <v>50000</v>
      </c>
      <c r="Z64" s="51">
        <f t="shared" ref="Z64:AB74" si="166">Y64*1.19</f>
        <v>59500</v>
      </c>
      <c r="AA64" s="52">
        <v>54600.000000000007</v>
      </c>
      <c r="AB64" s="52">
        <f t="shared" si="166"/>
        <v>64974.000000000007</v>
      </c>
      <c r="AC64" s="53">
        <v>53960</v>
      </c>
      <c r="AD64" s="53">
        <f t="shared" ref="AD64:AF74" si="167">AC64*1.19</f>
        <v>64212.399999999994</v>
      </c>
      <c r="AE64" s="54">
        <v>58460</v>
      </c>
      <c r="AF64" s="54">
        <f t="shared" si="167"/>
        <v>69567.399999999994</v>
      </c>
      <c r="AG64" s="55">
        <v>60500</v>
      </c>
      <c r="AH64" s="55">
        <f t="shared" ref="AH64:AH74" si="168">AG64*1.19</f>
        <v>71995</v>
      </c>
      <c r="AI64" s="51">
        <v>51840</v>
      </c>
      <c r="AJ64" s="51">
        <f t="shared" ref="AJ64:AL74" si="169">AI64*1.19</f>
        <v>61689.599999999999</v>
      </c>
      <c r="AK64" s="52">
        <v>57024.000000000007</v>
      </c>
      <c r="AL64" s="52">
        <f t="shared" si="169"/>
        <v>67858.560000000012</v>
      </c>
      <c r="AM64" s="53">
        <v>55987.200000000004</v>
      </c>
      <c r="AN64" s="53">
        <f t="shared" ref="AN64:AP74" si="170">AM64*1.19</f>
        <v>66624.767999999996</v>
      </c>
      <c r="AO64" s="54">
        <v>62208</v>
      </c>
      <c r="AP64" s="54">
        <f t="shared" si="170"/>
        <v>74027.51999999999</v>
      </c>
      <c r="AQ64" s="55">
        <v>59615.999999999993</v>
      </c>
      <c r="AR64" s="55">
        <f t="shared" ref="AR64:AR74" si="171">AQ64*1.19</f>
        <v>70943.039999999994</v>
      </c>
      <c r="AS64" s="51">
        <f t="shared" si="12"/>
        <v>50932</v>
      </c>
      <c r="AT64" s="52">
        <f t="shared" si="13"/>
        <v>53431</v>
      </c>
      <c r="AU64" s="53">
        <f t="shared" si="14"/>
        <v>53431</v>
      </c>
      <c r="AV64" s="54">
        <f t="shared" si="15"/>
        <v>57715</v>
      </c>
      <c r="AW64" s="55">
        <f t="shared" si="16"/>
        <v>55930</v>
      </c>
      <c r="AX64" s="51">
        <f t="shared" si="17"/>
        <v>55613.953169698056</v>
      </c>
      <c r="AY64" s="52">
        <f t="shared" si="18"/>
        <v>55613.953169698056</v>
      </c>
      <c r="AZ64" s="53">
        <f t="shared" si="19"/>
        <v>59698.834004807999</v>
      </c>
      <c r="BA64" s="54">
        <f t="shared" si="20"/>
        <v>64734.246628517605</v>
      </c>
      <c r="BB64" s="55">
        <f t="shared" si="21"/>
        <v>64369.838857422066</v>
      </c>
      <c r="BC64" s="51">
        <f t="shared" si="22"/>
        <v>55335</v>
      </c>
      <c r="BD64" s="52">
        <f t="shared" si="23"/>
        <v>60219.474000000002</v>
      </c>
      <c r="BE64" s="53">
        <f t="shared" si="24"/>
        <v>59889.605999999992</v>
      </c>
      <c r="BF64" s="54">
        <f t="shared" si="25"/>
        <v>64324.259999999995</v>
      </c>
      <c r="BG64" s="55">
        <f t="shared" si="26"/>
        <v>61689.599999999999</v>
      </c>
      <c r="BH64" s="51">
        <f t="shared" si="27"/>
        <v>55822.9</v>
      </c>
      <c r="BI64" s="52">
        <f t="shared" si="28"/>
        <v>60432.127000000008</v>
      </c>
      <c r="BJ64" s="53">
        <f t="shared" si="29"/>
        <v>55822.9</v>
      </c>
      <c r="BK64" s="54">
        <f t="shared" si="30"/>
        <v>65097.759999999995</v>
      </c>
      <c r="BL64" s="55">
        <f t="shared" si="31"/>
        <v>64741.95</v>
      </c>
      <c r="BM64" s="51">
        <f t="shared" si="32"/>
        <v>4835.0184725603685</v>
      </c>
      <c r="BN64" s="52">
        <f t="shared" si="33"/>
        <v>7809.1084683938334</v>
      </c>
      <c r="BO64" s="53">
        <f t="shared" si="34"/>
        <v>5577.4092049326091</v>
      </c>
      <c r="BP64" s="54">
        <f t="shared" si="35"/>
        <v>6899.6992234154677</v>
      </c>
      <c r="BQ64" s="55">
        <f t="shared" si="36"/>
        <v>6896.7500007104763</v>
      </c>
      <c r="BR64" s="14">
        <f t="shared" si="37"/>
        <v>8.7377220069763589E-2</v>
      </c>
      <c r="BS64" s="16">
        <f t="shared" si="38"/>
        <v>0.12967746062334973</v>
      </c>
      <c r="BT64" s="17">
        <f t="shared" si="39"/>
        <v>9.3128166595930012E-2</v>
      </c>
      <c r="BU64" s="18">
        <f t="shared" si="40"/>
        <v>0.10726433888886508</v>
      </c>
      <c r="BV64" s="56">
        <f t="shared" si="41"/>
        <v>0.11179761257506089</v>
      </c>
      <c r="BW64" s="51">
        <f t="shared" si="42"/>
        <v>50932</v>
      </c>
      <c r="BX64" s="52">
        <f t="shared" si="43"/>
        <v>53431</v>
      </c>
      <c r="BY64" s="53">
        <f t="shared" si="44"/>
        <v>53431</v>
      </c>
      <c r="BZ64" s="54">
        <f t="shared" si="45"/>
        <v>57715</v>
      </c>
      <c r="CA64" s="55">
        <f t="shared" si="46"/>
        <v>55930</v>
      </c>
      <c r="CB64" s="19" t="str">
        <f t="shared" si="47"/>
        <v>MENOR VALOR</v>
      </c>
      <c r="CC64" s="20" t="str">
        <f t="shared" si="48"/>
        <v>MENOR VALOR</v>
      </c>
      <c r="CD64" s="29" t="str">
        <f t="shared" si="49"/>
        <v>MENOR VALOR</v>
      </c>
      <c r="CE64" s="15" t="str">
        <f t="shared" si="50"/>
        <v>MENOR VALOR</v>
      </c>
      <c r="CF64" s="6" t="str">
        <f t="shared" si="51"/>
        <v>MENOR VALOR</v>
      </c>
    </row>
    <row r="65" spans="1:84" ht="26.25" thickBot="1">
      <c r="A65" s="76"/>
      <c r="B65" s="9" t="s">
        <v>135</v>
      </c>
      <c r="C65" s="8" t="s">
        <v>27</v>
      </c>
      <c r="D65" s="5">
        <v>1</v>
      </c>
      <c r="E65" s="51">
        <v>10800</v>
      </c>
      <c r="F65" s="51">
        <f t="shared" si="159"/>
        <v>12852</v>
      </c>
      <c r="G65" s="52">
        <v>11761.199999999999</v>
      </c>
      <c r="H65" s="52">
        <f t="shared" si="160"/>
        <v>13995.827999999998</v>
      </c>
      <c r="I65" s="53">
        <v>11782.8</v>
      </c>
      <c r="J65" s="53">
        <f t="shared" si="161"/>
        <v>14021.531999999999</v>
      </c>
      <c r="K65" s="54">
        <v>12528</v>
      </c>
      <c r="L65" s="54">
        <f t="shared" si="161"/>
        <v>14908.32</v>
      </c>
      <c r="M65" s="55">
        <v>12744</v>
      </c>
      <c r="N65" s="55">
        <f t="shared" si="162"/>
        <v>15165.359999999999</v>
      </c>
      <c r="O65" s="51">
        <v>9500</v>
      </c>
      <c r="P65" s="51">
        <f t="shared" si="163"/>
        <v>11305</v>
      </c>
      <c r="Q65" s="52">
        <v>9800</v>
      </c>
      <c r="R65" s="52">
        <f t="shared" si="163"/>
        <v>11662</v>
      </c>
      <c r="S65" s="53">
        <v>9800</v>
      </c>
      <c r="T65" s="53">
        <f t="shared" si="164"/>
        <v>11662</v>
      </c>
      <c r="U65" s="54">
        <v>10600</v>
      </c>
      <c r="V65" s="54">
        <f t="shared" si="164"/>
        <v>12614</v>
      </c>
      <c r="W65" s="55">
        <v>10000</v>
      </c>
      <c r="X65" s="55">
        <f t="shared" si="165"/>
        <v>11900</v>
      </c>
      <c r="Y65" s="51">
        <v>10800</v>
      </c>
      <c r="Z65" s="51">
        <f t="shared" si="166"/>
        <v>12852</v>
      </c>
      <c r="AA65" s="52">
        <v>11793.6</v>
      </c>
      <c r="AB65" s="52">
        <f t="shared" si="166"/>
        <v>14034.384</v>
      </c>
      <c r="AC65" s="53">
        <v>11655.359999999999</v>
      </c>
      <c r="AD65" s="53">
        <f t="shared" si="167"/>
        <v>13869.878399999998</v>
      </c>
      <c r="AE65" s="54">
        <v>12627.36</v>
      </c>
      <c r="AF65" s="54">
        <f t="shared" si="167"/>
        <v>15026.5584</v>
      </c>
      <c r="AG65" s="55">
        <v>13068</v>
      </c>
      <c r="AH65" s="55">
        <f t="shared" si="168"/>
        <v>15550.92</v>
      </c>
      <c r="AI65" s="51">
        <v>11200</v>
      </c>
      <c r="AJ65" s="51">
        <f t="shared" si="169"/>
        <v>13328</v>
      </c>
      <c r="AK65" s="52">
        <v>12320.000000000002</v>
      </c>
      <c r="AL65" s="52">
        <f t="shared" si="169"/>
        <v>14660.800000000001</v>
      </c>
      <c r="AM65" s="53">
        <v>12096</v>
      </c>
      <c r="AN65" s="53">
        <f t="shared" si="170"/>
        <v>14394.24</v>
      </c>
      <c r="AO65" s="54">
        <v>13440</v>
      </c>
      <c r="AP65" s="54">
        <f t="shared" si="170"/>
        <v>15993.599999999999</v>
      </c>
      <c r="AQ65" s="55">
        <v>12879.999999999998</v>
      </c>
      <c r="AR65" s="55">
        <f t="shared" si="171"/>
        <v>15327.199999999997</v>
      </c>
      <c r="AS65" s="51">
        <f t="shared" si="12"/>
        <v>11305</v>
      </c>
      <c r="AT65" s="52">
        <f t="shared" si="13"/>
        <v>11662</v>
      </c>
      <c r="AU65" s="53">
        <f t="shared" si="14"/>
        <v>11662</v>
      </c>
      <c r="AV65" s="54">
        <f t="shared" si="15"/>
        <v>12614</v>
      </c>
      <c r="AW65" s="55">
        <f t="shared" si="16"/>
        <v>11900</v>
      </c>
      <c r="AX65" s="51">
        <f t="shared" si="17"/>
        <v>12560.133229341107</v>
      </c>
      <c r="AY65" s="52">
        <f t="shared" si="18"/>
        <v>12560.133229341107</v>
      </c>
      <c r="AZ65" s="53">
        <f t="shared" si="19"/>
        <v>13441.801397392595</v>
      </c>
      <c r="BA65" s="54">
        <f t="shared" si="20"/>
        <v>14580.480003437891</v>
      </c>
      <c r="BB65" s="55">
        <f t="shared" si="21"/>
        <v>14401.397883703492</v>
      </c>
      <c r="BC65" s="51">
        <f t="shared" si="22"/>
        <v>12852</v>
      </c>
      <c r="BD65" s="52">
        <f t="shared" si="23"/>
        <v>14015.106</v>
      </c>
      <c r="BE65" s="53">
        <f t="shared" si="24"/>
        <v>13945.705199999999</v>
      </c>
      <c r="BF65" s="54">
        <f t="shared" si="25"/>
        <v>14967.439200000001</v>
      </c>
      <c r="BG65" s="55">
        <f t="shared" si="26"/>
        <v>13440</v>
      </c>
      <c r="BH65" s="51">
        <f t="shared" si="27"/>
        <v>12584.25</v>
      </c>
      <c r="BI65" s="52">
        <f t="shared" si="28"/>
        <v>13588.253000000001</v>
      </c>
      <c r="BJ65" s="53">
        <f t="shared" si="29"/>
        <v>12584.25</v>
      </c>
      <c r="BK65" s="54">
        <f t="shared" si="30"/>
        <v>14635.6196</v>
      </c>
      <c r="BL65" s="55">
        <f t="shared" si="31"/>
        <v>14485.869999999999</v>
      </c>
      <c r="BM65" s="51">
        <f t="shared" si="32"/>
        <v>763.71211035310944</v>
      </c>
      <c r="BN65" s="52">
        <f t="shared" si="33"/>
        <v>1574.8937707227537</v>
      </c>
      <c r="BO65" s="53">
        <f t="shared" si="34"/>
        <v>1070.7508714980713</v>
      </c>
      <c r="BP65" s="54">
        <f t="shared" si="35"/>
        <v>1240.7916049234373</v>
      </c>
      <c r="BQ65" s="55">
        <f t="shared" si="36"/>
        <v>1499.2162943018013</v>
      </c>
      <c r="BR65" s="14">
        <f t="shared" si="37"/>
        <v>5.9423600245339984E-2</v>
      </c>
      <c r="BS65" s="16">
        <f t="shared" si="38"/>
        <v>0.11237116370884058</v>
      </c>
      <c r="BT65" s="17">
        <f t="shared" si="39"/>
        <v>7.6779973199065724E-2</v>
      </c>
      <c r="BU65" s="18">
        <f t="shared" si="40"/>
        <v>8.2899391695770985E-2</v>
      </c>
      <c r="BV65" s="56">
        <f t="shared" si="41"/>
        <v>0.11154883142126498</v>
      </c>
      <c r="BW65" s="51">
        <f t="shared" si="42"/>
        <v>11305</v>
      </c>
      <c r="BX65" s="52">
        <f t="shared" si="43"/>
        <v>11662</v>
      </c>
      <c r="BY65" s="53">
        <f t="shared" si="44"/>
        <v>11662</v>
      </c>
      <c r="BZ65" s="54">
        <f t="shared" si="45"/>
        <v>12614</v>
      </c>
      <c r="CA65" s="55">
        <f t="shared" si="46"/>
        <v>11900</v>
      </c>
      <c r="CB65" s="19" t="str">
        <f t="shared" si="47"/>
        <v>MENOR VALOR</v>
      </c>
      <c r="CC65" s="20" t="str">
        <f t="shared" si="48"/>
        <v>MENOR VALOR</v>
      </c>
      <c r="CD65" s="29" t="str">
        <f t="shared" si="49"/>
        <v>MENOR VALOR</v>
      </c>
      <c r="CE65" s="15" t="str">
        <f t="shared" si="50"/>
        <v>MENOR VALOR</v>
      </c>
      <c r="CF65" s="6" t="str">
        <f t="shared" si="51"/>
        <v>MENOR VALOR</v>
      </c>
    </row>
    <row r="66" spans="1:84" ht="26.25" thickBot="1">
      <c r="A66" s="76"/>
      <c r="B66" s="9" t="s">
        <v>136</v>
      </c>
      <c r="C66" s="8" t="s">
        <v>27</v>
      </c>
      <c r="D66" s="5">
        <v>1</v>
      </c>
      <c r="E66" s="51">
        <v>12000</v>
      </c>
      <c r="F66" s="51">
        <f t="shared" si="159"/>
        <v>14280</v>
      </c>
      <c r="G66" s="52">
        <v>13068</v>
      </c>
      <c r="H66" s="52">
        <f t="shared" si="160"/>
        <v>15550.92</v>
      </c>
      <c r="I66" s="53">
        <v>13092</v>
      </c>
      <c r="J66" s="53">
        <f t="shared" si="161"/>
        <v>15579.48</v>
      </c>
      <c r="K66" s="54">
        <v>13919.999999999998</v>
      </c>
      <c r="L66" s="54">
        <f t="shared" si="161"/>
        <v>16564.799999999996</v>
      </c>
      <c r="M66" s="55">
        <v>14160</v>
      </c>
      <c r="N66" s="55">
        <f t="shared" si="162"/>
        <v>16850.399999999998</v>
      </c>
      <c r="O66" s="51">
        <v>11400</v>
      </c>
      <c r="P66" s="51">
        <f t="shared" si="163"/>
        <v>13566</v>
      </c>
      <c r="Q66" s="52">
        <v>11500</v>
      </c>
      <c r="R66" s="52">
        <f t="shared" si="163"/>
        <v>13685</v>
      </c>
      <c r="S66" s="53">
        <v>11500</v>
      </c>
      <c r="T66" s="53">
        <f t="shared" si="164"/>
        <v>13685</v>
      </c>
      <c r="U66" s="54">
        <v>12400</v>
      </c>
      <c r="V66" s="54">
        <f t="shared" si="164"/>
        <v>14756</v>
      </c>
      <c r="W66" s="55">
        <v>12000</v>
      </c>
      <c r="X66" s="55">
        <f t="shared" si="165"/>
        <v>14280</v>
      </c>
      <c r="Y66" s="51">
        <v>14000</v>
      </c>
      <c r="Z66" s="51">
        <f t="shared" si="166"/>
        <v>16660</v>
      </c>
      <c r="AA66" s="52">
        <v>15288.000000000002</v>
      </c>
      <c r="AB66" s="52">
        <f t="shared" si="166"/>
        <v>18192.72</v>
      </c>
      <c r="AC66" s="53">
        <v>15108.8</v>
      </c>
      <c r="AD66" s="53">
        <f t="shared" si="167"/>
        <v>17979.471999999998</v>
      </c>
      <c r="AE66" s="54">
        <v>16368.800000000001</v>
      </c>
      <c r="AF66" s="54">
        <f t="shared" si="167"/>
        <v>19478.871999999999</v>
      </c>
      <c r="AG66" s="55">
        <v>16940</v>
      </c>
      <c r="AH66" s="55">
        <f t="shared" si="168"/>
        <v>20158.599999999999</v>
      </c>
      <c r="AI66" s="51">
        <v>12350</v>
      </c>
      <c r="AJ66" s="51">
        <f t="shared" si="169"/>
        <v>14696.5</v>
      </c>
      <c r="AK66" s="52">
        <v>13585.000000000002</v>
      </c>
      <c r="AL66" s="52">
        <f t="shared" si="169"/>
        <v>16166.150000000001</v>
      </c>
      <c r="AM66" s="53">
        <v>13338</v>
      </c>
      <c r="AN66" s="53">
        <f t="shared" si="170"/>
        <v>15872.22</v>
      </c>
      <c r="AO66" s="54">
        <v>14820</v>
      </c>
      <c r="AP66" s="54">
        <f t="shared" si="170"/>
        <v>17635.8</v>
      </c>
      <c r="AQ66" s="55">
        <v>14202.499999999998</v>
      </c>
      <c r="AR66" s="55">
        <f t="shared" si="171"/>
        <v>16900.974999999999</v>
      </c>
      <c r="AS66" s="51">
        <f t="shared" si="12"/>
        <v>13566</v>
      </c>
      <c r="AT66" s="52">
        <f t="shared" si="13"/>
        <v>13685</v>
      </c>
      <c r="AU66" s="53">
        <f t="shared" si="14"/>
        <v>13685</v>
      </c>
      <c r="AV66" s="54">
        <f t="shared" si="15"/>
        <v>14756</v>
      </c>
      <c r="AW66" s="55">
        <f t="shared" si="16"/>
        <v>14280</v>
      </c>
      <c r="AX66" s="51">
        <f t="shared" si="17"/>
        <v>14757.650947272707</v>
      </c>
      <c r="AY66" s="52">
        <f t="shared" si="18"/>
        <v>14757.650947272707</v>
      </c>
      <c r="AZ66" s="53">
        <f t="shared" si="19"/>
        <v>15705.547910977008</v>
      </c>
      <c r="BA66" s="54">
        <f t="shared" si="20"/>
        <v>17022.700297485288</v>
      </c>
      <c r="BB66" s="55">
        <f t="shared" si="21"/>
        <v>16921.062797646548</v>
      </c>
      <c r="BC66" s="51">
        <f t="shared" si="22"/>
        <v>14488.25</v>
      </c>
      <c r="BD66" s="52">
        <f t="shared" si="23"/>
        <v>15858.535</v>
      </c>
      <c r="BE66" s="53">
        <f t="shared" si="24"/>
        <v>15725.849999999999</v>
      </c>
      <c r="BF66" s="54">
        <f t="shared" si="25"/>
        <v>17100.299999999996</v>
      </c>
      <c r="BG66" s="55">
        <f t="shared" si="26"/>
        <v>14820</v>
      </c>
      <c r="BH66" s="51">
        <f t="shared" si="27"/>
        <v>14800.625</v>
      </c>
      <c r="BI66" s="52">
        <f t="shared" si="28"/>
        <v>15898.6975</v>
      </c>
      <c r="BJ66" s="53">
        <f t="shared" si="29"/>
        <v>14800.625</v>
      </c>
      <c r="BK66" s="54">
        <f t="shared" si="30"/>
        <v>17108.867999999999</v>
      </c>
      <c r="BL66" s="55">
        <f t="shared" si="31"/>
        <v>17047.493750000001</v>
      </c>
      <c r="BM66" s="51">
        <f t="shared" si="32"/>
        <v>1147.1123187704854</v>
      </c>
      <c r="BN66" s="52">
        <f t="shared" si="33"/>
        <v>1292.0442924425365</v>
      </c>
      <c r="BO66" s="53">
        <f t="shared" si="34"/>
        <v>1522.7779889225474</v>
      </c>
      <c r="BP66" s="54">
        <f t="shared" si="35"/>
        <v>1712.2042888253727</v>
      </c>
      <c r="BQ66" s="55">
        <f t="shared" si="36"/>
        <v>2085.5645186296938</v>
      </c>
      <c r="BR66" s="14">
        <f t="shared" si="37"/>
        <v>7.9175353736337065E-2</v>
      </c>
      <c r="BS66" s="16">
        <f t="shared" si="38"/>
        <v>8.1473117942012716E-2</v>
      </c>
      <c r="BT66" s="17">
        <f t="shared" si="39"/>
        <v>9.6832793707338397E-2</v>
      </c>
      <c r="BU66" s="18">
        <f t="shared" si="40"/>
        <v>0.10012714916260962</v>
      </c>
      <c r="BV66" s="56">
        <f t="shared" si="41"/>
        <v>0.14072635078472967</v>
      </c>
      <c r="BW66" s="51">
        <f t="shared" si="42"/>
        <v>13566</v>
      </c>
      <c r="BX66" s="52">
        <f t="shared" si="43"/>
        <v>13685</v>
      </c>
      <c r="BY66" s="53">
        <f t="shared" si="44"/>
        <v>13685</v>
      </c>
      <c r="BZ66" s="54">
        <f t="shared" si="45"/>
        <v>14756</v>
      </c>
      <c r="CA66" s="55">
        <f t="shared" si="46"/>
        <v>14280</v>
      </c>
      <c r="CB66" s="19" t="str">
        <f t="shared" si="47"/>
        <v>MENOR VALOR</v>
      </c>
      <c r="CC66" s="20" t="str">
        <f t="shared" si="48"/>
        <v>MENOR VALOR</v>
      </c>
      <c r="CD66" s="29" t="str">
        <f t="shared" si="49"/>
        <v>MENOR VALOR</v>
      </c>
      <c r="CE66" s="15" t="str">
        <f t="shared" si="50"/>
        <v>MENOR VALOR</v>
      </c>
      <c r="CF66" s="6" t="str">
        <f t="shared" si="51"/>
        <v>MENOR VALOR</v>
      </c>
    </row>
    <row r="67" spans="1:84" ht="26.25" thickBot="1">
      <c r="A67" s="76"/>
      <c r="B67" s="9" t="s">
        <v>137</v>
      </c>
      <c r="C67" s="8" t="s">
        <v>27</v>
      </c>
      <c r="D67" s="5">
        <v>1</v>
      </c>
      <c r="E67" s="51">
        <v>75810</v>
      </c>
      <c r="F67" s="51">
        <f t="shared" si="159"/>
        <v>90213.9</v>
      </c>
      <c r="G67" s="52">
        <v>82557.09</v>
      </c>
      <c r="H67" s="52">
        <f t="shared" si="160"/>
        <v>98242.937099999996</v>
      </c>
      <c r="I67" s="53">
        <v>82708.709999999992</v>
      </c>
      <c r="J67" s="53">
        <f t="shared" si="161"/>
        <v>98423.364899999986</v>
      </c>
      <c r="K67" s="54">
        <v>87939.599999999991</v>
      </c>
      <c r="L67" s="54">
        <f t="shared" si="161"/>
        <v>104648.12399999998</v>
      </c>
      <c r="M67" s="55">
        <v>89455.799999999988</v>
      </c>
      <c r="N67" s="55">
        <f t="shared" si="162"/>
        <v>106452.40199999999</v>
      </c>
      <c r="O67" s="51">
        <v>70000</v>
      </c>
      <c r="P67" s="51">
        <f t="shared" si="163"/>
        <v>83300</v>
      </c>
      <c r="Q67" s="52">
        <v>72100</v>
      </c>
      <c r="R67" s="52">
        <f t="shared" si="163"/>
        <v>85799</v>
      </c>
      <c r="S67" s="53">
        <v>72100</v>
      </c>
      <c r="T67" s="53">
        <f t="shared" si="164"/>
        <v>85799</v>
      </c>
      <c r="U67" s="54">
        <v>77900</v>
      </c>
      <c r="V67" s="54">
        <f t="shared" si="164"/>
        <v>92701</v>
      </c>
      <c r="W67" s="55">
        <v>75000</v>
      </c>
      <c r="X67" s="55">
        <f t="shared" si="165"/>
        <v>89250</v>
      </c>
      <c r="Y67" s="51">
        <v>90000</v>
      </c>
      <c r="Z67" s="51">
        <f t="shared" si="166"/>
        <v>107100</v>
      </c>
      <c r="AA67" s="52">
        <v>98280.000000000015</v>
      </c>
      <c r="AB67" s="52">
        <f t="shared" si="166"/>
        <v>116953.20000000001</v>
      </c>
      <c r="AC67" s="53">
        <v>97128</v>
      </c>
      <c r="AD67" s="53">
        <f t="shared" si="167"/>
        <v>115582.31999999999</v>
      </c>
      <c r="AE67" s="54">
        <v>105228</v>
      </c>
      <c r="AF67" s="54">
        <f t="shared" si="167"/>
        <v>125221.31999999999</v>
      </c>
      <c r="AG67" s="55">
        <v>108900</v>
      </c>
      <c r="AH67" s="55">
        <f t="shared" si="168"/>
        <v>129591</v>
      </c>
      <c r="AI67" s="51">
        <v>78300</v>
      </c>
      <c r="AJ67" s="51">
        <f t="shared" si="169"/>
        <v>93177</v>
      </c>
      <c r="AK67" s="52">
        <v>86130</v>
      </c>
      <c r="AL67" s="52">
        <f t="shared" si="169"/>
        <v>102494.7</v>
      </c>
      <c r="AM67" s="53">
        <v>84564</v>
      </c>
      <c r="AN67" s="53">
        <f t="shared" si="170"/>
        <v>100631.15999999999</v>
      </c>
      <c r="AO67" s="54">
        <v>93960</v>
      </c>
      <c r="AP67" s="54">
        <f t="shared" si="170"/>
        <v>111812.4</v>
      </c>
      <c r="AQ67" s="55">
        <v>90045</v>
      </c>
      <c r="AR67" s="55">
        <f t="shared" si="171"/>
        <v>107153.54999999999</v>
      </c>
      <c r="AS67" s="51">
        <f t="shared" si="12"/>
        <v>83300</v>
      </c>
      <c r="AT67" s="52">
        <f t="shared" si="13"/>
        <v>85799</v>
      </c>
      <c r="AU67" s="53">
        <f t="shared" si="14"/>
        <v>85799</v>
      </c>
      <c r="AV67" s="54">
        <f t="shared" si="15"/>
        <v>92701</v>
      </c>
      <c r="AW67" s="55">
        <f t="shared" si="16"/>
        <v>89250</v>
      </c>
      <c r="AX67" s="51">
        <f t="shared" si="17"/>
        <v>93058.09620432982</v>
      </c>
      <c r="AY67" s="52">
        <f t="shared" si="18"/>
        <v>93058.09620432982</v>
      </c>
      <c r="AZ67" s="53">
        <f t="shared" si="19"/>
        <v>99552.250055462064</v>
      </c>
      <c r="BA67" s="54">
        <f t="shared" si="20"/>
        <v>107955.8119979583</v>
      </c>
      <c r="BB67" s="55">
        <f t="shared" si="21"/>
        <v>107173.21865780304</v>
      </c>
      <c r="BC67" s="51">
        <f t="shared" si="22"/>
        <v>91695.45</v>
      </c>
      <c r="BD67" s="52">
        <f t="shared" si="23"/>
        <v>100368.81855</v>
      </c>
      <c r="BE67" s="53">
        <f t="shared" si="24"/>
        <v>99527.26244999998</v>
      </c>
      <c r="BF67" s="54">
        <f t="shared" si="25"/>
        <v>108230.26199999999</v>
      </c>
      <c r="BG67" s="55">
        <f t="shared" si="26"/>
        <v>93960</v>
      </c>
      <c r="BH67" s="51">
        <f t="shared" si="27"/>
        <v>93447.725000000006</v>
      </c>
      <c r="BI67" s="52">
        <f t="shared" si="28"/>
        <v>100872.459275</v>
      </c>
      <c r="BJ67" s="53">
        <f t="shared" si="29"/>
        <v>93447.725000000006</v>
      </c>
      <c r="BK67" s="54">
        <f t="shared" si="30"/>
        <v>108595.71099999998</v>
      </c>
      <c r="BL67" s="55">
        <f t="shared" si="31"/>
        <v>108111.738</v>
      </c>
      <c r="BM67" s="51">
        <f t="shared" si="32"/>
        <v>8658.692908105415</v>
      </c>
      <c r="BN67" s="52">
        <f t="shared" si="33"/>
        <v>8676.3611496657268</v>
      </c>
      <c r="BO67" s="53">
        <f t="shared" si="34"/>
        <v>10574.896554722583</v>
      </c>
      <c r="BP67" s="54">
        <f t="shared" si="35"/>
        <v>11779.041171077015</v>
      </c>
      <c r="BQ67" s="55">
        <f t="shared" si="36"/>
        <v>14324.763319593874</v>
      </c>
      <c r="BR67" s="14">
        <f t="shared" si="37"/>
        <v>9.4428817439746626E-2</v>
      </c>
      <c r="BS67" s="16">
        <f t="shared" si="38"/>
        <v>8.6444787086374722E-2</v>
      </c>
      <c r="BT67" s="17">
        <f t="shared" si="39"/>
        <v>0.10625125512756013</v>
      </c>
      <c r="BU67" s="18">
        <f t="shared" si="40"/>
        <v>0.10883315769000926</v>
      </c>
      <c r="BV67" s="56">
        <f t="shared" si="41"/>
        <v>0.15245597402718045</v>
      </c>
      <c r="BW67" s="51">
        <f t="shared" si="42"/>
        <v>83300</v>
      </c>
      <c r="BX67" s="52">
        <f t="shared" si="43"/>
        <v>85799</v>
      </c>
      <c r="BY67" s="53">
        <f t="shared" si="44"/>
        <v>85799</v>
      </c>
      <c r="BZ67" s="54">
        <f t="shared" si="45"/>
        <v>92701</v>
      </c>
      <c r="CA67" s="55">
        <f t="shared" si="46"/>
        <v>89250</v>
      </c>
      <c r="CB67" s="19" t="str">
        <f t="shared" si="47"/>
        <v>MENOR VALOR</v>
      </c>
      <c r="CC67" s="20" t="str">
        <f t="shared" si="48"/>
        <v>MENOR VALOR</v>
      </c>
      <c r="CD67" s="29" t="str">
        <f t="shared" si="49"/>
        <v>MENOR VALOR</v>
      </c>
      <c r="CE67" s="15" t="str">
        <f t="shared" si="50"/>
        <v>MENOR VALOR</v>
      </c>
      <c r="CF67" s="6" t="str">
        <f t="shared" si="51"/>
        <v>MENOR VALOR</v>
      </c>
    </row>
    <row r="68" spans="1:84" ht="26.25" thickBot="1">
      <c r="A68" s="76"/>
      <c r="B68" s="9" t="s">
        <v>138</v>
      </c>
      <c r="C68" s="8" t="s">
        <v>27</v>
      </c>
      <c r="D68" s="5">
        <v>1</v>
      </c>
      <c r="E68" s="51">
        <v>42500</v>
      </c>
      <c r="F68" s="51">
        <f t="shared" si="159"/>
        <v>50575</v>
      </c>
      <c r="G68" s="52">
        <v>46282.5</v>
      </c>
      <c r="H68" s="52">
        <f t="shared" si="160"/>
        <v>55076.174999999996</v>
      </c>
      <c r="I68" s="53">
        <v>46367.5</v>
      </c>
      <c r="J68" s="53">
        <f t="shared" si="161"/>
        <v>55177.324999999997</v>
      </c>
      <c r="K68" s="54">
        <v>49300</v>
      </c>
      <c r="L68" s="54">
        <f t="shared" si="161"/>
        <v>58667</v>
      </c>
      <c r="M68" s="55">
        <v>50150</v>
      </c>
      <c r="N68" s="55">
        <f t="shared" si="162"/>
        <v>59678.5</v>
      </c>
      <c r="O68" s="51">
        <v>35000</v>
      </c>
      <c r="P68" s="51">
        <f t="shared" si="163"/>
        <v>41650</v>
      </c>
      <c r="Q68" s="52">
        <v>36000</v>
      </c>
      <c r="R68" s="52">
        <f t="shared" si="163"/>
        <v>42840</v>
      </c>
      <c r="S68" s="53">
        <v>36000</v>
      </c>
      <c r="T68" s="53">
        <f t="shared" si="164"/>
        <v>42840</v>
      </c>
      <c r="U68" s="54">
        <v>38900</v>
      </c>
      <c r="V68" s="54">
        <f t="shared" si="164"/>
        <v>46291</v>
      </c>
      <c r="W68" s="55">
        <v>37000</v>
      </c>
      <c r="X68" s="55">
        <f t="shared" si="165"/>
        <v>44030</v>
      </c>
      <c r="Y68" s="51">
        <v>40000</v>
      </c>
      <c r="Z68" s="51">
        <f t="shared" si="166"/>
        <v>47600</v>
      </c>
      <c r="AA68" s="52">
        <v>43680</v>
      </c>
      <c r="AB68" s="52">
        <f t="shared" si="166"/>
        <v>51979.199999999997</v>
      </c>
      <c r="AC68" s="53">
        <v>43168</v>
      </c>
      <c r="AD68" s="53">
        <f t="shared" si="167"/>
        <v>51369.919999999998</v>
      </c>
      <c r="AE68" s="54">
        <v>46768</v>
      </c>
      <c r="AF68" s="54">
        <f t="shared" si="167"/>
        <v>55653.919999999998</v>
      </c>
      <c r="AG68" s="55">
        <v>48400</v>
      </c>
      <c r="AH68" s="55">
        <f t="shared" si="168"/>
        <v>57596</v>
      </c>
      <c r="AI68" s="51">
        <v>38590</v>
      </c>
      <c r="AJ68" s="51">
        <f t="shared" si="169"/>
        <v>45922.1</v>
      </c>
      <c r="AK68" s="52">
        <v>42449</v>
      </c>
      <c r="AL68" s="52">
        <f t="shared" si="169"/>
        <v>50514.31</v>
      </c>
      <c r="AM68" s="53">
        <v>41677.200000000004</v>
      </c>
      <c r="AN68" s="53">
        <f t="shared" si="170"/>
        <v>49595.868000000002</v>
      </c>
      <c r="AO68" s="54">
        <v>46308</v>
      </c>
      <c r="AP68" s="54">
        <f t="shared" si="170"/>
        <v>55106.52</v>
      </c>
      <c r="AQ68" s="55">
        <v>44378.5</v>
      </c>
      <c r="AR68" s="55">
        <f t="shared" si="171"/>
        <v>52810.415000000001</v>
      </c>
      <c r="AS68" s="51">
        <f t="shared" si="12"/>
        <v>41650</v>
      </c>
      <c r="AT68" s="52">
        <f t="shared" si="13"/>
        <v>42840</v>
      </c>
      <c r="AU68" s="53">
        <f t="shared" si="14"/>
        <v>42840</v>
      </c>
      <c r="AV68" s="54">
        <f t="shared" si="15"/>
        <v>46291</v>
      </c>
      <c r="AW68" s="55">
        <f t="shared" si="16"/>
        <v>44030</v>
      </c>
      <c r="AX68" s="51">
        <f t="shared" si="17"/>
        <v>46322.810117196823</v>
      </c>
      <c r="AY68" s="52">
        <f t="shared" si="18"/>
        <v>46322.810117196823</v>
      </c>
      <c r="AZ68" s="53">
        <f t="shared" si="19"/>
        <v>49538.302667271288</v>
      </c>
      <c r="BA68" s="54">
        <f t="shared" si="20"/>
        <v>53721.396929661161</v>
      </c>
      <c r="BB68" s="55">
        <f t="shared" si="21"/>
        <v>53170.362582462934</v>
      </c>
      <c r="BC68" s="51">
        <f t="shared" si="22"/>
        <v>46761.05</v>
      </c>
      <c r="BD68" s="52">
        <f t="shared" si="23"/>
        <v>51246.754999999997</v>
      </c>
      <c r="BE68" s="53">
        <f t="shared" si="24"/>
        <v>50482.894</v>
      </c>
      <c r="BF68" s="54">
        <f t="shared" si="25"/>
        <v>55380.22</v>
      </c>
      <c r="BG68" s="55">
        <f t="shared" si="26"/>
        <v>46308</v>
      </c>
      <c r="BH68" s="51">
        <f t="shared" si="27"/>
        <v>46436.775000000001</v>
      </c>
      <c r="BI68" s="52">
        <f t="shared" si="28"/>
        <v>50102.421249999999</v>
      </c>
      <c r="BJ68" s="53">
        <f t="shared" si="29"/>
        <v>46436.775000000001</v>
      </c>
      <c r="BK68" s="54">
        <f t="shared" si="30"/>
        <v>53929.609999999993</v>
      </c>
      <c r="BL68" s="55">
        <f t="shared" si="31"/>
        <v>53528.728750000002</v>
      </c>
      <c r="BM68" s="51">
        <f t="shared" si="32"/>
        <v>3227.0769981323656</v>
      </c>
      <c r="BN68" s="52">
        <f t="shared" si="33"/>
        <v>6183.7101172482944</v>
      </c>
      <c r="BO68" s="53">
        <f t="shared" si="34"/>
        <v>4467.9912388778448</v>
      </c>
      <c r="BP68" s="54">
        <f t="shared" si="35"/>
        <v>4613.8267432902157</v>
      </c>
      <c r="BQ68" s="55">
        <f t="shared" si="36"/>
        <v>6022.9603260754957</v>
      </c>
      <c r="BR68" s="14">
        <f t="shared" si="37"/>
        <v>6.9012073042251307E-2</v>
      </c>
      <c r="BS68" s="16">
        <f t="shared" si="38"/>
        <v>0.12066539856520271</v>
      </c>
      <c r="BT68" s="17">
        <f t="shared" si="39"/>
        <v>8.8505053590585456E-2</v>
      </c>
      <c r="BU68" s="18">
        <f t="shared" si="40"/>
        <v>8.3311816805534816E-2</v>
      </c>
      <c r="BV68" s="56">
        <f t="shared" si="41"/>
        <v>0.13006306310087881</v>
      </c>
      <c r="BW68" s="51">
        <f t="shared" si="42"/>
        <v>41650</v>
      </c>
      <c r="BX68" s="52">
        <f t="shared" si="43"/>
        <v>42840</v>
      </c>
      <c r="BY68" s="53">
        <f t="shared" si="44"/>
        <v>42840</v>
      </c>
      <c r="BZ68" s="54">
        <f t="shared" si="45"/>
        <v>46291</v>
      </c>
      <c r="CA68" s="55">
        <f t="shared" si="46"/>
        <v>44030</v>
      </c>
      <c r="CB68" s="19" t="str">
        <f t="shared" si="47"/>
        <v>MENOR VALOR</v>
      </c>
      <c r="CC68" s="20" t="str">
        <f t="shared" si="48"/>
        <v>MENOR VALOR</v>
      </c>
      <c r="CD68" s="29" t="str">
        <f t="shared" si="49"/>
        <v>MENOR VALOR</v>
      </c>
      <c r="CE68" s="15" t="str">
        <f t="shared" si="50"/>
        <v>MENOR VALOR</v>
      </c>
      <c r="CF68" s="6" t="str">
        <f t="shared" si="51"/>
        <v>MENOR VALOR</v>
      </c>
    </row>
    <row r="69" spans="1:84" ht="26.25" thickBot="1">
      <c r="A69" s="76"/>
      <c r="B69" s="9" t="s">
        <v>139</v>
      </c>
      <c r="C69" s="8" t="s">
        <v>27</v>
      </c>
      <c r="D69" s="5">
        <v>1</v>
      </c>
      <c r="E69" s="51">
        <v>56500</v>
      </c>
      <c r="F69" s="51">
        <f t="shared" si="159"/>
        <v>67235</v>
      </c>
      <c r="G69" s="52">
        <v>61528.5</v>
      </c>
      <c r="H69" s="52">
        <f t="shared" si="160"/>
        <v>73218.914999999994</v>
      </c>
      <c r="I69" s="53">
        <v>61641.5</v>
      </c>
      <c r="J69" s="53">
        <f t="shared" si="161"/>
        <v>73353.384999999995</v>
      </c>
      <c r="K69" s="54">
        <v>65540</v>
      </c>
      <c r="L69" s="54">
        <f t="shared" si="161"/>
        <v>77992.599999999991</v>
      </c>
      <c r="M69" s="55">
        <v>66670</v>
      </c>
      <c r="N69" s="55">
        <f t="shared" si="162"/>
        <v>79337.3</v>
      </c>
      <c r="O69" s="51">
        <v>50000</v>
      </c>
      <c r="P69" s="51">
        <f t="shared" si="163"/>
        <v>59500</v>
      </c>
      <c r="Q69" s="52">
        <v>51200</v>
      </c>
      <c r="R69" s="52">
        <f t="shared" si="163"/>
        <v>60928</v>
      </c>
      <c r="S69" s="53">
        <v>51200</v>
      </c>
      <c r="T69" s="53">
        <f t="shared" si="164"/>
        <v>60928</v>
      </c>
      <c r="U69" s="54">
        <v>55300</v>
      </c>
      <c r="V69" s="54">
        <f t="shared" si="164"/>
        <v>65807</v>
      </c>
      <c r="W69" s="55">
        <v>53000</v>
      </c>
      <c r="X69" s="55">
        <f t="shared" si="165"/>
        <v>63070</v>
      </c>
      <c r="Y69" s="51">
        <v>40000</v>
      </c>
      <c r="Z69" s="51">
        <f t="shared" si="166"/>
        <v>47600</v>
      </c>
      <c r="AA69" s="52">
        <v>43680</v>
      </c>
      <c r="AB69" s="52">
        <f t="shared" si="166"/>
        <v>51979.199999999997</v>
      </c>
      <c r="AC69" s="53">
        <v>43168</v>
      </c>
      <c r="AD69" s="53">
        <f t="shared" si="167"/>
        <v>51369.919999999998</v>
      </c>
      <c r="AE69" s="54">
        <v>46768</v>
      </c>
      <c r="AF69" s="54">
        <f t="shared" si="167"/>
        <v>55653.919999999998</v>
      </c>
      <c r="AG69" s="55">
        <v>48400</v>
      </c>
      <c r="AH69" s="55">
        <f t="shared" si="168"/>
        <v>57596</v>
      </c>
      <c r="AI69" s="51">
        <v>52487</v>
      </c>
      <c r="AJ69" s="51">
        <f t="shared" si="169"/>
        <v>62459.53</v>
      </c>
      <c r="AK69" s="52">
        <v>57735.700000000004</v>
      </c>
      <c r="AL69" s="52">
        <f t="shared" si="169"/>
        <v>68705.483000000007</v>
      </c>
      <c r="AM69" s="53">
        <v>56685.960000000006</v>
      </c>
      <c r="AN69" s="53">
        <f t="shared" si="170"/>
        <v>67456.292400000006</v>
      </c>
      <c r="AO69" s="54">
        <v>62984.399999999994</v>
      </c>
      <c r="AP69" s="54">
        <f t="shared" si="170"/>
        <v>74951.435999999987</v>
      </c>
      <c r="AQ69" s="55">
        <v>60360.049999999996</v>
      </c>
      <c r="AR69" s="55">
        <f t="shared" si="171"/>
        <v>71828.459499999997</v>
      </c>
      <c r="AS69" s="51">
        <f t="shared" si="12"/>
        <v>47600</v>
      </c>
      <c r="AT69" s="52">
        <f t="shared" si="13"/>
        <v>51979.199999999997</v>
      </c>
      <c r="AU69" s="53">
        <f t="shared" si="14"/>
        <v>51369.919999999998</v>
      </c>
      <c r="AV69" s="54">
        <f t="shared" si="15"/>
        <v>55653.919999999998</v>
      </c>
      <c r="AW69" s="55">
        <f t="shared" si="16"/>
        <v>57596</v>
      </c>
      <c r="AX69" s="51">
        <f t="shared" si="17"/>
        <v>58725.87682798857</v>
      </c>
      <c r="AY69" s="52">
        <f t="shared" si="18"/>
        <v>58725.87682798857</v>
      </c>
      <c r="AZ69" s="53">
        <f t="shared" si="19"/>
        <v>62732.42986470215</v>
      </c>
      <c r="BA69" s="54">
        <f t="shared" si="20"/>
        <v>68022.141762906715</v>
      </c>
      <c r="BB69" s="55">
        <f t="shared" si="21"/>
        <v>67452.380420726258</v>
      </c>
      <c r="BC69" s="51">
        <f t="shared" si="22"/>
        <v>60979.764999999999</v>
      </c>
      <c r="BD69" s="52">
        <f t="shared" si="23"/>
        <v>64816.741500000004</v>
      </c>
      <c r="BE69" s="53">
        <f t="shared" si="24"/>
        <v>64192.146200000003</v>
      </c>
      <c r="BF69" s="54">
        <f t="shared" si="25"/>
        <v>70379.217999999993</v>
      </c>
      <c r="BG69" s="55">
        <f t="shared" si="26"/>
        <v>62984.399999999994</v>
      </c>
      <c r="BH69" s="51">
        <f t="shared" si="27"/>
        <v>59198.6325</v>
      </c>
      <c r="BI69" s="52">
        <f t="shared" si="28"/>
        <v>63707.8995</v>
      </c>
      <c r="BJ69" s="53">
        <f t="shared" si="29"/>
        <v>59198.6325</v>
      </c>
      <c r="BK69" s="54">
        <f t="shared" si="30"/>
        <v>68601.238999999987</v>
      </c>
      <c r="BL69" s="55">
        <f t="shared" si="31"/>
        <v>67957.939874999996</v>
      </c>
      <c r="BM69" s="51">
        <f t="shared" si="32"/>
        <v>7242.8542947631386</v>
      </c>
      <c r="BN69" s="52">
        <f t="shared" si="33"/>
        <v>6217.2730057898352</v>
      </c>
      <c r="BO69" s="53">
        <f t="shared" si="34"/>
        <v>8159.2949254025852</v>
      </c>
      <c r="BP69" s="54">
        <f t="shared" si="35"/>
        <v>8717.2745776420325</v>
      </c>
      <c r="BQ69" s="55">
        <f t="shared" si="36"/>
        <v>8302.5976841089087</v>
      </c>
      <c r="BR69" s="14">
        <f t="shared" si="37"/>
        <v>0.11877471641229084</v>
      </c>
      <c r="BS69" s="16">
        <f t="shared" si="38"/>
        <v>9.5920789319374145E-2</v>
      </c>
      <c r="BT69" s="17">
        <f t="shared" si="39"/>
        <v>0.12710737073630646</v>
      </c>
      <c r="BU69" s="18">
        <f t="shared" si="40"/>
        <v>0.12386148674800611</v>
      </c>
      <c r="BV69" s="56">
        <f t="shared" si="41"/>
        <v>0.13181990594669329</v>
      </c>
      <c r="BW69" s="51">
        <f t="shared" si="42"/>
        <v>47600</v>
      </c>
      <c r="BX69" s="52">
        <f t="shared" si="43"/>
        <v>51979.199999999997</v>
      </c>
      <c r="BY69" s="53">
        <f t="shared" si="44"/>
        <v>51369.919999999998</v>
      </c>
      <c r="BZ69" s="54">
        <f t="shared" si="45"/>
        <v>55653.919999999998</v>
      </c>
      <c r="CA69" s="55">
        <f t="shared" si="46"/>
        <v>57596</v>
      </c>
      <c r="CB69" s="19" t="str">
        <f t="shared" si="47"/>
        <v>MENOR VALOR</v>
      </c>
      <c r="CC69" s="20" t="str">
        <f t="shared" si="48"/>
        <v>MENOR VALOR</v>
      </c>
      <c r="CD69" s="29" t="str">
        <f t="shared" si="49"/>
        <v>MENOR VALOR</v>
      </c>
      <c r="CE69" s="15" t="str">
        <f t="shared" si="50"/>
        <v>MENOR VALOR</v>
      </c>
      <c r="CF69" s="6" t="str">
        <f t="shared" si="51"/>
        <v>MENOR VALOR</v>
      </c>
    </row>
    <row r="70" spans="1:84" ht="26.25" thickBot="1">
      <c r="A70" s="76"/>
      <c r="B70" s="9" t="s">
        <v>140</v>
      </c>
      <c r="C70" s="8" t="s">
        <v>27</v>
      </c>
      <c r="D70" s="5">
        <v>1</v>
      </c>
      <c r="E70" s="51">
        <v>23000</v>
      </c>
      <c r="F70" s="51">
        <f t="shared" si="159"/>
        <v>27370</v>
      </c>
      <c r="G70" s="52">
        <v>25047</v>
      </c>
      <c r="H70" s="52">
        <f t="shared" si="160"/>
        <v>29805.93</v>
      </c>
      <c r="I70" s="53">
        <v>25093</v>
      </c>
      <c r="J70" s="53">
        <f t="shared" si="161"/>
        <v>29860.67</v>
      </c>
      <c r="K70" s="54">
        <v>26679.999999999996</v>
      </c>
      <c r="L70" s="54">
        <f t="shared" si="161"/>
        <v>31749.199999999993</v>
      </c>
      <c r="M70" s="55">
        <v>27140</v>
      </c>
      <c r="N70" s="55">
        <f t="shared" si="162"/>
        <v>32296.6</v>
      </c>
      <c r="O70" s="51">
        <v>18000</v>
      </c>
      <c r="P70" s="51">
        <f t="shared" si="163"/>
        <v>21420</v>
      </c>
      <c r="Q70" s="52">
        <v>18500</v>
      </c>
      <c r="R70" s="52">
        <f t="shared" si="163"/>
        <v>22015</v>
      </c>
      <c r="S70" s="53">
        <v>18500</v>
      </c>
      <c r="T70" s="53">
        <f t="shared" si="164"/>
        <v>22015</v>
      </c>
      <c r="U70" s="54">
        <v>20000</v>
      </c>
      <c r="V70" s="54">
        <f t="shared" si="164"/>
        <v>23800</v>
      </c>
      <c r="W70" s="55">
        <v>19000</v>
      </c>
      <c r="X70" s="55">
        <f t="shared" si="165"/>
        <v>22610</v>
      </c>
      <c r="Y70" s="51">
        <v>20000</v>
      </c>
      <c r="Z70" s="51">
        <f t="shared" si="166"/>
        <v>23800</v>
      </c>
      <c r="AA70" s="52">
        <v>21840</v>
      </c>
      <c r="AB70" s="52">
        <f t="shared" si="166"/>
        <v>25989.599999999999</v>
      </c>
      <c r="AC70" s="53">
        <v>21584</v>
      </c>
      <c r="AD70" s="53">
        <f t="shared" si="167"/>
        <v>25684.959999999999</v>
      </c>
      <c r="AE70" s="54">
        <v>23384</v>
      </c>
      <c r="AF70" s="54">
        <f t="shared" si="167"/>
        <v>27826.959999999999</v>
      </c>
      <c r="AG70" s="55">
        <v>24200</v>
      </c>
      <c r="AH70" s="55">
        <f t="shared" si="168"/>
        <v>28798</v>
      </c>
      <c r="AI70" s="51">
        <v>21100</v>
      </c>
      <c r="AJ70" s="51">
        <f t="shared" si="169"/>
        <v>25109</v>
      </c>
      <c r="AK70" s="52">
        <v>23210.000000000004</v>
      </c>
      <c r="AL70" s="52">
        <f t="shared" si="169"/>
        <v>27619.9</v>
      </c>
      <c r="AM70" s="53">
        <v>22788</v>
      </c>
      <c r="AN70" s="53">
        <f t="shared" si="170"/>
        <v>27117.719999999998</v>
      </c>
      <c r="AO70" s="54">
        <v>25320</v>
      </c>
      <c r="AP70" s="54">
        <f t="shared" si="170"/>
        <v>30130.799999999999</v>
      </c>
      <c r="AQ70" s="55">
        <v>24264.999999999996</v>
      </c>
      <c r="AR70" s="55">
        <f t="shared" si="171"/>
        <v>28875.349999999995</v>
      </c>
      <c r="AS70" s="51">
        <f t="shared" si="12"/>
        <v>21420</v>
      </c>
      <c r="AT70" s="52">
        <f t="shared" si="13"/>
        <v>22015</v>
      </c>
      <c r="AU70" s="53">
        <f t="shared" si="14"/>
        <v>22015</v>
      </c>
      <c r="AV70" s="54">
        <f t="shared" si="15"/>
        <v>23800</v>
      </c>
      <c r="AW70" s="55">
        <f t="shared" si="16"/>
        <v>22610</v>
      </c>
      <c r="AX70" s="51">
        <f t="shared" si="17"/>
        <v>24329.050474425945</v>
      </c>
      <c r="AY70" s="52">
        <f t="shared" si="18"/>
        <v>24329.050474425945</v>
      </c>
      <c r="AZ70" s="53">
        <f t="shared" si="19"/>
        <v>26012.828394035008</v>
      </c>
      <c r="BA70" s="54">
        <f t="shared" si="20"/>
        <v>28212.822891127555</v>
      </c>
      <c r="BB70" s="55">
        <f t="shared" si="21"/>
        <v>27914.942516356725</v>
      </c>
      <c r="BC70" s="51">
        <f t="shared" si="22"/>
        <v>24454.5</v>
      </c>
      <c r="BD70" s="52">
        <f t="shared" si="23"/>
        <v>26804.75</v>
      </c>
      <c r="BE70" s="53">
        <f t="shared" si="24"/>
        <v>26401.339999999997</v>
      </c>
      <c r="BF70" s="54">
        <f t="shared" si="25"/>
        <v>28978.879999999997</v>
      </c>
      <c r="BG70" s="55">
        <f t="shared" si="26"/>
        <v>25320</v>
      </c>
      <c r="BH70" s="51">
        <f t="shared" si="27"/>
        <v>24424.75</v>
      </c>
      <c r="BI70" s="52">
        <f t="shared" si="28"/>
        <v>26357.607499999998</v>
      </c>
      <c r="BJ70" s="53">
        <f t="shared" si="29"/>
        <v>24424.75</v>
      </c>
      <c r="BK70" s="54">
        <f t="shared" si="30"/>
        <v>28376.74</v>
      </c>
      <c r="BL70" s="55">
        <f t="shared" si="31"/>
        <v>28144.987499999999</v>
      </c>
      <c r="BM70" s="51">
        <f t="shared" si="32"/>
        <v>2154.1547501282262</v>
      </c>
      <c r="BN70" s="52">
        <f t="shared" si="33"/>
        <v>4018.5449571496979</v>
      </c>
      <c r="BO70" s="53">
        <f t="shared" si="34"/>
        <v>2829.2448801877426</v>
      </c>
      <c r="BP70" s="54">
        <f t="shared" si="35"/>
        <v>2987.4328449021023</v>
      </c>
      <c r="BQ70" s="55">
        <f t="shared" si="36"/>
        <v>3493.988683506117</v>
      </c>
      <c r="BR70" s="14">
        <f t="shared" si="37"/>
        <v>8.8088276191630427E-2</v>
      </c>
      <c r="BS70" s="16">
        <f t="shared" si="38"/>
        <v>0.14991913586769876</v>
      </c>
      <c r="BT70" s="17">
        <f t="shared" si="39"/>
        <v>0.10716292734337511</v>
      </c>
      <c r="BU70" s="18">
        <f t="shared" si="40"/>
        <v>0.10309000364755651</v>
      </c>
      <c r="BV70" s="56">
        <f t="shared" si="41"/>
        <v>0.13799323394573923</v>
      </c>
      <c r="BW70" s="51">
        <f t="shared" si="42"/>
        <v>21420</v>
      </c>
      <c r="BX70" s="52">
        <f t="shared" si="43"/>
        <v>22015</v>
      </c>
      <c r="BY70" s="53">
        <f t="shared" si="44"/>
        <v>22015</v>
      </c>
      <c r="BZ70" s="54">
        <f t="shared" si="45"/>
        <v>23800</v>
      </c>
      <c r="CA70" s="55">
        <f t="shared" si="46"/>
        <v>22610</v>
      </c>
      <c r="CB70" s="19" t="str">
        <f t="shared" si="47"/>
        <v>MENOR VALOR</v>
      </c>
      <c r="CC70" s="20" t="str">
        <f t="shared" si="48"/>
        <v>MENOR VALOR</v>
      </c>
      <c r="CD70" s="29" t="str">
        <f t="shared" si="49"/>
        <v>MENOR VALOR</v>
      </c>
      <c r="CE70" s="15" t="str">
        <f t="shared" si="50"/>
        <v>MENOR VALOR</v>
      </c>
      <c r="CF70" s="6" t="str">
        <f t="shared" si="51"/>
        <v>MENOR VALOR</v>
      </c>
    </row>
    <row r="71" spans="1:84" ht="26.25" thickBot="1">
      <c r="A71" s="76"/>
      <c r="B71" s="9" t="s">
        <v>141</v>
      </c>
      <c r="C71" s="8" t="s">
        <v>27</v>
      </c>
      <c r="D71" s="5">
        <v>1</v>
      </c>
      <c r="E71" s="51">
        <v>47200</v>
      </c>
      <c r="F71" s="51">
        <f t="shared" si="159"/>
        <v>56168</v>
      </c>
      <c r="G71" s="52">
        <v>51400.799999999996</v>
      </c>
      <c r="H71" s="52">
        <f t="shared" si="160"/>
        <v>61166.95199999999</v>
      </c>
      <c r="I71" s="53">
        <v>51495.199999999997</v>
      </c>
      <c r="J71" s="53">
        <f t="shared" si="161"/>
        <v>61279.287999999993</v>
      </c>
      <c r="K71" s="54">
        <v>54751.999999999993</v>
      </c>
      <c r="L71" s="54">
        <f t="shared" si="161"/>
        <v>65154.87999999999</v>
      </c>
      <c r="M71" s="55">
        <v>55696</v>
      </c>
      <c r="N71" s="55">
        <f t="shared" si="162"/>
        <v>66278.239999999991</v>
      </c>
      <c r="O71" s="51">
        <v>45000</v>
      </c>
      <c r="P71" s="51">
        <f t="shared" si="163"/>
        <v>53550</v>
      </c>
      <c r="Q71" s="52">
        <v>46500</v>
      </c>
      <c r="R71" s="52">
        <f t="shared" si="163"/>
        <v>55335</v>
      </c>
      <c r="S71" s="53">
        <v>46500</v>
      </c>
      <c r="T71" s="53">
        <f t="shared" si="164"/>
        <v>55335</v>
      </c>
      <c r="U71" s="54">
        <v>50200</v>
      </c>
      <c r="V71" s="54">
        <f t="shared" si="164"/>
        <v>59738</v>
      </c>
      <c r="W71" s="55">
        <v>48000</v>
      </c>
      <c r="X71" s="55">
        <f t="shared" si="165"/>
        <v>57120</v>
      </c>
      <c r="Y71" s="51">
        <v>50000</v>
      </c>
      <c r="Z71" s="51">
        <f t="shared" si="166"/>
        <v>59500</v>
      </c>
      <c r="AA71" s="52">
        <v>54600.000000000007</v>
      </c>
      <c r="AB71" s="52">
        <f t="shared" si="166"/>
        <v>64974.000000000007</v>
      </c>
      <c r="AC71" s="53">
        <v>53960</v>
      </c>
      <c r="AD71" s="53">
        <f t="shared" si="167"/>
        <v>64212.399999999994</v>
      </c>
      <c r="AE71" s="54">
        <v>58460</v>
      </c>
      <c r="AF71" s="54">
        <f t="shared" si="167"/>
        <v>69567.399999999994</v>
      </c>
      <c r="AG71" s="55">
        <v>60500</v>
      </c>
      <c r="AH71" s="55">
        <f t="shared" si="168"/>
        <v>71995</v>
      </c>
      <c r="AI71" s="51">
        <v>43900</v>
      </c>
      <c r="AJ71" s="51">
        <f t="shared" si="169"/>
        <v>52241</v>
      </c>
      <c r="AK71" s="52">
        <v>48290.000000000007</v>
      </c>
      <c r="AL71" s="52">
        <f t="shared" si="169"/>
        <v>57465.100000000006</v>
      </c>
      <c r="AM71" s="53">
        <v>47412</v>
      </c>
      <c r="AN71" s="53">
        <f t="shared" si="170"/>
        <v>56420.28</v>
      </c>
      <c r="AO71" s="54">
        <v>52680</v>
      </c>
      <c r="AP71" s="54">
        <f t="shared" si="170"/>
        <v>62689.2</v>
      </c>
      <c r="AQ71" s="55">
        <v>50484.999999999993</v>
      </c>
      <c r="AR71" s="55">
        <f t="shared" si="171"/>
        <v>60077.149999999987</v>
      </c>
      <c r="AS71" s="51">
        <f t="shared" si="12"/>
        <v>52241</v>
      </c>
      <c r="AT71" s="52">
        <f t="shared" si="13"/>
        <v>55335</v>
      </c>
      <c r="AU71" s="53">
        <f t="shared" si="14"/>
        <v>55335</v>
      </c>
      <c r="AV71" s="54">
        <f t="shared" si="15"/>
        <v>59738</v>
      </c>
      <c r="AW71" s="55">
        <f t="shared" si="16"/>
        <v>57120</v>
      </c>
      <c r="AX71" s="51">
        <f t="shared" si="17"/>
        <v>55296.064193695769</v>
      </c>
      <c r="AY71" s="52">
        <f t="shared" si="18"/>
        <v>55296.064193695769</v>
      </c>
      <c r="AZ71" s="53">
        <f t="shared" si="19"/>
        <v>59202.758274047235</v>
      </c>
      <c r="BA71" s="54">
        <f t="shared" si="20"/>
        <v>64187.28880268037</v>
      </c>
      <c r="BB71" s="55">
        <f t="shared" si="21"/>
        <v>63612.535468813214</v>
      </c>
      <c r="BC71" s="51">
        <f t="shared" si="22"/>
        <v>54859</v>
      </c>
      <c r="BD71" s="52">
        <f t="shared" si="23"/>
        <v>59316.025999999998</v>
      </c>
      <c r="BE71" s="53">
        <f t="shared" si="24"/>
        <v>58849.784</v>
      </c>
      <c r="BF71" s="54">
        <f t="shared" si="25"/>
        <v>63922.039999999994</v>
      </c>
      <c r="BG71" s="55">
        <f t="shared" si="26"/>
        <v>56420.28</v>
      </c>
      <c r="BH71" s="51">
        <f t="shared" si="27"/>
        <v>55364.75</v>
      </c>
      <c r="BI71" s="52">
        <f t="shared" si="28"/>
        <v>59735.262999999999</v>
      </c>
      <c r="BJ71" s="53">
        <f t="shared" si="29"/>
        <v>55364.75</v>
      </c>
      <c r="BK71" s="54">
        <f t="shared" si="30"/>
        <v>64287.369999999995</v>
      </c>
      <c r="BL71" s="55">
        <f t="shared" si="31"/>
        <v>63867.597499999996</v>
      </c>
      <c r="BM71" s="51">
        <f t="shared" si="32"/>
        <v>2774.7357869714369</v>
      </c>
      <c r="BN71" s="52">
        <f t="shared" si="33"/>
        <v>2951.064733566734</v>
      </c>
      <c r="BO71" s="53">
        <f t="shared" si="34"/>
        <v>3607.7248899787219</v>
      </c>
      <c r="BP71" s="54">
        <f t="shared" si="35"/>
        <v>3601.4651583348659</v>
      </c>
      <c r="BQ71" s="55">
        <f t="shared" si="36"/>
        <v>5739.4127080232483</v>
      </c>
      <c r="BR71" s="14">
        <f t="shared" si="37"/>
        <v>5.0579408792931643E-2</v>
      </c>
      <c r="BS71" s="16">
        <f t="shared" si="38"/>
        <v>4.9751558433242547E-2</v>
      </c>
      <c r="BT71" s="17">
        <f t="shared" si="39"/>
        <v>6.1303961455129924E-2</v>
      </c>
      <c r="BU71" s="18">
        <f t="shared" si="40"/>
        <v>5.6341524118048582E-2</v>
      </c>
      <c r="BV71" s="56">
        <f t="shared" si="41"/>
        <v>0.10172605857367685</v>
      </c>
      <c r="BW71" s="51">
        <f t="shared" si="42"/>
        <v>52241</v>
      </c>
      <c r="BX71" s="52">
        <f t="shared" si="43"/>
        <v>55335</v>
      </c>
      <c r="BY71" s="53">
        <f t="shared" si="44"/>
        <v>55335</v>
      </c>
      <c r="BZ71" s="54">
        <f t="shared" si="45"/>
        <v>59738</v>
      </c>
      <c r="CA71" s="55">
        <f t="shared" si="46"/>
        <v>57120</v>
      </c>
      <c r="CB71" s="19" t="str">
        <f t="shared" si="47"/>
        <v>MENOR VALOR</v>
      </c>
      <c r="CC71" s="20" t="str">
        <f t="shared" si="48"/>
        <v>MENOR VALOR</v>
      </c>
      <c r="CD71" s="29" t="str">
        <f t="shared" si="49"/>
        <v>MENOR VALOR</v>
      </c>
      <c r="CE71" s="15" t="str">
        <f t="shared" si="50"/>
        <v>MENOR VALOR</v>
      </c>
      <c r="CF71" s="6" t="str">
        <f t="shared" si="51"/>
        <v>MENOR VALOR</v>
      </c>
    </row>
    <row r="72" spans="1:84" ht="26.25" thickBot="1">
      <c r="A72" s="76"/>
      <c r="B72" s="9" t="s">
        <v>142</v>
      </c>
      <c r="C72" s="8" t="s">
        <v>27</v>
      </c>
      <c r="D72" s="5">
        <v>1</v>
      </c>
      <c r="E72" s="51">
        <v>50000</v>
      </c>
      <c r="F72" s="51">
        <f t="shared" si="159"/>
        <v>59500</v>
      </c>
      <c r="G72" s="52">
        <v>54450</v>
      </c>
      <c r="H72" s="52">
        <f t="shared" si="160"/>
        <v>64795.5</v>
      </c>
      <c r="I72" s="53">
        <v>54550</v>
      </c>
      <c r="J72" s="53">
        <f t="shared" si="161"/>
        <v>64914.5</v>
      </c>
      <c r="K72" s="54">
        <v>57999.999999999993</v>
      </c>
      <c r="L72" s="54">
        <f t="shared" si="161"/>
        <v>69019.999999999985</v>
      </c>
      <c r="M72" s="55">
        <v>59000</v>
      </c>
      <c r="N72" s="55">
        <f t="shared" si="162"/>
        <v>70210</v>
      </c>
      <c r="O72" s="51">
        <v>47000</v>
      </c>
      <c r="P72" s="51">
        <f t="shared" si="163"/>
        <v>55930</v>
      </c>
      <c r="Q72" s="52">
        <v>48000</v>
      </c>
      <c r="R72" s="52">
        <f t="shared" si="163"/>
        <v>57120</v>
      </c>
      <c r="S72" s="53">
        <v>48000</v>
      </c>
      <c r="T72" s="53">
        <f t="shared" si="164"/>
        <v>57120</v>
      </c>
      <c r="U72" s="54">
        <v>51800</v>
      </c>
      <c r="V72" s="54">
        <f t="shared" si="164"/>
        <v>61642</v>
      </c>
      <c r="W72" s="55">
        <v>50000</v>
      </c>
      <c r="X72" s="55">
        <f t="shared" si="165"/>
        <v>59500</v>
      </c>
      <c r="Y72" s="51">
        <v>50000</v>
      </c>
      <c r="Z72" s="51">
        <f t="shared" si="166"/>
        <v>59500</v>
      </c>
      <c r="AA72" s="52">
        <v>54600.000000000007</v>
      </c>
      <c r="AB72" s="52">
        <f t="shared" si="166"/>
        <v>64974.000000000007</v>
      </c>
      <c r="AC72" s="53">
        <v>53960</v>
      </c>
      <c r="AD72" s="53">
        <f t="shared" si="167"/>
        <v>64212.399999999994</v>
      </c>
      <c r="AE72" s="54">
        <v>58460</v>
      </c>
      <c r="AF72" s="54">
        <f t="shared" si="167"/>
        <v>69567.399999999994</v>
      </c>
      <c r="AG72" s="55">
        <v>60500</v>
      </c>
      <c r="AH72" s="55">
        <f t="shared" si="168"/>
        <v>71995</v>
      </c>
      <c r="AI72" s="51">
        <v>46111</v>
      </c>
      <c r="AJ72" s="51">
        <f t="shared" si="169"/>
        <v>54872.09</v>
      </c>
      <c r="AK72" s="52">
        <v>50722.100000000006</v>
      </c>
      <c r="AL72" s="52">
        <f t="shared" si="169"/>
        <v>60359.299000000006</v>
      </c>
      <c r="AM72" s="53">
        <v>49799.880000000005</v>
      </c>
      <c r="AN72" s="53">
        <f t="shared" si="170"/>
        <v>59261.857200000006</v>
      </c>
      <c r="AO72" s="54">
        <v>55333.2</v>
      </c>
      <c r="AP72" s="54">
        <f t="shared" si="170"/>
        <v>65846.507999999987</v>
      </c>
      <c r="AQ72" s="55">
        <v>53027.649999999994</v>
      </c>
      <c r="AR72" s="55">
        <f t="shared" si="171"/>
        <v>63102.903499999993</v>
      </c>
      <c r="AS72" s="51">
        <f t="shared" ref="AS72:AS135" si="172">+MIN(F72,P72,Z72,AJ72)</f>
        <v>54872.09</v>
      </c>
      <c r="AT72" s="52">
        <f t="shared" ref="AT72:AT135" si="173">+MIN(H72,R72,AB72,AL72)</f>
        <v>57120</v>
      </c>
      <c r="AU72" s="53">
        <f t="shared" ref="AU72:AU135" si="174">+MIN(J72,T72,AD72,AN72)</f>
        <v>57120</v>
      </c>
      <c r="AV72" s="54">
        <f t="shared" ref="AV72:AV135" si="175">+MIN(L72,V72,AF72,AP72)</f>
        <v>61642</v>
      </c>
      <c r="AW72" s="55">
        <f t="shared" ref="AW72:AW135" si="176">+MIN(N72,X72,AH72,AR72)</f>
        <v>59500</v>
      </c>
      <c r="AX72" s="51">
        <f t="shared" ref="AX72:AX135" si="177">+GEOMEAN(F72,P72,Z72,AJ72)</f>
        <v>57412.646053358447</v>
      </c>
      <c r="AY72" s="52">
        <f t="shared" ref="AY72:AY135" si="178">+GEOMEAN(F72,P72,Z72,AJ72)</f>
        <v>57412.646053358447</v>
      </c>
      <c r="AZ72" s="53">
        <f t="shared" ref="AZ72:AZ135" si="179">+GEOMEAN(J72,T72,AD72,AN72)</f>
        <v>61288.78597079945</v>
      </c>
      <c r="BA72" s="54">
        <f t="shared" ref="BA72:BA135" si="180">+GEOMEAN(L72,V72,AF72,AP72)</f>
        <v>66442.742351903231</v>
      </c>
      <c r="BB72" s="55">
        <f t="shared" ref="BB72:BB135" si="181">+GEOMEAN(N72,X72,AH72,AR72)</f>
        <v>66003.490673689565</v>
      </c>
      <c r="BC72" s="51">
        <f t="shared" ref="BC72:BC135" si="182">+MEDIAN(F72,P72,AJ72,Z72)</f>
        <v>57715</v>
      </c>
      <c r="BD72" s="52">
        <f t="shared" ref="BD72:BD135" si="183">+MEDIAN(H72,R72,AB72,AL72)</f>
        <v>62577.3995</v>
      </c>
      <c r="BE72" s="53">
        <f t="shared" ref="BE72:BE135" si="184">+MEDIAN(J72,T72,AD72,AN72)</f>
        <v>61737.128599999996</v>
      </c>
      <c r="BF72" s="54">
        <f t="shared" ref="BF72:BF135" si="185">+MEDIAN(L72,V72,AF72,AP72)</f>
        <v>67433.253999999986</v>
      </c>
      <c r="BG72" s="55">
        <f t="shared" ref="BG72:BG135" si="186">+MEDIAN(N72,X72,AH72:AR72)</f>
        <v>59261.857200000006</v>
      </c>
      <c r="BH72" s="51">
        <f t="shared" ref="BH72:BH135" si="187">+AVERAGE(F72,P72,Z72,AJ72)</f>
        <v>57450.522499999999</v>
      </c>
      <c r="BI72" s="52">
        <f t="shared" ref="BI72:BI135" si="188">+AVERAGE(H72,R72,AB72,AL72)</f>
        <v>61812.19975</v>
      </c>
      <c r="BJ72" s="53">
        <f t="shared" ref="BJ72:BJ135" si="189">+AVERAGE(F72,P72,Z72,AJ72)</f>
        <v>57450.522499999999</v>
      </c>
      <c r="BK72" s="54">
        <f t="shared" ref="BK72:BK135" si="190">+AVERAGE(L72,V72,AF72,AP72)</f>
        <v>66518.976999999984</v>
      </c>
      <c r="BL72" s="55">
        <f t="shared" ref="BL72:BL135" si="191">+AVERAGE(N72,X72,AH72,AR72)</f>
        <v>66201.975875000004</v>
      </c>
      <c r="BM72" s="51">
        <f t="shared" ref="BM72:BM135" si="192">+_xlfn.STDEV.P(F72,P72,Z72,AJ72)</f>
        <v>2083.3277992238172</v>
      </c>
      <c r="BN72" s="52">
        <f t="shared" ref="BN72:BN135" si="193">+STDEVA(H72,R72,AL72)</f>
        <v>3853.2721500434318</v>
      </c>
      <c r="BO72" s="53">
        <f t="shared" ref="BO72:BO135" si="194">+_xlfn.STDEV.P(J72,T72,AD72,AN72)</f>
        <v>3284.4054763021354</v>
      </c>
      <c r="BP72" s="54">
        <f t="shared" ref="BP72:BP135" si="195">+_xlfn.STDEV.P(L72,V72,AF72,AP72)</f>
        <v>3153.7722669823479</v>
      </c>
      <c r="BQ72" s="55">
        <f t="shared" ref="BQ72:BQ135" si="196">+_xlfn.STDEV.P(N72,X72,AH72,AR72)</f>
        <v>5102.5512274249686</v>
      </c>
      <c r="BR72" s="14">
        <f t="shared" ref="BR72:BR135" si="197">+BM72/BC72</f>
        <v>3.6096817105151474E-2</v>
      </c>
      <c r="BS72" s="16">
        <f t="shared" ref="BS72:BS135" si="198">+BN72/BD72</f>
        <v>6.1576099052237411E-2</v>
      </c>
      <c r="BT72" s="17">
        <f t="shared" ref="BT72:BT135" si="199">+BO72/BE72</f>
        <v>5.3199841825849602E-2</v>
      </c>
      <c r="BU72" s="18">
        <f t="shared" ref="BU72:BU135" si="200">+BP72/BF72</f>
        <v>4.6768798477118553E-2</v>
      </c>
      <c r="BV72" s="56">
        <f t="shared" ref="BV72:BV135" si="201">+BQ72/BG72</f>
        <v>8.6101777239356719E-2</v>
      </c>
      <c r="BW72" s="51">
        <f t="shared" ref="BW72:BW135" si="202">+IF(BR72&lt;20%,AS72,AX72)</f>
        <v>54872.09</v>
      </c>
      <c r="BX72" s="52">
        <f t="shared" ref="BX72:BX135" si="203">+IF(BS72&lt;20%,AT72,AY72)</f>
        <v>57120</v>
      </c>
      <c r="BY72" s="53">
        <f t="shared" ref="BY72:BY135" si="204">+IF(BT72&lt;20%,AU72,AZ72)</f>
        <v>57120</v>
      </c>
      <c r="BZ72" s="54">
        <f t="shared" ref="BZ72:BZ135" si="205">+IF(BU72&lt;20%,AV72,BA72)</f>
        <v>61642</v>
      </c>
      <c r="CA72" s="55">
        <f t="shared" ref="CA72:CA135" si="206">+IF(BV72&lt;20%,AW72,BB72)</f>
        <v>59500</v>
      </c>
      <c r="CB72" s="19" t="str">
        <f t="shared" ref="CB72:CB135" si="207">+IF(BW72=AS72, "MENOR VALOR","MEDIA Geométrica")</f>
        <v>MENOR VALOR</v>
      </c>
      <c r="CC72" s="20" t="str">
        <f t="shared" ref="CC72:CC135" si="208">+IF(BX72=AT72, "MENOR VALOR","MEDIA Geométrica")</f>
        <v>MENOR VALOR</v>
      </c>
      <c r="CD72" s="29" t="str">
        <f t="shared" ref="CD72:CD135" si="209">+IF(BY72=AU72, "MENOR VALOR","MEDIA Geométrica")</f>
        <v>MENOR VALOR</v>
      </c>
      <c r="CE72" s="15" t="str">
        <f t="shared" ref="CE72:CE135" si="210">+IF(BZ72=AV72, "MENOR VALOR","MEDIA Geométrica")</f>
        <v>MENOR VALOR</v>
      </c>
      <c r="CF72" s="6" t="str">
        <f t="shared" ref="CF72:CF135" si="211">+IF(CA72=AW72, "MENOR VALOR","MEDIA Geométrica")</f>
        <v>MENOR VALOR</v>
      </c>
    </row>
    <row r="73" spans="1:84" ht="26.25" thickBot="1">
      <c r="A73" s="76"/>
      <c r="B73" s="12" t="s">
        <v>143</v>
      </c>
      <c r="C73" s="8" t="s">
        <v>27</v>
      </c>
      <c r="D73" s="5">
        <v>1</v>
      </c>
      <c r="E73" s="51">
        <v>39800</v>
      </c>
      <c r="F73" s="51">
        <f t="shared" si="159"/>
        <v>47362</v>
      </c>
      <c r="G73" s="52">
        <v>43342.2</v>
      </c>
      <c r="H73" s="52">
        <f t="shared" si="160"/>
        <v>51577.217999999993</v>
      </c>
      <c r="I73" s="53">
        <v>43421.799999999996</v>
      </c>
      <c r="J73" s="53">
        <f t="shared" si="161"/>
        <v>51671.941999999995</v>
      </c>
      <c r="K73" s="54">
        <v>46168</v>
      </c>
      <c r="L73" s="54">
        <f t="shared" si="161"/>
        <v>54939.92</v>
      </c>
      <c r="M73" s="55">
        <v>46964</v>
      </c>
      <c r="N73" s="55">
        <f t="shared" si="162"/>
        <v>55887.159999999996</v>
      </c>
      <c r="O73" s="51">
        <v>18000</v>
      </c>
      <c r="P73" s="51">
        <f t="shared" si="163"/>
        <v>21420</v>
      </c>
      <c r="Q73" s="52">
        <v>18600</v>
      </c>
      <c r="R73" s="52">
        <f t="shared" si="163"/>
        <v>22134</v>
      </c>
      <c r="S73" s="53">
        <v>18600</v>
      </c>
      <c r="T73" s="53">
        <f t="shared" si="164"/>
        <v>22134</v>
      </c>
      <c r="U73" s="54">
        <v>20100</v>
      </c>
      <c r="V73" s="54">
        <f t="shared" si="164"/>
        <v>23919</v>
      </c>
      <c r="W73" s="55">
        <v>19000</v>
      </c>
      <c r="X73" s="55">
        <f t="shared" si="165"/>
        <v>22610</v>
      </c>
      <c r="Y73" s="51">
        <v>60000</v>
      </c>
      <c r="Z73" s="51">
        <f t="shared" si="166"/>
        <v>71400</v>
      </c>
      <c r="AA73" s="52">
        <v>65520.000000000007</v>
      </c>
      <c r="AB73" s="52">
        <f t="shared" si="166"/>
        <v>77968.800000000003</v>
      </c>
      <c r="AC73" s="53">
        <v>64751.999999999993</v>
      </c>
      <c r="AD73" s="53">
        <f t="shared" si="167"/>
        <v>77054.87999999999</v>
      </c>
      <c r="AE73" s="54">
        <v>70152</v>
      </c>
      <c r="AF73" s="54">
        <f t="shared" si="167"/>
        <v>83480.87999999999</v>
      </c>
      <c r="AG73" s="55">
        <v>72600</v>
      </c>
      <c r="AH73" s="55">
        <f t="shared" si="168"/>
        <v>86394</v>
      </c>
      <c r="AI73" s="51">
        <v>42580</v>
      </c>
      <c r="AJ73" s="51">
        <f t="shared" si="169"/>
        <v>50670.2</v>
      </c>
      <c r="AK73" s="52">
        <v>46838.000000000007</v>
      </c>
      <c r="AL73" s="52">
        <f t="shared" si="169"/>
        <v>55737.220000000008</v>
      </c>
      <c r="AM73" s="53">
        <v>45986.400000000001</v>
      </c>
      <c r="AN73" s="53">
        <f t="shared" si="170"/>
        <v>54723.815999999999</v>
      </c>
      <c r="AO73" s="54">
        <v>51096</v>
      </c>
      <c r="AP73" s="54">
        <f t="shared" si="170"/>
        <v>60804.24</v>
      </c>
      <c r="AQ73" s="55">
        <v>48966.999999999993</v>
      </c>
      <c r="AR73" s="55">
        <f t="shared" si="171"/>
        <v>58270.729999999989</v>
      </c>
      <c r="AS73" s="51">
        <f t="shared" si="172"/>
        <v>21420</v>
      </c>
      <c r="AT73" s="52">
        <f t="shared" si="173"/>
        <v>22134</v>
      </c>
      <c r="AU73" s="53">
        <f t="shared" si="174"/>
        <v>22134</v>
      </c>
      <c r="AV73" s="54">
        <f t="shared" si="175"/>
        <v>23919</v>
      </c>
      <c r="AW73" s="55">
        <f t="shared" si="176"/>
        <v>22610</v>
      </c>
      <c r="AX73" s="51">
        <f t="shared" si="177"/>
        <v>43769.852446726007</v>
      </c>
      <c r="AY73" s="52">
        <f t="shared" si="178"/>
        <v>43769.852446726007</v>
      </c>
      <c r="AZ73" s="53">
        <f t="shared" si="179"/>
        <v>46862.214008888986</v>
      </c>
      <c r="BA73" s="54">
        <f t="shared" si="180"/>
        <v>50820.388547519622</v>
      </c>
      <c r="BB73" s="55">
        <f t="shared" si="181"/>
        <v>50221.150894652907</v>
      </c>
      <c r="BC73" s="51">
        <f t="shared" si="182"/>
        <v>49016.1</v>
      </c>
      <c r="BD73" s="52">
        <f t="shared" si="183"/>
        <v>53657.218999999997</v>
      </c>
      <c r="BE73" s="53">
        <f t="shared" si="184"/>
        <v>53197.879000000001</v>
      </c>
      <c r="BF73" s="54">
        <f t="shared" si="185"/>
        <v>57872.08</v>
      </c>
      <c r="BG73" s="55">
        <f t="shared" si="186"/>
        <v>51096</v>
      </c>
      <c r="BH73" s="51">
        <f t="shared" si="187"/>
        <v>47713.05</v>
      </c>
      <c r="BI73" s="52">
        <f t="shared" si="188"/>
        <v>51854.309499999996</v>
      </c>
      <c r="BJ73" s="53">
        <f t="shared" si="189"/>
        <v>47713.05</v>
      </c>
      <c r="BK73" s="54">
        <f t="shared" si="190"/>
        <v>55786.009999999995</v>
      </c>
      <c r="BL73" s="55">
        <f t="shared" si="191"/>
        <v>55790.472499999996</v>
      </c>
      <c r="BM73" s="51">
        <f t="shared" si="192"/>
        <v>17757.139767076776</v>
      </c>
      <c r="BN73" s="52">
        <f t="shared" si="193"/>
        <v>18318.411035548961</v>
      </c>
      <c r="BO73" s="53">
        <f t="shared" si="194"/>
        <v>19530.701920757099</v>
      </c>
      <c r="BP73" s="54">
        <f t="shared" si="195"/>
        <v>21262.705914805385</v>
      </c>
      <c r="BQ73" s="55">
        <f t="shared" si="196"/>
        <v>22603.543286979788</v>
      </c>
      <c r="BR73" s="14">
        <f t="shared" si="197"/>
        <v>0.36227157540230204</v>
      </c>
      <c r="BS73" s="16">
        <f t="shared" si="198"/>
        <v>0.34139695230103079</v>
      </c>
      <c r="BT73" s="17">
        <f t="shared" si="199"/>
        <v>0.36713309417386919</v>
      </c>
      <c r="BU73" s="18">
        <f t="shared" si="200"/>
        <v>0.36740870407293785</v>
      </c>
      <c r="BV73" s="56">
        <f t="shared" si="201"/>
        <v>0.44237402706630241</v>
      </c>
      <c r="BW73" s="51">
        <f t="shared" si="202"/>
        <v>43769.852446726007</v>
      </c>
      <c r="BX73" s="52">
        <f t="shared" si="203"/>
        <v>43769.852446726007</v>
      </c>
      <c r="BY73" s="53">
        <f t="shared" si="204"/>
        <v>46862.214008888986</v>
      </c>
      <c r="BZ73" s="54">
        <f t="shared" si="205"/>
        <v>50820.388547519622</v>
      </c>
      <c r="CA73" s="55">
        <f t="shared" si="206"/>
        <v>50221.150894652907</v>
      </c>
      <c r="CB73" s="19" t="str">
        <f t="shared" si="207"/>
        <v>MEDIA Geométrica</v>
      </c>
      <c r="CC73" s="20" t="str">
        <f t="shared" si="208"/>
        <v>MEDIA Geométrica</v>
      </c>
      <c r="CD73" s="29" t="str">
        <f t="shared" si="209"/>
        <v>MEDIA Geométrica</v>
      </c>
      <c r="CE73" s="15" t="str">
        <f t="shared" si="210"/>
        <v>MEDIA Geométrica</v>
      </c>
      <c r="CF73" s="6" t="str">
        <f t="shared" si="211"/>
        <v>MEDIA Geométrica</v>
      </c>
    </row>
    <row r="74" spans="1:84" ht="13.5" customHeight="1" thickBot="1">
      <c r="A74" s="8" t="s">
        <v>144</v>
      </c>
      <c r="B74" s="27" t="s">
        <v>145</v>
      </c>
      <c r="C74" s="8" t="s">
        <v>54</v>
      </c>
      <c r="D74" s="5">
        <v>1</v>
      </c>
      <c r="E74" s="51">
        <v>178920</v>
      </c>
      <c r="F74" s="51">
        <f t="shared" si="159"/>
        <v>212914.8</v>
      </c>
      <c r="G74" s="52">
        <v>194843.88</v>
      </c>
      <c r="H74" s="52">
        <f t="shared" si="160"/>
        <v>231864.21719999998</v>
      </c>
      <c r="I74" s="53">
        <v>195201.72</v>
      </c>
      <c r="J74" s="53">
        <f t="shared" si="161"/>
        <v>232290.04679999998</v>
      </c>
      <c r="K74" s="54">
        <v>207547.19999999998</v>
      </c>
      <c r="L74" s="54">
        <f t="shared" si="161"/>
        <v>246981.16799999998</v>
      </c>
      <c r="M74" s="55">
        <v>211125.59999999998</v>
      </c>
      <c r="N74" s="55">
        <f t="shared" si="162"/>
        <v>251239.46399999995</v>
      </c>
      <c r="O74" s="51">
        <v>160000</v>
      </c>
      <c r="P74" s="51">
        <f t="shared" si="163"/>
        <v>190400</v>
      </c>
      <c r="Q74" s="52">
        <v>162500</v>
      </c>
      <c r="R74" s="52">
        <f t="shared" si="163"/>
        <v>193375</v>
      </c>
      <c r="S74" s="53">
        <v>162500</v>
      </c>
      <c r="T74" s="53">
        <f t="shared" si="164"/>
        <v>193375</v>
      </c>
      <c r="U74" s="54">
        <v>175500</v>
      </c>
      <c r="V74" s="54">
        <f t="shared" si="164"/>
        <v>208845</v>
      </c>
      <c r="W74" s="55">
        <v>169000</v>
      </c>
      <c r="X74" s="55">
        <f t="shared" si="165"/>
        <v>201110</v>
      </c>
      <c r="Y74" s="51">
        <v>195000</v>
      </c>
      <c r="Z74" s="51">
        <f t="shared" si="166"/>
        <v>232050</v>
      </c>
      <c r="AA74" s="52">
        <v>212940.00000000003</v>
      </c>
      <c r="AB74" s="52">
        <f t="shared" si="166"/>
        <v>253398.60000000003</v>
      </c>
      <c r="AC74" s="53">
        <v>210444</v>
      </c>
      <c r="AD74" s="53">
        <f t="shared" si="167"/>
        <v>250428.36</v>
      </c>
      <c r="AE74" s="54">
        <v>227994</v>
      </c>
      <c r="AF74" s="54">
        <f t="shared" si="167"/>
        <v>271312.86</v>
      </c>
      <c r="AG74" s="55">
        <v>235950</v>
      </c>
      <c r="AH74" s="55">
        <f t="shared" si="168"/>
        <v>280780.5</v>
      </c>
      <c r="AI74" s="51">
        <v>183980</v>
      </c>
      <c r="AJ74" s="51">
        <f t="shared" si="169"/>
        <v>218936.19999999998</v>
      </c>
      <c r="AK74" s="52">
        <v>202378.00000000003</v>
      </c>
      <c r="AL74" s="52">
        <f t="shared" si="169"/>
        <v>240829.82000000004</v>
      </c>
      <c r="AM74" s="53">
        <v>198698.40000000002</v>
      </c>
      <c r="AN74" s="53">
        <f t="shared" si="170"/>
        <v>236451.09600000002</v>
      </c>
      <c r="AO74" s="54">
        <v>220776</v>
      </c>
      <c r="AP74" s="54">
        <f t="shared" si="170"/>
        <v>262723.44</v>
      </c>
      <c r="AQ74" s="55">
        <v>211576.99999999997</v>
      </c>
      <c r="AR74" s="55">
        <f t="shared" si="171"/>
        <v>251776.62999999995</v>
      </c>
      <c r="AS74" s="51">
        <f t="shared" si="172"/>
        <v>190400</v>
      </c>
      <c r="AT74" s="52">
        <f t="shared" si="173"/>
        <v>193375</v>
      </c>
      <c r="AU74" s="53">
        <f t="shared" si="174"/>
        <v>193375</v>
      </c>
      <c r="AV74" s="54">
        <f t="shared" si="175"/>
        <v>208845</v>
      </c>
      <c r="AW74" s="55">
        <f t="shared" si="176"/>
        <v>201110</v>
      </c>
      <c r="AX74" s="51">
        <f t="shared" si="177"/>
        <v>213031.08823759106</v>
      </c>
      <c r="AY74" s="52">
        <f t="shared" si="178"/>
        <v>213031.08823759106</v>
      </c>
      <c r="AZ74" s="53">
        <f t="shared" si="179"/>
        <v>227098.33087185494</v>
      </c>
      <c r="BA74" s="54">
        <f t="shared" si="180"/>
        <v>246243.21963256333</v>
      </c>
      <c r="BB74" s="55">
        <f t="shared" si="181"/>
        <v>244470.224243551</v>
      </c>
      <c r="BC74" s="51">
        <f t="shared" si="182"/>
        <v>215925.5</v>
      </c>
      <c r="BD74" s="52">
        <f t="shared" si="183"/>
        <v>236347.01860000001</v>
      </c>
      <c r="BE74" s="53">
        <f t="shared" si="184"/>
        <v>234370.57140000002</v>
      </c>
      <c r="BF74" s="54">
        <f t="shared" si="185"/>
        <v>254852.304</v>
      </c>
      <c r="BG74" s="55">
        <f t="shared" si="186"/>
        <v>220776</v>
      </c>
      <c r="BH74" s="51">
        <f t="shared" si="187"/>
        <v>213575.25</v>
      </c>
      <c r="BI74" s="52">
        <f t="shared" si="188"/>
        <v>229866.9093</v>
      </c>
      <c r="BJ74" s="53">
        <f t="shared" si="189"/>
        <v>213575.25</v>
      </c>
      <c r="BK74" s="54">
        <f t="shared" si="190"/>
        <v>247465.61699999997</v>
      </c>
      <c r="BL74" s="55">
        <f t="shared" si="191"/>
        <v>246226.64849999995</v>
      </c>
      <c r="BM74" s="51">
        <f t="shared" si="192"/>
        <v>15063.072223404492</v>
      </c>
      <c r="BN74" s="52">
        <f t="shared" si="193"/>
        <v>25211.643525259471</v>
      </c>
      <c r="BO74" s="53">
        <f t="shared" si="194"/>
        <v>21164.081373947014</v>
      </c>
      <c r="BP74" s="54">
        <f t="shared" si="195"/>
        <v>23944.095878183976</v>
      </c>
      <c r="BQ74" s="55">
        <f t="shared" si="196"/>
        <v>28659.253476163762</v>
      </c>
      <c r="BR74" s="14">
        <f t="shared" si="197"/>
        <v>6.9760506394124316E-2</v>
      </c>
      <c r="BS74" s="16">
        <f t="shared" si="198"/>
        <v>0.10667214536743672</v>
      </c>
      <c r="BT74" s="17">
        <f t="shared" si="199"/>
        <v>9.0301786813611076E-2</v>
      </c>
      <c r="BU74" s="18">
        <f t="shared" si="200"/>
        <v>9.3952832689258234E-2</v>
      </c>
      <c r="BV74" s="56">
        <f t="shared" si="201"/>
        <v>0.12981145358265284</v>
      </c>
      <c r="BW74" s="51">
        <f t="shared" si="202"/>
        <v>190400</v>
      </c>
      <c r="BX74" s="52">
        <f t="shared" si="203"/>
        <v>193375</v>
      </c>
      <c r="BY74" s="53">
        <f t="shared" si="204"/>
        <v>193375</v>
      </c>
      <c r="BZ74" s="54">
        <f t="shared" si="205"/>
        <v>208845</v>
      </c>
      <c r="CA74" s="55">
        <f t="shared" si="206"/>
        <v>201110</v>
      </c>
      <c r="CB74" s="19" t="str">
        <f t="shared" si="207"/>
        <v>MENOR VALOR</v>
      </c>
      <c r="CC74" s="20" t="str">
        <f t="shared" si="208"/>
        <v>MENOR VALOR</v>
      </c>
      <c r="CD74" s="29" t="str">
        <f t="shared" si="209"/>
        <v>MENOR VALOR</v>
      </c>
      <c r="CE74" s="15" t="str">
        <f t="shared" si="210"/>
        <v>MENOR VALOR</v>
      </c>
      <c r="CF74" s="6" t="str">
        <f t="shared" si="211"/>
        <v>MENOR VALOR</v>
      </c>
    </row>
    <row r="75" spans="1:84" ht="13.5" customHeight="1" thickBot="1">
      <c r="A75" s="76" t="s">
        <v>146</v>
      </c>
      <c r="B75" s="78" t="s">
        <v>147</v>
      </c>
      <c r="C75" s="78"/>
      <c r="D75" s="78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51"/>
      <c r="AT75" s="52"/>
      <c r="AU75" s="53"/>
      <c r="AV75" s="54"/>
      <c r="AW75" s="55"/>
      <c r="AX75" s="51"/>
      <c r="AY75" s="52"/>
      <c r="AZ75" s="53"/>
      <c r="BA75" s="54"/>
      <c r="BB75" s="55"/>
      <c r="BC75" s="51"/>
      <c r="BD75" s="52"/>
      <c r="BE75" s="53"/>
      <c r="BF75" s="54"/>
      <c r="BG75" s="55"/>
      <c r="BH75" s="51"/>
      <c r="BI75" s="52"/>
      <c r="BJ75" s="53"/>
      <c r="BK75" s="54"/>
      <c r="BL75" s="55"/>
      <c r="BM75" s="51"/>
      <c r="BN75" s="52"/>
      <c r="BO75" s="53"/>
      <c r="BP75" s="54"/>
      <c r="BQ75" s="55"/>
      <c r="BR75" s="14"/>
      <c r="BS75" s="16"/>
      <c r="BT75" s="17"/>
      <c r="BU75" s="18"/>
      <c r="BV75" s="56"/>
      <c r="BW75" s="51">
        <f t="shared" si="202"/>
        <v>0</v>
      </c>
      <c r="BX75" s="52">
        <f t="shared" si="203"/>
        <v>0</v>
      </c>
      <c r="BY75" s="53">
        <f t="shared" si="204"/>
        <v>0</v>
      </c>
      <c r="BZ75" s="54">
        <f t="shared" si="205"/>
        <v>0</v>
      </c>
      <c r="CA75" s="55">
        <f t="shared" si="206"/>
        <v>0</v>
      </c>
      <c r="CB75" s="19" t="str">
        <f t="shared" si="207"/>
        <v>MENOR VALOR</v>
      </c>
      <c r="CC75" s="20" t="str">
        <f t="shared" si="208"/>
        <v>MENOR VALOR</v>
      </c>
      <c r="CD75" s="29" t="str">
        <f t="shared" si="209"/>
        <v>MENOR VALOR</v>
      </c>
      <c r="CE75" s="15" t="str">
        <f t="shared" si="210"/>
        <v>MENOR VALOR</v>
      </c>
      <c r="CF75" s="6" t="str">
        <f t="shared" si="211"/>
        <v>MENOR VALOR</v>
      </c>
    </row>
    <row r="76" spans="1:84" ht="26.25" thickBot="1">
      <c r="A76" s="76"/>
      <c r="B76" s="9" t="s">
        <v>134</v>
      </c>
      <c r="C76" s="8" t="s">
        <v>27</v>
      </c>
      <c r="D76" s="5">
        <v>1</v>
      </c>
      <c r="E76" s="51">
        <v>42800</v>
      </c>
      <c r="F76" s="51">
        <f t="shared" ref="F76:F86" si="212">E76*1.19</f>
        <v>50932</v>
      </c>
      <c r="G76" s="52">
        <v>46609.2</v>
      </c>
      <c r="H76" s="52">
        <f t="shared" ref="H76:H86" si="213">G76*1.19</f>
        <v>55464.947999999997</v>
      </c>
      <c r="I76" s="53">
        <v>46694.799999999996</v>
      </c>
      <c r="J76" s="53">
        <f t="shared" ref="J76:L86" si="214">I76*1.19</f>
        <v>55566.811999999991</v>
      </c>
      <c r="K76" s="54">
        <v>49648</v>
      </c>
      <c r="L76" s="54">
        <f t="shared" si="214"/>
        <v>59081.119999999995</v>
      </c>
      <c r="M76" s="55">
        <v>50504</v>
      </c>
      <c r="N76" s="55">
        <f t="shared" ref="N76:N86" si="215">M76*1.19</f>
        <v>60099.759999999995</v>
      </c>
      <c r="O76" s="51">
        <v>43000</v>
      </c>
      <c r="P76" s="51">
        <f t="shared" ref="P76:R86" si="216">O76*1.19</f>
        <v>51170</v>
      </c>
      <c r="Q76" s="52">
        <v>44900</v>
      </c>
      <c r="R76" s="52">
        <f t="shared" si="216"/>
        <v>53431</v>
      </c>
      <c r="S76" s="53">
        <v>44900</v>
      </c>
      <c r="T76" s="53">
        <f t="shared" ref="T76:V86" si="217">S76*1.19</f>
        <v>53431</v>
      </c>
      <c r="U76" s="54">
        <v>48500</v>
      </c>
      <c r="V76" s="54">
        <f t="shared" si="217"/>
        <v>57715</v>
      </c>
      <c r="W76" s="55">
        <v>47000</v>
      </c>
      <c r="X76" s="55">
        <f t="shared" ref="X76:X86" si="218">W76*1.19</f>
        <v>55930</v>
      </c>
      <c r="Y76" s="51">
        <v>50000</v>
      </c>
      <c r="Z76" s="51">
        <f t="shared" ref="Z76:AB86" si="219">Y76*1.19</f>
        <v>59500</v>
      </c>
      <c r="AA76" s="52">
        <v>54600.000000000007</v>
      </c>
      <c r="AB76" s="52">
        <f t="shared" si="219"/>
        <v>64974.000000000007</v>
      </c>
      <c r="AC76" s="53">
        <v>53960</v>
      </c>
      <c r="AD76" s="53">
        <f t="shared" ref="AD76:AF86" si="220">AC76*1.19</f>
        <v>64212.399999999994</v>
      </c>
      <c r="AE76" s="54">
        <v>58460</v>
      </c>
      <c r="AF76" s="54">
        <f t="shared" si="220"/>
        <v>69567.399999999994</v>
      </c>
      <c r="AG76" s="55">
        <v>60500</v>
      </c>
      <c r="AH76" s="55">
        <f t="shared" ref="AH76:AH86" si="221">AG76*1.19</f>
        <v>71995</v>
      </c>
      <c r="AI76" s="51">
        <v>51840</v>
      </c>
      <c r="AJ76" s="51">
        <f t="shared" ref="AJ76:AL86" si="222">AI76*1.19</f>
        <v>61689.599999999999</v>
      </c>
      <c r="AK76" s="52">
        <v>57024.000000000007</v>
      </c>
      <c r="AL76" s="52">
        <f t="shared" si="222"/>
        <v>67858.560000000012</v>
      </c>
      <c r="AM76" s="53">
        <v>55987.200000000004</v>
      </c>
      <c r="AN76" s="53">
        <f t="shared" ref="AN76:AP86" si="223">AM76*1.19</f>
        <v>66624.767999999996</v>
      </c>
      <c r="AO76" s="54">
        <v>62208</v>
      </c>
      <c r="AP76" s="54">
        <f t="shared" si="223"/>
        <v>74027.51999999999</v>
      </c>
      <c r="AQ76" s="55">
        <v>59615.999999999993</v>
      </c>
      <c r="AR76" s="55">
        <f t="shared" ref="AR76:AR86" si="224">AQ76*1.19</f>
        <v>70943.039999999994</v>
      </c>
      <c r="AS76" s="51">
        <f t="shared" si="172"/>
        <v>50932</v>
      </c>
      <c r="AT76" s="52">
        <f t="shared" si="173"/>
        <v>53431</v>
      </c>
      <c r="AU76" s="53">
        <f t="shared" si="174"/>
        <v>53431</v>
      </c>
      <c r="AV76" s="54">
        <f t="shared" si="175"/>
        <v>57715</v>
      </c>
      <c r="AW76" s="55">
        <f t="shared" si="176"/>
        <v>55930</v>
      </c>
      <c r="AX76" s="51">
        <f t="shared" si="177"/>
        <v>55613.953169698056</v>
      </c>
      <c r="AY76" s="52">
        <f t="shared" si="178"/>
        <v>55613.953169698056</v>
      </c>
      <c r="AZ76" s="53">
        <f t="shared" si="179"/>
        <v>59698.834004807999</v>
      </c>
      <c r="BA76" s="54">
        <f t="shared" si="180"/>
        <v>64734.246628517605</v>
      </c>
      <c r="BB76" s="55">
        <f t="shared" si="181"/>
        <v>64369.838857422066</v>
      </c>
      <c r="BC76" s="51">
        <f t="shared" si="182"/>
        <v>55335</v>
      </c>
      <c r="BD76" s="52">
        <f t="shared" si="183"/>
        <v>60219.474000000002</v>
      </c>
      <c r="BE76" s="53">
        <f t="shared" si="184"/>
        <v>59889.605999999992</v>
      </c>
      <c r="BF76" s="54">
        <f t="shared" si="185"/>
        <v>64324.259999999995</v>
      </c>
      <c r="BG76" s="55">
        <f t="shared" si="186"/>
        <v>61689.599999999999</v>
      </c>
      <c r="BH76" s="51">
        <f t="shared" si="187"/>
        <v>55822.9</v>
      </c>
      <c r="BI76" s="52">
        <f t="shared" si="188"/>
        <v>60432.127000000008</v>
      </c>
      <c r="BJ76" s="53">
        <f t="shared" si="189"/>
        <v>55822.9</v>
      </c>
      <c r="BK76" s="54">
        <f t="shared" si="190"/>
        <v>65097.759999999995</v>
      </c>
      <c r="BL76" s="55">
        <f t="shared" si="191"/>
        <v>64741.95</v>
      </c>
      <c r="BM76" s="51">
        <f t="shared" si="192"/>
        <v>4835.0184725603685</v>
      </c>
      <c r="BN76" s="52">
        <f t="shared" si="193"/>
        <v>7809.1084683938334</v>
      </c>
      <c r="BO76" s="53">
        <f t="shared" si="194"/>
        <v>5577.4092049326091</v>
      </c>
      <c r="BP76" s="54">
        <f t="shared" si="195"/>
        <v>6899.6992234154677</v>
      </c>
      <c r="BQ76" s="55">
        <f t="shared" si="196"/>
        <v>6896.7500007104763</v>
      </c>
      <c r="BR76" s="14">
        <f t="shared" si="197"/>
        <v>8.7377220069763589E-2</v>
      </c>
      <c r="BS76" s="16">
        <f t="shared" si="198"/>
        <v>0.12967746062334973</v>
      </c>
      <c r="BT76" s="17">
        <f t="shared" si="199"/>
        <v>9.3128166595930012E-2</v>
      </c>
      <c r="BU76" s="18">
        <f t="shared" si="200"/>
        <v>0.10726433888886508</v>
      </c>
      <c r="BV76" s="56">
        <f t="shared" si="201"/>
        <v>0.11179761257506089</v>
      </c>
      <c r="BW76" s="51">
        <f t="shared" si="202"/>
        <v>50932</v>
      </c>
      <c r="BX76" s="52">
        <f t="shared" si="203"/>
        <v>53431</v>
      </c>
      <c r="BY76" s="53">
        <f t="shared" si="204"/>
        <v>53431</v>
      </c>
      <c r="BZ76" s="54">
        <f t="shared" si="205"/>
        <v>57715</v>
      </c>
      <c r="CA76" s="55">
        <f t="shared" si="206"/>
        <v>55930</v>
      </c>
      <c r="CB76" s="19" t="str">
        <f t="shared" si="207"/>
        <v>MENOR VALOR</v>
      </c>
      <c r="CC76" s="20" t="str">
        <f t="shared" si="208"/>
        <v>MENOR VALOR</v>
      </c>
      <c r="CD76" s="29" t="str">
        <f t="shared" si="209"/>
        <v>MENOR VALOR</v>
      </c>
      <c r="CE76" s="15" t="str">
        <f t="shared" si="210"/>
        <v>MENOR VALOR</v>
      </c>
      <c r="CF76" s="6" t="str">
        <f t="shared" si="211"/>
        <v>MENOR VALOR</v>
      </c>
    </row>
    <row r="77" spans="1:84" ht="26.25" thickBot="1">
      <c r="A77" s="76"/>
      <c r="B77" s="9" t="s">
        <v>135</v>
      </c>
      <c r="C77" s="8" t="s">
        <v>27</v>
      </c>
      <c r="D77" s="5">
        <v>1</v>
      </c>
      <c r="E77" s="51">
        <v>10800</v>
      </c>
      <c r="F77" s="51">
        <f t="shared" si="212"/>
        <v>12852</v>
      </c>
      <c r="G77" s="52">
        <v>11761.199999999999</v>
      </c>
      <c r="H77" s="52">
        <f t="shared" si="213"/>
        <v>13995.827999999998</v>
      </c>
      <c r="I77" s="53">
        <v>11782.8</v>
      </c>
      <c r="J77" s="53">
        <f t="shared" si="214"/>
        <v>14021.531999999999</v>
      </c>
      <c r="K77" s="54">
        <v>12528</v>
      </c>
      <c r="L77" s="54">
        <f t="shared" si="214"/>
        <v>14908.32</v>
      </c>
      <c r="M77" s="55">
        <v>12744</v>
      </c>
      <c r="N77" s="55">
        <f t="shared" si="215"/>
        <v>15165.359999999999</v>
      </c>
      <c r="O77" s="51">
        <v>9500</v>
      </c>
      <c r="P77" s="51">
        <f t="shared" si="216"/>
        <v>11305</v>
      </c>
      <c r="Q77" s="52">
        <v>9800</v>
      </c>
      <c r="R77" s="52">
        <f t="shared" si="216"/>
        <v>11662</v>
      </c>
      <c r="S77" s="53">
        <v>9800</v>
      </c>
      <c r="T77" s="53">
        <f t="shared" si="217"/>
        <v>11662</v>
      </c>
      <c r="U77" s="54">
        <v>10600</v>
      </c>
      <c r="V77" s="54">
        <f t="shared" si="217"/>
        <v>12614</v>
      </c>
      <c r="W77" s="55">
        <v>10000</v>
      </c>
      <c r="X77" s="55">
        <f t="shared" si="218"/>
        <v>11900</v>
      </c>
      <c r="Y77" s="51">
        <v>10800</v>
      </c>
      <c r="Z77" s="51">
        <f t="shared" si="219"/>
        <v>12852</v>
      </c>
      <c r="AA77" s="52">
        <v>11793.6</v>
      </c>
      <c r="AB77" s="52">
        <f t="shared" si="219"/>
        <v>14034.384</v>
      </c>
      <c r="AC77" s="53">
        <v>11655.359999999999</v>
      </c>
      <c r="AD77" s="53">
        <f t="shared" si="220"/>
        <v>13869.878399999998</v>
      </c>
      <c r="AE77" s="54">
        <v>12627.36</v>
      </c>
      <c r="AF77" s="54">
        <f t="shared" si="220"/>
        <v>15026.5584</v>
      </c>
      <c r="AG77" s="55">
        <v>13068</v>
      </c>
      <c r="AH77" s="55">
        <f t="shared" si="221"/>
        <v>15550.92</v>
      </c>
      <c r="AI77" s="51">
        <v>11200</v>
      </c>
      <c r="AJ77" s="51">
        <f t="shared" si="222"/>
        <v>13328</v>
      </c>
      <c r="AK77" s="52">
        <v>12320.000000000002</v>
      </c>
      <c r="AL77" s="52">
        <f t="shared" si="222"/>
        <v>14660.800000000001</v>
      </c>
      <c r="AM77" s="53">
        <v>12096</v>
      </c>
      <c r="AN77" s="53">
        <f t="shared" si="223"/>
        <v>14394.24</v>
      </c>
      <c r="AO77" s="54">
        <v>13440</v>
      </c>
      <c r="AP77" s="54">
        <f t="shared" si="223"/>
        <v>15993.599999999999</v>
      </c>
      <c r="AQ77" s="55">
        <v>12879.999999999998</v>
      </c>
      <c r="AR77" s="55">
        <f t="shared" si="224"/>
        <v>15327.199999999997</v>
      </c>
      <c r="AS77" s="51">
        <f t="shared" si="172"/>
        <v>11305</v>
      </c>
      <c r="AT77" s="52">
        <f t="shared" si="173"/>
        <v>11662</v>
      </c>
      <c r="AU77" s="53">
        <f t="shared" si="174"/>
        <v>11662</v>
      </c>
      <c r="AV77" s="54">
        <f t="shared" si="175"/>
        <v>12614</v>
      </c>
      <c r="AW77" s="55">
        <f t="shared" si="176"/>
        <v>11900</v>
      </c>
      <c r="AX77" s="51">
        <f t="shared" si="177"/>
        <v>12560.133229341107</v>
      </c>
      <c r="AY77" s="52">
        <f t="shared" si="178"/>
        <v>12560.133229341107</v>
      </c>
      <c r="AZ77" s="53">
        <f t="shared" si="179"/>
        <v>13441.801397392595</v>
      </c>
      <c r="BA77" s="54">
        <f t="shared" si="180"/>
        <v>14580.480003437891</v>
      </c>
      <c r="BB77" s="55">
        <f t="shared" si="181"/>
        <v>14401.397883703492</v>
      </c>
      <c r="BC77" s="51">
        <f t="shared" si="182"/>
        <v>12852</v>
      </c>
      <c r="BD77" s="52">
        <f t="shared" si="183"/>
        <v>14015.106</v>
      </c>
      <c r="BE77" s="53">
        <f t="shared" si="184"/>
        <v>13945.705199999999</v>
      </c>
      <c r="BF77" s="54">
        <f t="shared" si="185"/>
        <v>14967.439200000001</v>
      </c>
      <c r="BG77" s="55">
        <f t="shared" si="186"/>
        <v>13440</v>
      </c>
      <c r="BH77" s="51">
        <f t="shared" si="187"/>
        <v>12584.25</v>
      </c>
      <c r="BI77" s="52">
        <f t="shared" si="188"/>
        <v>13588.253000000001</v>
      </c>
      <c r="BJ77" s="53">
        <f t="shared" si="189"/>
        <v>12584.25</v>
      </c>
      <c r="BK77" s="54">
        <f t="shared" si="190"/>
        <v>14635.6196</v>
      </c>
      <c r="BL77" s="55">
        <f t="shared" si="191"/>
        <v>14485.869999999999</v>
      </c>
      <c r="BM77" s="51">
        <f t="shared" si="192"/>
        <v>763.71211035310944</v>
      </c>
      <c r="BN77" s="52">
        <f t="shared" si="193"/>
        <v>1574.8937707227537</v>
      </c>
      <c r="BO77" s="53">
        <f t="shared" si="194"/>
        <v>1070.7508714980713</v>
      </c>
      <c r="BP77" s="54">
        <f t="shared" si="195"/>
        <v>1240.7916049234373</v>
      </c>
      <c r="BQ77" s="55">
        <f t="shared" si="196"/>
        <v>1499.2162943018013</v>
      </c>
      <c r="BR77" s="14">
        <f t="shared" si="197"/>
        <v>5.9423600245339984E-2</v>
      </c>
      <c r="BS77" s="16">
        <f t="shared" si="198"/>
        <v>0.11237116370884058</v>
      </c>
      <c r="BT77" s="17">
        <f t="shared" si="199"/>
        <v>7.6779973199065724E-2</v>
      </c>
      <c r="BU77" s="18">
        <f t="shared" si="200"/>
        <v>8.2899391695770985E-2</v>
      </c>
      <c r="BV77" s="56">
        <f t="shared" si="201"/>
        <v>0.11154883142126498</v>
      </c>
      <c r="BW77" s="51">
        <f t="shared" si="202"/>
        <v>11305</v>
      </c>
      <c r="BX77" s="52">
        <f t="shared" si="203"/>
        <v>11662</v>
      </c>
      <c r="BY77" s="53">
        <f t="shared" si="204"/>
        <v>11662</v>
      </c>
      <c r="BZ77" s="54">
        <f t="shared" si="205"/>
        <v>12614</v>
      </c>
      <c r="CA77" s="55">
        <f t="shared" si="206"/>
        <v>11900</v>
      </c>
      <c r="CB77" s="19" t="str">
        <f t="shared" si="207"/>
        <v>MENOR VALOR</v>
      </c>
      <c r="CC77" s="20" t="str">
        <f t="shared" si="208"/>
        <v>MENOR VALOR</v>
      </c>
      <c r="CD77" s="29" t="str">
        <f t="shared" si="209"/>
        <v>MENOR VALOR</v>
      </c>
      <c r="CE77" s="15" t="str">
        <f t="shared" si="210"/>
        <v>MENOR VALOR</v>
      </c>
      <c r="CF77" s="6" t="str">
        <f t="shared" si="211"/>
        <v>MENOR VALOR</v>
      </c>
    </row>
    <row r="78" spans="1:84" ht="26.25" thickBot="1">
      <c r="A78" s="76"/>
      <c r="B78" s="9" t="s">
        <v>136</v>
      </c>
      <c r="C78" s="8" t="s">
        <v>27</v>
      </c>
      <c r="D78" s="5">
        <v>1</v>
      </c>
      <c r="E78" s="51">
        <v>17000</v>
      </c>
      <c r="F78" s="51">
        <f t="shared" si="212"/>
        <v>20230</v>
      </c>
      <c r="G78" s="52">
        <v>18513</v>
      </c>
      <c r="H78" s="52">
        <f t="shared" si="213"/>
        <v>22030.469999999998</v>
      </c>
      <c r="I78" s="53">
        <v>18547</v>
      </c>
      <c r="J78" s="53">
        <f t="shared" si="214"/>
        <v>22070.93</v>
      </c>
      <c r="K78" s="54">
        <v>19720</v>
      </c>
      <c r="L78" s="54">
        <f t="shared" si="214"/>
        <v>23466.799999999999</v>
      </c>
      <c r="M78" s="55">
        <v>20060</v>
      </c>
      <c r="N78" s="55">
        <f t="shared" si="215"/>
        <v>23871.399999999998</v>
      </c>
      <c r="O78" s="51">
        <v>15000</v>
      </c>
      <c r="P78" s="51">
        <f t="shared" si="216"/>
        <v>17850</v>
      </c>
      <c r="Q78" s="52">
        <v>15800</v>
      </c>
      <c r="R78" s="52">
        <f t="shared" si="216"/>
        <v>18802</v>
      </c>
      <c r="S78" s="53">
        <v>15800</v>
      </c>
      <c r="T78" s="53">
        <f t="shared" si="217"/>
        <v>18802</v>
      </c>
      <c r="U78" s="54">
        <v>17100</v>
      </c>
      <c r="V78" s="54">
        <f t="shared" si="217"/>
        <v>20349</v>
      </c>
      <c r="W78" s="55">
        <v>16000</v>
      </c>
      <c r="X78" s="55">
        <f t="shared" si="218"/>
        <v>19040</v>
      </c>
      <c r="Y78" s="51">
        <v>14000</v>
      </c>
      <c r="Z78" s="51">
        <f t="shared" si="219"/>
        <v>16660</v>
      </c>
      <c r="AA78" s="52">
        <v>15288.000000000002</v>
      </c>
      <c r="AB78" s="52">
        <f t="shared" si="219"/>
        <v>18192.72</v>
      </c>
      <c r="AC78" s="53">
        <v>15108.8</v>
      </c>
      <c r="AD78" s="53">
        <f t="shared" si="220"/>
        <v>17979.471999999998</v>
      </c>
      <c r="AE78" s="54">
        <v>16368.800000000001</v>
      </c>
      <c r="AF78" s="54">
        <f t="shared" si="220"/>
        <v>19478.871999999999</v>
      </c>
      <c r="AG78" s="55">
        <v>16940</v>
      </c>
      <c r="AH78" s="55">
        <f t="shared" si="221"/>
        <v>20158.599999999999</v>
      </c>
      <c r="AI78" s="51">
        <v>12350</v>
      </c>
      <c r="AJ78" s="51">
        <f t="shared" si="222"/>
        <v>14696.5</v>
      </c>
      <c r="AK78" s="52">
        <v>13585.000000000002</v>
      </c>
      <c r="AL78" s="52">
        <f t="shared" si="222"/>
        <v>16166.150000000001</v>
      </c>
      <c r="AM78" s="53">
        <v>13338</v>
      </c>
      <c r="AN78" s="53">
        <f t="shared" si="223"/>
        <v>15872.22</v>
      </c>
      <c r="AO78" s="54">
        <v>14820</v>
      </c>
      <c r="AP78" s="54">
        <f t="shared" si="223"/>
        <v>17635.8</v>
      </c>
      <c r="AQ78" s="55">
        <v>14202.499999999998</v>
      </c>
      <c r="AR78" s="55">
        <f t="shared" si="224"/>
        <v>16900.974999999999</v>
      </c>
      <c r="AS78" s="51">
        <f t="shared" si="172"/>
        <v>14696.5</v>
      </c>
      <c r="AT78" s="52">
        <f t="shared" si="173"/>
        <v>16166.150000000001</v>
      </c>
      <c r="AU78" s="53">
        <f t="shared" si="174"/>
        <v>15872.22</v>
      </c>
      <c r="AV78" s="54">
        <f t="shared" si="175"/>
        <v>17635.8</v>
      </c>
      <c r="AW78" s="55">
        <f t="shared" si="176"/>
        <v>16900.974999999999</v>
      </c>
      <c r="AX78" s="51">
        <f t="shared" si="177"/>
        <v>17243.711763783846</v>
      </c>
      <c r="AY78" s="52">
        <f t="shared" si="178"/>
        <v>17243.711763783846</v>
      </c>
      <c r="AZ78" s="53">
        <f t="shared" si="179"/>
        <v>18550.679512657742</v>
      </c>
      <c r="BA78" s="54">
        <f t="shared" si="180"/>
        <v>20125.143148107119</v>
      </c>
      <c r="BB78" s="55">
        <f t="shared" si="181"/>
        <v>19837.14830670986</v>
      </c>
      <c r="BC78" s="51">
        <f t="shared" si="182"/>
        <v>17255</v>
      </c>
      <c r="BD78" s="52">
        <f t="shared" si="183"/>
        <v>18497.36</v>
      </c>
      <c r="BE78" s="53">
        <f t="shared" si="184"/>
        <v>18390.735999999997</v>
      </c>
      <c r="BF78" s="54">
        <f t="shared" si="185"/>
        <v>19913.936000000002</v>
      </c>
      <c r="BG78" s="55">
        <f t="shared" si="186"/>
        <v>15872.22</v>
      </c>
      <c r="BH78" s="51">
        <f t="shared" si="187"/>
        <v>17359.125</v>
      </c>
      <c r="BI78" s="52">
        <f t="shared" si="188"/>
        <v>18797.834999999999</v>
      </c>
      <c r="BJ78" s="53">
        <f t="shared" si="189"/>
        <v>17359.125</v>
      </c>
      <c r="BK78" s="54">
        <f t="shared" si="190"/>
        <v>20232.618000000002</v>
      </c>
      <c r="BL78" s="55">
        <f t="shared" si="191"/>
        <v>19992.743749999998</v>
      </c>
      <c r="BM78" s="51">
        <f t="shared" si="192"/>
        <v>2003.8231700614203</v>
      </c>
      <c r="BN78" s="52">
        <f t="shared" si="193"/>
        <v>2937.146370935543</v>
      </c>
      <c r="BO78" s="53">
        <f t="shared" si="194"/>
        <v>2229.7787407814071</v>
      </c>
      <c r="BP78" s="54">
        <f t="shared" si="195"/>
        <v>2108.6177188319307</v>
      </c>
      <c r="BQ78" s="55">
        <f t="shared" si="196"/>
        <v>2526.7685518250828</v>
      </c>
      <c r="BR78" s="14">
        <f t="shared" si="197"/>
        <v>0.11613000116264389</v>
      </c>
      <c r="BS78" s="16">
        <f t="shared" si="198"/>
        <v>0.1587873280800905</v>
      </c>
      <c r="BT78" s="17">
        <f t="shared" si="199"/>
        <v>0.12124467127261288</v>
      </c>
      <c r="BU78" s="18">
        <f t="shared" si="200"/>
        <v>0.10588653688712922</v>
      </c>
      <c r="BV78" s="56">
        <f t="shared" si="201"/>
        <v>0.15919440077223496</v>
      </c>
      <c r="BW78" s="51">
        <f t="shared" si="202"/>
        <v>14696.5</v>
      </c>
      <c r="BX78" s="52">
        <f t="shared" si="203"/>
        <v>16166.150000000001</v>
      </c>
      <c r="BY78" s="53">
        <f t="shared" si="204"/>
        <v>15872.22</v>
      </c>
      <c r="BZ78" s="54">
        <f t="shared" si="205"/>
        <v>17635.8</v>
      </c>
      <c r="CA78" s="55">
        <f t="shared" si="206"/>
        <v>16900.974999999999</v>
      </c>
      <c r="CB78" s="19" t="str">
        <f t="shared" si="207"/>
        <v>MENOR VALOR</v>
      </c>
      <c r="CC78" s="20" t="str">
        <f t="shared" si="208"/>
        <v>MENOR VALOR</v>
      </c>
      <c r="CD78" s="29" t="str">
        <f t="shared" si="209"/>
        <v>MENOR VALOR</v>
      </c>
      <c r="CE78" s="15" t="str">
        <f t="shared" si="210"/>
        <v>MENOR VALOR</v>
      </c>
      <c r="CF78" s="6" t="str">
        <f t="shared" si="211"/>
        <v>MENOR VALOR</v>
      </c>
    </row>
    <row r="79" spans="1:84" ht="26.25" thickBot="1">
      <c r="A79" s="76"/>
      <c r="B79" s="9" t="s">
        <v>137</v>
      </c>
      <c r="C79" s="8" t="s">
        <v>27</v>
      </c>
      <c r="D79" s="5">
        <v>1</v>
      </c>
      <c r="E79" s="51">
        <v>81200</v>
      </c>
      <c r="F79" s="51">
        <f t="shared" si="212"/>
        <v>96628</v>
      </c>
      <c r="G79" s="52">
        <v>88426.8</v>
      </c>
      <c r="H79" s="52">
        <f t="shared" si="213"/>
        <v>105227.89199999999</v>
      </c>
      <c r="I79" s="53">
        <v>88589.2</v>
      </c>
      <c r="J79" s="53">
        <f t="shared" si="214"/>
        <v>105421.14799999999</v>
      </c>
      <c r="K79" s="54">
        <v>94192</v>
      </c>
      <c r="L79" s="54">
        <f t="shared" si="214"/>
        <v>112088.48</v>
      </c>
      <c r="M79" s="55">
        <v>95816</v>
      </c>
      <c r="N79" s="55">
        <f t="shared" si="215"/>
        <v>114021.04</v>
      </c>
      <c r="O79" s="51">
        <v>75000</v>
      </c>
      <c r="P79" s="51">
        <f t="shared" si="216"/>
        <v>89250</v>
      </c>
      <c r="Q79" s="52">
        <v>77500</v>
      </c>
      <c r="R79" s="52">
        <f t="shared" si="216"/>
        <v>92225</v>
      </c>
      <c r="S79" s="53">
        <v>77500</v>
      </c>
      <c r="T79" s="53">
        <f t="shared" si="217"/>
        <v>92225</v>
      </c>
      <c r="U79" s="54">
        <v>83700</v>
      </c>
      <c r="V79" s="54">
        <f t="shared" si="217"/>
        <v>99603</v>
      </c>
      <c r="W79" s="55">
        <v>81000</v>
      </c>
      <c r="X79" s="55">
        <f t="shared" si="218"/>
        <v>96390</v>
      </c>
      <c r="Y79" s="51">
        <v>90000</v>
      </c>
      <c r="Z79" s="51">
        <f t="shared" si="219"/>
        <v>107100</v>
      </c>
      <c r="AA79" s="52">
        <v>98280.000000000015</v>
      </c>
      <c r="AB79" s="52">
        <f t="shared" si="219"/>
        <v>116953.20000000001</v>
      </c>
      <c r="AC79" s="53">
        <v>97128</v>
      </c>
      <c r="AD79" s="53">
        <f t="shared" si="220"/>
        <v>115582.31999999999</v>
      </c>
      <c r="AE79" s="54">
        <v>105228</v>
      </c>
      <c r="AF79" s="54">
        <f t="shared" si="220"/>
        <v>125221.31999999999</v>
      </c>
      <c r="AG79" s="55">
        <v>108900</v>
      </c>
      <c r="AH79" s="55">
        <f t="shared" si="221"/>
        <v>129591</v>
      </c>
      <c r="AI79" s="51">
        <v>78300</v>
      </c>
      <c r="AJ79" s="51">
        <f t="shared" si="222"/>
        <v>93177</v>
      </c>
      <c r="AK79" s="52">
        <v>86130</v>
      </c>
      <c r="AL79" s="52">
        <f t="shared" si="222"/>
        <v>102494.7</v>
      </c>
      <c r="AM79" s="53">
        <v>84564</v>
      </c>
      <c r="AN79" s="53">
        <f t="shared" si="223"/>
        <v>100631.15999999999</v>
      </c>
      <c r="AO79" s="54">
        <v>93960</v>
      </c>
      <c r="AP79" s="54">
        <f t="shared" si="223"/>
        <v>111812.4</v>
      </c>
      <c r="AQ79" s="55">
        <v>90045</v>
      </c>
      <c r="AR79" s="55">
        <f t="shared" si="224"/>
        <v>107153.54999999999</v>
      </c>
      <c r="AS79" s="51">
        <f t="shared" si="172"/>
        <v>89250</v>
      </c>
      <c r="AT79" s="52">
        <f t="shared" si="173"/>
        <v>92225</v>
      </c>
      <c r="AU79" s="53">
        <f t="shared" si="174"/>
        <v>92225</v>
      </c>
      <c r="AV79" s="54">
        <f t="shared" si="175"/>
        <v>99603</v>
      </c>
      <c r="AW79" s="55">
        <f t="shared" si="176"/>
        <v>96390</v>
      </c>
      <c r="AX79" s="51">
        <f t="shared" si="177"/>
        <v>96316.86811660511</v>
      </c>
      <c r="AY79" s="52">
        <f t="shared" si="178"/>
        <v>96316.86811660511</v>
      </c>
      <c r="AZ79" s="53">
        <f t="shared" si="179"/>
        <v>103121.70213139261</v>
      </c>
      <c r="BA79" s="54">
        <f t="shared" si="180"/>
        <v>111815.0884215562</v>
      </c>
      <c r="BB79" s="55">
        <f t="shared" si="181"/>
        <v>111147.47365816323</v>
      </c>
      <c r="BC79" s="51">
        <f t="shared" si="182"/>
        <v>94902.5</v>
      </c>
      <c r="BD79" s="52">
        <f t="shared" si="183"/>
        <v>103861.296</v>
      </c>
      <c r="BE79" s="53">
        <f t="shared" si="184"/>
        <v>103026.15399999998</v>
      </c>
      <c r="BF79" s="54">
        <f t="shared" si="185"/>
        <v>111950.44</v>
      </c>
      <c r="BG79" s="55">
        <f t="shared" si="186"/>
        <v>96390</v>
      </c>
      <c r="BH79" s="51">
        <f t="shared" si="187"/>
        <v>96538.75</v>
      </c>
      <c r="BI79" s="52">
        <f t="shared" si="188"/>
        <v>104225.198</v>
      </c>
      <c r="BJ79" s="53">
        <f t="shared" si="189"/>
        <v>96538.75</v>
      </c>
      <c r="BK79" s="54">
        <f t="shared" si="190"/>
        <v>112181.29999999999</v>
      </c>
      <c r="BL79" s="55">
        <f t="shared" si="191"/>
        <v>111788.89749999999</v>
      </c>
      <c r="BM79" s="51">
        <f t="shared" si="192"/>
        <v>6632.7823488713993</v>
      </c>
      <c r="BN79" s="52">
        <f t="shared" si="193"/>
        <v>6855.8038303630947</v>
      </c>
      <c r="BO79" s="53">
        <f t="shared" si="194"/>
        <v>8441.3299913477476</v>
      </c>
      <c r="BP79" s="54">
        <f t="shared" si="195"/>
        <v>9060.91131251156</v>
      </c>
      <c r="BQ79" s="55">
        <f t="shared" si="196"/>
        <v>12046.885533428016</v>
      </c>
      <c r="BR79" s="14">
        <f t="shared" si="197"/>
        <v>6.9890491281803954E-2</v>
      </c>
      <c r="BS79" s="16">
        <f t="shared" si="198"/>
        <v>6.6009226674420607E-2</v>
      </c>
      <c r="BT79" s="17">
        <f t="shared" si="199"/>
        <v>8.193385527472713E-2</v>
      </c>
      <c r="BU79" s="18">
        <f t="shared" si="200"/>
        <v>8.0936808399427101E-2</v>
      </c>
      <c r="BV79" s="56">
        <f t="shared" si="201"/>
        <v>0.12498065705392693</v>
      </c>
      <c r="BW79" s="51">
        <f t="shared" si="202"/>
        <v>89250</v>
      </c>
      <c r="BX79" s="52">
        <f t="shared" si="203"/>
        <v>92225</v>
      </c>
      <c r="BY79" s="53">
        <f t="shared" si="204"/>
        <v>92225</v>
      </c>
      <c r="BZ79" s="54">
        <f t="shared" si="205"/>
        <v>99603</v>
      </c>
      <c r="CA79" s="55">
        <f t="shared" si="206"/>
        <v>96390</v>
      </c>
      <c r="CB79" s="19" t="str">
        <f t="shared" si="207"/>
        <v>MENOR VALOR</v>
      </c>
      <c r="CC79" s="20" t="str">
        <f t="shared" si="208"/>
        <v>MENOR VALOR</v>
      </c>
      <c r="CD79" s="29" t="str">
        <f t="shared" si="209"/>
        <v>MENOR VALOR</v>
      </c>
      <c r="CE79" s="15" t="str">
        <f t="shared" si="210"/>
        <v>MENOR VALOR</v>
      </c>
      <c r="CF79" s="6" t="str">
        <f t="shared" si="211"/>
        <v>MENOR VALOR</v>
      </c>
    </row>
    <row r="80" spans="1:84" ht="26.25" thickBot="1">
      <c r="A80" s="76"/>
      <c r="B80" s="9" t="s">
        <v>138</v>
      </c>
      <c r="C80" s="8" t="s">
        <v>27</v>
      </c>
      <c r="D80" s="5">
        <v>1</v>
      </c>
      <c r="E80" s="51">
        <v>45200</v>
      </c>
      <c r="F80" s="51">
        <f t="shared" si="212"/>
        <v>53788</v>
      </c>
      <c r="G80" s="52">
        <v>49222.799999999996</v>
      </c>
      <c r="H80" s="52">
        <f t="shared" si="213"/>
        <v>58575.131999999991</v>
      </c>
      <c r="I80" s="53">
        <v>49313.2</v>
      </c>
      <c r="J80" s="53">
        <f t="shared" si="214"/>
        <v>58682.707999999991</v>
      </c>
      <c r="K80" s="54">
        <v>52432</v>
      </c>
      <c r="L80" s="54">
        <f t="shared" si="214"/>
        <v>62394.079999999994</v>
      </c>
      <c r="M80" s="55">
        <v>53336</v>
      </c>
      <c r="N80" s="55">
        <f t="shared" si="215"/>
        <v>63469.84</v>
      </c>
      <c r="O80" s="51">
        <v>37000</v>
      </c>
      <c r="P80" s="51">
        <f t="shared" si="216"/>
        <v>44030</v>
      </c>
      <c r="Q80" s="52">
        <v>39000</v>
      </c>
      <c r="R80" s="52">
        <f t="shared" si="216"/>
        <v>46410</v>
      </c>
      <c r="S80" s="53">
        <v>39000</v>
      </c>
      <c r="T80" s="53">
        <f t="shared" si="217"/>
        <v>46410</v>
      </c>
      <c r="U80" s="54">
        <v>42100</v>
      </c>
      <c r="V80" s="54">
        <f t="shared" si="217"/>
        <v>50099</v>
      </c>
      <c r="W80" s="55">
        <v>41000</v>
      </c>
      <c r="X80" s="55">
        <f t="shared" si="218"/>
        <v>48790</v>
      </c>
      <c r="Y80" s="51">
        <v>40000</v>
      </c>
      <c r="Z80" s="51">
        <f t="shared" si="219"/>
        <v>47600</v>
      </c>
      <c r="AA80" s="52">
        <v>43680</v>
      </c>
      <c r="AB80" s="52">
        <f t="shared" si="219"/>
        <v>51979.199999999997</v>
      </c>
      <c r="AC80" s="53">
        <v>43168</v>
      </c>
      <c r="AD80" s="53">
        <f t="shared" si="220"/>
        <v>51369.919999999998</v>
      </c>
      <c r="AE80" s="54">
        <v>46768</v>
      </c>
      <c r="AF80" s="54">
        <f t="shared" si="220"/>
        <v>55653.919999999998</v>
      </c>
      <c r="AG80" s="55">
        <v>48400</v>
      </c>
      <c r="AH80" s="55">
        <f t="shared" si="221"/>
        <v>57596</v>
      </c>
      <c r="AI80" s="51">
        <v>38590</v>
      </c>
      <c r="AJ80" s="51">
        <f t="shared" si="222"/>
        <v>45922.1</v>
      </c>
      <c r="AK80" s="52">
        <v>42449</v>
      </c>
      <c r="AL80" s="52">
        <f t="shared" si="222"/>
        <v>50514.31</v>
      </c>
      <c r="AM80" s="53">
        <v>41677.200000000004</v>
      </c>
      <c r="AN80" s="53">
        <f t="shared" si="223"/>
        <v>49595.868000000002</v>
      </c>
      <c r="AO80" s="54">
        <v>46308</v>
      </c>
      <c r="AP80" s="54">
        <f t="shared" si="223"/>
        <v>55106.52</v>
      </c>
      <c r="AQ80" s="55">
        <v>44378.5</v>
      </c>
      <c r="AR80" s="55">
        <f t="shared" si="224"/>
        <v>52810.415000000001</v>
      </c>
      <c r="AS80" s="51">
        <f t="shared" si="172"/>
        <v>44030</v>
      </c>
      <c r="AT80" s="52">
        <f t="shared" si="173"/>
        <v>46410</v>
      </c>
      <c r="AU80" s="53">
        <f t="shared" si="174"/>
        <v>46410</v>
      </c>
      <c r="AV80" s="54">
        <f t="shared" si="175"/>
        <v>50099</v>
      </c>
      <c r="AW80" s="55">
        <f t="shared" si="176"/>
        <v>48790</v>
      </c>
      <c r="AX80" s="51">
        <f t="shared" si="177"/>
        <v>47699.70504870655</v>
      </c>
      <c r="AY80" s="52">
        <f t="shared" si="178"/>
        <v>47699.70504870655</v>
      </c>
      <c r="AZ80" s="53">
        <f t="shared" si="179"/>
        <v>51323.826126033309</v>
      </c>
      <c r="BA80" s="54">
        <f t="shared" si="180"/>
        <v>55643.930181592026</v>
      </c>
      <c r="BB80" s="55">
        <f t="shared" si="181"/>
        <v>55399.077281186008</v>
      </c>
      <c r="BC80" s="51">
        <f t="shared" si="182"/>
        <v>46761.05</v>
      </c>
      <c r="BD80" s="52">
        <f t="shared" si="183"/>
        <v>51246.754999999997</v>
      </c>
      <c r="BE80" s="53">
        <f t="shared" si="184"/>
        <v>50482.894</v>
      </c>
      <c r="BF80" s="54">
        <f t="shared" si="185"/>
        <v>55380.22</v>
      </c>
      <c r="BG80" s="55">
        <f t="shared" si="186"/>
        <v>48790</v>
      </c>
      <c r="BH80" s="51">
        <f t="shared" si="187"/>
        <v>47835.025000000001</v>
      </c>
      <c r="BI80" s="52">
        <f t="shared" si="188"/>
        <v>51869.660499999998</v>
      </c>
      <c r="BJ80" s="53">
        <f t="shared" si="189"/>
        <v>47835.025000000001</v>
      </c>
      <c r="BK80" s="54">
        <f t="shared" si="190"/>
        <v>55813.38</v>
      </c>
      <c r="BL80" s="55">
        <f t="shared" si="191"/>
        <v>55666.563750000001</v>
      </c>
      <c r="BM80" s="51">
        <f t="shared" si="192"/>
        <v>3661.6473549312477</v>
      </c>
      <c r="BN80" s="52">
        <f t="shared" si="193"/>
        <v>6188.8696931023896</v>
      </c>
      <c r="BO80" s="53">
        <f t="shared" si="194"/>
        <v>4503.9199106884626</v>
      </c>
      <c r="BP80" s="54">
        <f t="shared" si="195"/>
        <v>4372.7802890609519</v>
      </c>
      <c r="BQ80" s="55">
        <f t="shared" si="196"/>
        <v>5478.5618360699527</v>
      </c>
      <c r="BR80" s="14">
        <f t="shared" si="197"/>
        <v>7.8305499019616698E-2</v>
      </c>
      <c r="BS80" s="16">
        <f t="shared" si="198"/>
        <v>0.12076607959084219</v>
      </c>
      <c r="BT80" s="17">
        <f t="shared" si="199"/>
        <v>8.9216753514338193E-2</v>
      </c>
      <c r="BU80" s="18">
        <f t="shared" si="200"/>
        <v>7.8959243734693568E-2</v>
      </c>
      <c r="BV80" s="56">
        <f t="shared" si="201"/>
        <v>0.11228862135826917</v>
      </c>
      <c r="BW80" s="51">
        <f t="shared" si="202"/>
        <v>44030</v>
      </c>
      <c r="BX80" s="52">
        <f t="shared" si="203"/>
        <v>46410</v>
      </c>
      <c r="BY80" s="53">
        <f t="shared" si="204"/>
        <v>46410</v>
      </c>
      <c r="BZ80" s="54">
        <f t="shared" si="205"/>
        <v>50099</v>
      </c>
      <c r="CA80" s="55">
        <f t="shared" si="206"/>
        <v>48790</v>
      </c>
      <c r="CB80" s="19" t="str">
        <f t="shared" si="207"/>
        <v>MENOR VALOR</v>
      </c>
      <c r="CC80" s="20" t="str">
        <f t="shared" si="208"/>
        <v>MENOR VALOR</v>
      </c>
      <c r="CD80" s="29" t="str">
        <f t="shared" si="209"/>
        <v>MENOR VALOR</v>
      </c>
      <c r="CE80" s="15" t="str">
        <f t="shared" si="210"/>
        <v>MENOR VALOR</v>
      </c>
      <c r="CF80" s="6" t="str">
        <f t="shared" si="211"/>
        <v>MENOR VALOR</v>
      </c>
    </row>
    <row r="81" spans="1:84" ht="26.25" thickBot="1">
      <c r="A81" s="76"/>
      <c r="B81" s="9" t="s">
        <v>139</v>
      </c>
      <c r="C81" s="8" t="s">
        <v>27</v>
      </c>
      <c r="D81" s="5">
        <v>1</v>
      </c>
      <c r="E81" s="51">
        <v>61100</v>
      </c>
      <c r="F81" s="51">
        <f t="shared" si="212"/>
        <v>72709</v>
      </c>
      <c r="G81" s="52">
        <v>66537.899999999994</v>
      </c>
      <c r="H81" s="52">
        <f t="shared" si="213"/>
        <v>79180.100999999995</v>
      </c>
      <c r="I81" s="53">
        <v>66660.099999999991</v>
      </c>
      <c r="J81" s="53">
        <f t="shared" si="214"/>
        <v>79325.518999999986</v>
      </c>
      <c r="K81" s="54">
        <v>70876</v>
      </c>
      <c r="L81" s="54">
        <f t="shared" si="214"/>
        <v>84342.44</v>
      </c>
      <c r="M81" s="55">
        <v>72098</v>
      </c>
      <c r="N81" s="55">
        <f t="shared" si="215"/>
        <v>85796.62</v>
      </c>
      <c r="O81" s="51">
        <v>55000</v>
      </c>
      <c r="P81" s="51">
        <f t="shared" si="216"/>
        <v>65450</v>
      </c>
      <c r="Q81" s="52">
        <v>57200</v>
      </c>
      <c r="R81" s="52">
        <f t="shared" si="216"/>
        <v>68068</v>
      </c>
      <c r="S81" s="53">
        <v>57200</v>
      </c>
      <c r="T81" s="53">
        <f t="shared" si="217"/>
        <v>68068</v>
      </c>
      <c r="U81" s="54">
        <v>61800</v>
      </c>
      <c r="V81" s="54">
        <f t="shared" si="217"/>
        <v>73542</v>
      </c>
      <c r="W81" s="55">
        <v>60000</v>
      </c>
      <c r="X81" s="55">
        <f t="shared" si="218"/>
        <v>71400</v>
      </c>
      <c r="Y81" s="51">
        <v>50000</v>
      </c>
      <c r="Z81" s="51">
        <f t="shared" si="219"/>
        <v>59500</v>
      </c>
      <c r="AA81" s="52">
        <v>54600.000000000007</v>
      </c>
      <c r="AB81" s="52">
        <f t="shared" si="219"/>
        <v>64974.000000000007</v>
      </c>
      <c r="AC81" s="53">
        <v>53960</v>
      </c>
      <c r="AD81" s="53">
        <f t="shared" si="220"/>
        <v>64212.399999999994</v>
      </c>
      <c r="AE81" s="54">
        <v>58460</v>
      </c>
      <c r="AF81" s="54">
        <f t="shared" si="220"/>
        <v>69567.399999999994</v>
      </c>
      <c r="AG81" s="55">
        <v>60500</v>
      </c>
      <c r="AH81" s="55">
        <f t="shared" si="221"/>
        <v>71995</v>
      </c>
      <c r="AI81" s="51">
        <v>52487</v>
      </c>
      <c r="AJ81" s="51">
        <f t="shared" si="222"/>
        <v>62459.53</v>
      </c>
      <c r="AK81" s="52">
        <v>57735.700000000004</v>
      </c>
      <c r="AL81" s="52">
        <f t="shared" si="222"/>
        <v>68705.483000000007</v>
      </c>
      <c r="AM81" s="53">
        <v>56685.960000000006</v>
      </c>
      <c r="AN81" s="53">
        <f t="shared" si="223"/>
        <v>67456.292400000006</v>
      </c>
      <c r="AO81" s="54">
        <v>62984.399999999994</v>
      </c>
      <c r="AP81" s="54">
        <f t="shared" si="223"/>
        <v>74951.435999999987</v>
      </c>
      <c r="AQ81" s="55">
        <v>60360.049999999996</v>
      </c>
      <c r="AR81" s="55">
        <f t="shared" si="224"/>
        <v>71828.459499999997</v>
      </c>
      <c r="AS81" s="51">
        <f t="shared" si="172"/>
        <v>59500</v>
      </c>
      <c r="AT81" s="52">
        <f t="shared" si="173"/>
        <v>64974.000000000007</v>
      </c>
      <c r="AU81" s="53">
        <f t="shared" si="174"/>
        <v>64212.399999999994</v>
      </c>
      <c r="AV81" s="54">
        <f t="shared" si="175"/>
        <v>69567.399999999994</v>
      </c>
      <c r="AW81" s="55">
        <f t="shared" si="176"/>
        <v>71400</v>
      </c>
      <c r="AX81" s="51">
        <f t="shared" si="177"/>
        <v>64849.013674172282</v>
      </c>
      <c r="AY81" s="52">
        <f t="shared" si="178"/>
        <v>64849.013674172282</v>
      </c>
      <c r="AZ81" s="53">
        <f t="shared" si="179"/>
        <v>69542.343293257596</v>
      </c>
      <c r="BA81" s="54">
        <f t="shared" si="180"/>
        <v>75412.238423714531</v>
      </c>
      <c r="BB81" s="55">
        <f t="shared" si="181"/>
        <v>75022.549674082897</v>
      </c>
      <c r="BC81" s="51">
        <f t="shared" si="182"/>
        <v>63954.764999999999</v>
      </c>
      <c r="BD81" s="52">
        <f t="shared" si="183"/>
        <v>68386.741500000004</v>
      </c>
      <c r="BE81" s="53">
        <f t="shared" si="184"/>
        <v>67762.146200000003</v>
      </c>
      <c r="BF81" s="54">
        <f t="shared" si="185"/>
        <v>74246.717999999993</v>
      </c>
      <c r="BG81" s="55">
        <f t="shared" si="186"/>
        <v>67456.292400000006</v>
      </c>
      <c r="BH81" s="51">
        <f t="shared" si="187"/>
        <v>65029.6325</v>
      </c>
      <c r="BI81" s="52">
        <f t="shared" si="188"/>
        <v>70231.896000000008</v>
      </c>
      <c r="BJ81" s="53">
        <f t="shared" si="189"/>
        <v>65029.6325</v>
      </c>
      <c r="BK81" s="54">
        <f t="shared" si="190"/>
        <v>75600.818999999989</v>
      </c>
      <c r="BL81" s="55">
        <f t="shared" si="191"/>
        <v>75255.019874999998</v>
      </c>
      <c r="BM81" s="51">
        <f t="shared" si="192"/>
        <v>4907.4345762494631</v>
      </c>
      <c r="BN81" s="52">
        <f t="shared" si="193"/>
        <v>6239.6954446967156</v>
      </c>
      <c r="BO81" s="53">
        <f t="shared" si="194"/>
        <v>5710.6223143604502</v>
      </c>
      <c r="BP81" s="54">
        <f t="shared" si="195"/>
        <v>5419.375344369776</v>
      </c>
      <c r="BQ81" s="55">
        <f t="shared" si="196"/>
        <v>6090.0647989360532</v>
      </c>
      <c r="BR81" s="14">
        <f t="shared" si="197"/>
        <v>7.6732899827705772E-2</v>
      </c>
      <c r="BS81" s="16">
        <f t="shared" si="198"/>
        <v>9.1241303618724331E-2</v>
      </c>
      <c r="BT81" s="17">
        <f t="shared" si="199"/>
        <v>8.4274519545256818E-2</v>
      </c>
      <c r="BU81" s="18">
        <f t="shared" si="200"/>
        <v>7.2991446495584852E-2</v>
      </c>
      <c r="BV81" s="56">
        <f t="shared" si="201"/>
        <v>9.0281641374883106E-2</v>
      </c>
      <c r="BW81" s="51">
        <f t="shared" si="202"/>
        <v>59500</v>
      </c>
      <c r="BX81" s="52">
        <f t="shared" si="203"/>
        <v>64974.000000000007</v>
      </c>
      <c r="BY81" s="53">
        <f t="shared" si="204"/>
        <v>64212.399999999994</v>
      </c>
      <c r="BZ81" s="54">
        <f t="shared" si="205"/>
        <v>69567.399999999994</v>
      </c>
      <c r="CA81" s="55">
        <f t="shared" si="206"/>
        <v>71400</v>
      </c>
      <c r="CB81" s="19" t="str">
        <f t="shared" si="207"/>
        <v>MENOR VALOR</v>
      </c>
      <c r="CC81" s="20" t="str">
        <f t="shared" si="208"/>
        <v>MENOR VALOR</v>
      </c>
      <c r="CD81" s="29" t="str">
        <f t="shared" si="209"/>
        <v>MENOR VALOR</v>
      </c>
      <c r="CE81" s="15" t="str">
        <f t="shared" si="210"/>
        <v>MENOR VALOR</v>
      </c>
      <c r="CF81" s="6" t="str">
        <f t="shared" si="211"/>
        <v>MENOR VALOR</v>
      </c>
    </row>
    <row r="82" spans="1:84" ht="26.25" thickBot="1">
      <c r="A82" s="76"/>
      <c r="B82" s="9" t="s">
        <v>140</v>
      </c>
      <c r="C82" s="8" t="s">
        <v>27</v>
      </c>
      <c r="D82" s="5">
        <v>1</v>
      </c>
      <c r="E82" s="51">
        <v>24500</v>
      </c>
      <c r="F82" s="51">
        <f t="shared" si="212"/>
        <v>29155</v>
      </c>
      <c r="G82" s="52">
        <v>26680.5</v>
      </c>
      <c r="H82" s="52">
        <f t="shared" si="213"/>
        <v>31749.794999999998</v>
      </c>
      <c r="I82" s="53">
        <v>26729.5</v>
      </c>
      <c r="J82" s="53">
        <f t="shared" si="214"/>
        <v>31808.105</v>
      </c>
      <c r="K82" s="54">
        <v>28419.999999999996</v>
      </c>
      <c r="L82" s="54">
        <f t="shared" si="214"/>
        <v>33819.799999999996</v>
      </c>
      <c r="M82" s="55">
        <v>28910</v>
      </c>
      <c r="N82" s="55">
        <f t="shared" si="215"/>
        <v>34402.9</v>
      </c>
      <c r="O82" s="51">
        <v>22000</v>
      </c>
      <c r="P82" s="51">
        <f t="shared" si="216"/>
        <v>26180</v>
      </c>
      <c r="Q82" s="52">
        <v>23100</v>
      </c>
      <c r="R82" s="52">
        <f t="shared" si="216"/>
        <v>27489</v>
      </c>
      <c r="S82" s="53">
        <v>23100</v>
      </c>
      <c r="T82" s="53">
        <f t="shared" si="217"/>
        <v>27489</v>
      </c>
      <c r="U82" s="54">
        <v>24900</v>
      </c>
      <c r="V82" s="54">
        <f t="shared" si="217"/>
        <v>29631</v>
      </c>
      <c r="W82" s="55">
        <v>24000</v>
      </c>
      <c r="X82" s="55">
        <f t="shared" si="218"/>
        <v>28560</v>
      </c>
      <c r="Y82" s="51">
        <v>20000</v>
      </c>
      <c r="Z82" s="51">
        <f t="shared" si="219"/>
        <v>23800</v>
      </c>
      <c r="AA82" s="52">
        <v>21840</v>
      </c>
      <c r="AB82" s="52">
        <f t="shared" si="219"/>
        <v>25989.599999999999</v>
      </c>
      <c r="AC82" s="53">
        <v>21584</v>
      </c>
      <c r="AD82" s="53">
        <f t="shared" si="220"/>
        <v>25684.959999999999</v>
      </c>
      <c r="AE82" s="54">
        <v>23384</v>
      </c>
      <c r="AF82" s="54">
        <f t="shared" si="220"/>
        <v>27826.959999999999</v>
      </c>
      <c r="AG82" s="55">
        <v>24200</v>
      </c>
      <c r="AH82" s="55">
        <f t="shared" si="221"/>
        <v>28798</v>
      </c>
      <c r="AI82" s="51">
        <v>21100</v>
      </c>
      <c r="AJ82" s="51">
        <f t="shared" si="222"/>
        <v>25109</v>
      </c>
      <c r="AK82" s="52">
        <v>23210.000000000004</v>
      </c>
      <c r="AL82" s="52">
        <f t="shared" si="222"/>
        <v>27619.9</v>
      </c>
      <c r="AM82" s="53">
        <v>22788</v>
      </c>
      <c r="AN82" s="53">
        <f t="shared" si="223"/>
        <v>27117.719999999998</v>
      </c>
      <c r="AO82" s="54">
        <v>25320</v>
      </c>
      <c r="AP82" s="54">
        <f t="shared" si="223"/>
        <v>30130.799999999999</v>
      </c>
      <c r="AQ82" s="55">
        <v>24264.999999999996</v>
      </c>
      <c r="AR82" s="55">
        <f t="shared" si="224"/>
        <v>28875.349999999995</v>
      </c>
      <c r="AS82" s="51">
        <f t="shared" si="172"/>
        <v>23800</v>
      </c>
      <c r="AT82" s="52">
        <f t="shared" si="173"/>
        <v>25989.599999999999</v>
      </c>
      <c r="AU82" s="53">
        <f t="shared" si="174"/>
        <v>25684.959999999999</v>
      </c>
      <c r="AV82" s="54">
        <f t="shared" si="175"/>
        <v>27826.959999999999</v>
      </c>
      <c r="AW82" s="55">
        <f t="shared" si="176"/>
        <v>28560</v>
      </c>
      <c r="AX82" s="51">
        <f t="shared" si="177"/>
        <v>25987.964535276649</v>
      </c>
      <c r="AY82" s="52">
        <f t="shared" si="178"/>
        <v>25987.964535276649</v>
      </c>
      <c r="AZ82" s="53">
        <f t="shared" si="179"/>
        <v>27935.548368469957</v>
      </c>
      <c r="BA82" s="54">
        <f t="shared" si="180"/>
        <v>30275.996230112982</v>
      </c>
      <c r="BB82" s="55">
        <f t="shared" si="181"/>
        <v>30064.965522407114</v>
      </c>
      <c r="BC82" s="51">
        <f t="shared" si="182"/>
        <v>25644.5</v>
      </c>
      <c r="BD82" s="52">
        <f t="shared" si="183"/>
        <v>27554.45</v>
      </c>
      <c r="BE82" s="53">
        <f t="shared" si="184"/>
        <v>27303.360000000001</v>
      </c>
      <c r="BF82" s="54">
        <f t="shared" si="185"/>
        <v>29880.9</v>
      </c>
      <c r="BG82" s="55">
        <f t="shared" si="186"/>
        <v>27117.719999999998</v>
      </c>
      <c r="BH82" s="51">
        <f t="shared" si="187"/>
        <v>26061</v>
      </c>
      <c r="BI82" s="52">
        <f t="shared" si="188"/>
        <v>28212.073749999996</v>
      </c>
      <c r="BJ82" s="53">
        <f t="shared" si="189"/>
        <v>26061</v>
      </c>
      <c r="BK82" s="54">
        <f t="shared" si="190"/>
        <v>30352.14</v>
      </c>
      <c r="BL82" s="55">
        <f t="shared" si="191"/>
        <v>30159.062499999996</v>
      </c>
      <c r="BM82" s="51">
        <f t="shared" si="192"/>
        <v>1975.1849280510421</v>
      </c>
      <c r="BN82" s="52">
        <f t="shared" si="193"/>
        <v>2423.0676683717124</v>
      </c>
      <c r="BO82" s="53">
        <f t="shared" si="194"/>
        <v>2285.7232788260239</v>
      </c>
      <c r="BP82" s="54">
        <f t="shared" si="195"/>
        <v>2177.741617088674</v>
      </c>
      <c r="BQ82" s="55">
        <f t="shared" si="196"/>
        <v>2452.9353088124349</v>
      </c>
      <c r="BR82" s="14">
        <f t="shared" si="197"/>
        <v>7.7021775743377416E-2</v>
      </c>
      <c r="BS82" s="16">
        <f t="shared" si="198"/>
        <v>8.7937435454952376E-2</v>
      </c>
      <c r="BT82" s="17">
        <f t="shared" si="199"/>
        <v>8.3715823943500869E-2</v>
      </c>
      <c r="BU82" s="18">
        <f t="shared" si="200"/>
        <v>7.2880723709415507E-2</v>
      </c>
      <c r="BV82" s="56">
        <f t="shared" si="201"/>
        <v>9.0455071769029075E-2</v>
      </c>
      <c r="BW82" s="51">
        <f t="shared" si="202"/>
        <v>23800</v>
      </c>
      <c r="BX82" s="52">
        <f t="shared" si="203"/>
        <v>25989.599999999999</v>
      </c>
      <c r="BY82" s="53">
        <f t="shared" si="204"/>
        <v>25684.959999999999</v>
      </c>
      <c r="BZ82" s="54">
        <f t="shared" si="205"/>
        <v>27826.959999999999</v>
      </c>
      <c r="CA82" s="55">
        <f t="shared" si="206"/>
        <v>28560</v>
      </c>
      <c r="CB82" s="19" t="str">
        <f t="shared" si="207"/>
        <v>MENOR VALOR</v>
      </c>
      <c r="CC82" s="20" t="str">
        <f t="shared" si="208"/>
        <v>MENOR VALOR</v>
      </c>
      <c r="CD82" s="29" t="str">
        <f t="shared" si="209"/>
        <v>MENOR VALOR</v>
      </c>
      <c r="CE82" s="15" t="str">
        <f t="shared" si="210"/>
        <v>MENOR VALOR</v>
      </c>
      <c r="CF82" s="6" t="str">
        <f t="shared" si="211"/>
        <v>MENOR VALOR</v>
      </c>
    </row>
    <row r="83" spans="1:84" ht="26.25" thickBot="1">
      <c r="A83" s="76"/>
      <c r="B83" s="9" t="s">
        <v>141</v>
      </c>
      <c r="C83" s="8" t="s">
        <v>27</v>
      </c>
      <c r="D83" s="5">
        <v>1</v>
      </c>
      <c r="E83" s="51">
        <v>51000</v>
      </c>
      <c r="F83" s="51">
        <f t="shared" si="212"/>
        <v>60690</v>
      </c>
      <c r="G83" s="52">
        <v>55539</v>
      </c>
      <c r="H83" s="52">
        <f t="shared" si="213"/>
        <v>66091.41</v>
      </c>
      <c r="I83" s="53">
        <v>55641</v>
      </c>
      <c r="J83" s="53">
        <f t="shared" si="214"/>
        <v>66212.789999999994</v>
      </c>
      <c r="K83" s="54">
        <v>59159.999999999993</v>
      </c>
      <c r="L83" s="54">
        <f t="shared" si="214"/>
        <v>70400.399999999994</v>
      </c>
      <c r="M83" s="55">
        <v>60180</v>
      </c>
      <c r="N83" s="55">
        <f t="shared" si="215"/>
        <v>71614.2</v>
      </c>
      <c r="O83" s="51">
        <v>47000</v>
      </c>
      <c r="P83" s="51">
        <f t="shared" si="216"/>
        <v>55930</v>
      </c>
      <c r="Q83" s="52">
        <v>47990</v>
      </c>
      <c r="R83" s="52">
        <f t="shared" si="216"/>
        <v>57108.1</v>
      </c>
      <c r="S83" s="53">
        <v>47990</v>
      </c>
      <c r="T83" s="53">
        <f t="shared" si="217"/>
        <v>57108.1</v>
      </c>
      <c r="U83" s="54">
        <v>51800</v>
      </c>
      <c r="V83" s="54">
        <f t="shared" si="217"/>
        <v>61642</v>
      </c>
      <c r="W83" s="55">
        <v>50000</v>
      </c>
      <c r="X83" s="55">
        <f t="shared" si="218"/>
        <v>59500</v>
      </c>
      <c r="Y83" s="51">
        <v>50000</v>
      </c>
      <c r="Z83" s="51">
        <f t="shared" si="219"/>
        <v>59500</v>
      </c>
      <c r="AA83" s="52">
        <v>54600.000000000007</v>
      </c>
      <c r="AB83" s="52">
        <f t="shared" si="219"/>
        <v>64974.000000000007</v>
      </c>
      <c r="AC83" s="53">
        <v>53960</v>
      </c>
      <c r="AD83" s="53">
        <f t="shared" si="220"/>
        <v>64212.399999999994</v>
      </c>
      <c r="AE83" s="54">
        <v>58460</v>
      </c>
      <c r="AF83" s="54">
        <f t="shared" si="220"/>
        <v>69567.399999999994</v>
      </c>
      <c r="AG83" s="55">
        <v>60500</v>
      </c>
      <c r="AH83" s="55">
        <f t="shared" si="221"/>
        <v>71995</v>
      </c>
      <c r="AI83" s="51">
        <v>43900</v>
      </c>
      <c r="AJ83" s="51">
        <f t="shared" si="222"/>
        <v>52241</v>
      </c>
      <c r="AK83" s="52">
        <v>48290.000000000007</v>
      </c>
      <c r="AL83" s="52">
        <f t="shared" si="222"/>
        <v>57465.100000000006</v>
      </c>
      <c r="AM83" s="53">
        <v>47412</v>
      </c>
      <c r="AN83" s="53">
        <f t="shared" si="223"/>
        <v>56420.28</v>
      </c>
      <c r="AO83" s="54">
        <v>52680</v>
      </c>
      <c r="AP83" s="54">
        <f t="shared" si="223"/>
        <v>62689.2</v>
      </c>
      <c r="AQ83" s="55">
        <v>50484.999999999993</v>
      </c>
      <c r="AR83" s="55">
        <f t="shared" si="224"/>
        <v>60077.149999999987</v>
      </c>
      <c r="AS83" s="51">
        <f t="shared" si="172"/>
        <v>52241</v>
      </c>
      <c r="AT83" s="52">
        <f t="shared" si="173"/>
        <v>57108.1</v>
      </c>
      <c r="AU83" s="53">
        <f t="shared" si="174"/>
        <v>56420.28</v>
      </c>
      <c r="AV83" s="54">
        <f t="shared" si="175"/>
        <v>61642</v>
      </c>
      <c r="AW83" s="55">
        <f t="shared" si="176"/>
        <v>59500</v>
      </c>
      <c r="AX83" s="51">
        <f t="shared" si="177"/>
        <v>56993.142131243854</v>
      </c>
      <c r="AY83" s="52">
        <f t="shared" si="178"/>
        <v>56993.142131243854</v>
      </c>
      <c r="AZ83" s="53">
        <f t="shared" si="179"/>
        <v>60837.790740942677</v>
      </c>
      <c r="BA83" s="54">
        <f t="shared" si="180"/>
        <v>65957.257133424224</v>
      </c>
      <c r="BB83" s="55">
        <f t="shared" si="181"/>
        <v>65521.214988553336</v>
      </c>
      <c r="BC83" s="51">
        <f t="shared" si="182"/>
        <v>57715</v>
      </c>
      <c r="BD83" s="52">
        <f t="shared" si="183"/>
        <v>61219.55</v>
      </c>
      <c r="BE83" s="53">
        <f t="shared" si="184"/>
        <v>60660.25</v>
      </c>
      <c r="BF83" s="54">
        <f t="shared" si="185"/>
        <v>66128.299999999988</v>
      </c>
      <c r="BG83" s="55">
        <f t="shared" si="186"/>
        <v>56420.28</v>
      </c>
      <c r="BH83" s="51">
        <f t="shared" si="187"/>
        <v>57090.25</v>
      </c>
      <c r="BI83" s="52">
        <f t="shared" si="188"/>
        <v>61409.652500000004</v>
      </c>
      <c r="BJ83" s="53">
        <f t="shared" si="189"/>
        <v>57090.25</v>
      </c>
      <c r="BK83" s="54">
        <f t="shared" si="190"/>
        <v>66074.75</v>
      </c>
      <c r="BL83" s="55">
        <f t="shared" si="191"/>
        <v>65796.587499999994</v>
      </c>
      <c r="BM83" s="51">
        <f t="shared" si="192"/>
        <v>3302.5180071424288</v>
      </c>
      <c r="BN83" s="52">
        <f t="shared" si="193"/>
        <v>5086.5923723091219</v>
      </c>
      <c r="BO83" s="53">
        <f t="shared" si="194"/>
        <v>4289.8972976131645</v>
      </c>
      <c r="BP83" s="54">
        <f t="shared" si="195"/>
        <v>3937.6729584235386</v>
      </c>
      <c r="BQ83" s="55">
        <f t="shared" si="196"/>
        <v>6012.9841215047936</v>
      </c>
      <c r="BR83" s="14">
        <f t="shared" si="197"/>
        <v>5.7221138476001542E-2</v>
      </c>
      <c r="BS83" s="16">
        <f t="shared" si="198"/>
        <v>8.3087712541322523E-2</v>
      </c>
      <c r="BT83" s="17">
        <f t="shared" si="199"/>
        <v>7.0720072825502106E-2</v>
      </c>
      <c r="BU83" s="18">
        <f t="shared" si="200"/>
        <v>5.954595775822967E-2</v>
      </c>
      <c r="BV83" s="56">
        <f t="shared" si="201"/>
        <v>0.10657487204077672</v>
      </c>
      <c r="BW83" s="51">
        <f t="shared" si="202"/>
        <v>52241</v>
      </c>
      <c r="BX83" s="52">
        <f t="shared" si="203"/>
        <v>57108.1</v>
      </c>
      <c r="BY83" s="53">
        <f t="shared" si="204"/>
        <v>56420.28</v>
      </c>
      <c r="BZ83" s="54">
        <f t="shared" si="205"/>
        <v>61642</v>
      </c>
      <c r="CA83" s="55">
        <f t="shared" si="206"/>
        <v>59500</v>
      </c>
      <c r="CB83" s="19" t="str">
        <f t="shared" si="207"/>
        <v>MENOR VALOR</v>
      </c>
      <c r="CC83" s="20" t="str">
        <f t="shared" si="208"/>
        <v>MENOR VALOR</v>
      </c>
      <c r="CD83" s="29" t="str">
        <f t="shared" si="209"/>
        <v>MENOR VALOR</v>
      </c>
      <c r="CE83" s="15" t="str">
        <f t="shared" si="210"/>
        <v>MENOR VALOR</v>
      </c>
      <c r="CF83" s="6" t="str">
        <f t="shared" si="211"/>
        <v>MENOR VALOR</v>
      </c>
    </row>
    <row r="84" spans="1:84" ht="26.25" thickBot="1">
      <c r="A84" s="76"/>
      <c r="B84" s="9" t="s">
        <v>142</v>
      </c>
      <c r="C84" s="8" t="s">
        <v>27</v>
      </c>
      <c r="D84" s="5">
        <v>1</v>
      </c>
      <c r="E84" s="51">
        <v>50000</v>
      </c>
      <c r="F84" s="51">
        <f t="shared" si="212"/>
        <v>59500</v>
      </c>
      <c r="G84" s="52">
        <v>54450</v>
      </c>
      <c r="H84" s="52">
        <f t="shared" si="213"/>
        <v>64795.5</v>
      </c>
      <c r="I84" s="53">
        <v>54550</v>
      </c>
      <c r="J84" s="53">
        <f t="shared" si="214"/>
        <v>64914.5</v>
      </c>
      <c r="K84" s="54">
        <v>57999.999999999993</v>
      </c>
      <c r="L84" s="54">
        <f t="shared" si="214"/>
        <v>69019.999999999985</v>
      </c>
      <c r="M84" s="55">
        <v>59000</v>
      </c>
      <c r="N84" s="55">
        <f t="shared" si="215"/>
        <v>70210</v>
      </c>
      <c r="O84" s="51">
        <v>47000</v>
      </c>
      <c r="P84" s="51">
        <f t="shared" si="216"/>
        <v>55930</v>
      </c>
      <c r="Q84" s="52">
        <v>47990</v>
      </c>
      <c r="R84" s="52">
        <f t="shared" si="216"/>
        <v>57108.1</v>
      </c>
      <c r="S84" s="53">
        <v>47990</v>
      </c>
      <c r="T84" s="53">
        <f t="shared" si="217"/>
        <v>57108.1</v>
      </c>
      <c r="U84" s="54">
        <v>51800</v>
      </c>
      <c r="V84" s="54">
        <f t="shared" si="217"/>
        <v>61642</v>
      </c>
      <c r="W84" s="55">
        <v>50000</v>
      </c>
      <c r="X84" s="55">
        <f t="shared" si="218"/>
        <v>59500</v>
      </c>
      <c r="Y84" s="51">
        <v>50000</v>
      </c>
      <c r="Z84" s="51">
        <f t="shared" si="219"/>
        <v>59500</v>
      </c>
      <c r="AA84" s="52">
        <v>54600.000000000007</v>
      </c>
      <c r="AB84" s="52">
        <f t="shared" si="219"/>
        <v>64974.000000000007</v>
      </c>
      <c r="AC84" s="53">
        <v>53960</v>
      </c>
      <c r="AD84" s="53">
        <f t="shared" si="220"/>
        <v>64212.399999999994</v>
      </c>
      <c r="AE84" s="54">
        <v>58460</v>
      </c>
      <c r="AF84" s="54">
        <f t="shared" si="220"/>
        <v>69567.399999999994</v>
      </c>
      <c r="AG84" s="55">
        <v>60500</v>
      </c>
      <c r="AH84" s="55">
        <f t="shared" si="221"/>
        <v>71995</v>
      </c>
      <c r="AI84" s="51">
        <v>46111</v>
      </c>
      <c r="AJ84" s="51">
        <f t="shared" si="222"/>
        <v>54872.09</v>
      </c>
      <c r="AK84" s="52">
        <v>50722.100000000006</v>
      </c>
      <c r="AL84" s="52">
        <f t="shared" si="222"/>
        <v>60359.299000000006</v>
      </c>
      <c r="AM84" s="53">
        <v>49799.880000000005</v>
      </c>
      <c r="AN84" s="53">
        <f t="shared" si="223"/>
        <v>59261.857200000006</v>
      </c>
      <c r="AO84" s="54">
        <v>55333.2</v>
      </c>
      <c r="AP84" s="54">
        <f t="shared" si="223"/>
        <v>65846.507999999987</v>
      </c>
      <c r="AQ84" s="55">
        <v>53027.649999999994</v>
      </c>
      <c r="AR84" s="55">
        <f t="shared" si="224"/>
        <v>63102.903499999993</v>
      </c>
      <c r="AS84" s="51">
        <f t="shared" si="172"/>
        <v>54872.09</v>
      </c>
      <c r="AT84" s="52">
        <f t="shared" si="173"/>
        <v>57108.1</v>
      </c>
      <c r="AU84" s="53">
        <f t="shared" si="174"/>
        <v>57108.1</v>
      </c>
      <c r="AV84" s="54">
        <f t="shared" si="175"/>
        <v>61642</v>
      </c>
      <c r="AW84" s="55">
        <f t="shared" si="176"/>
        <v>59500</v>
      </c>
      <c r="AX84" s="51">
        <f t="shared" si="177"/>
        <v>57412.646053358447</v>
      </c>
      <c r="AY84" s="52">
        <f t="shared" si="178"/>
        <v>57412.646053358447</v>
      </c>
      <c r="AZ84" s="53">
        <f t="shared" si="179"/>
        <v>61285.593597115119</v>
      </c>
      <c r="BA84" s="54">
        <f t="shared" si="180"/>
        <v>66442.742351903231</v>
      </c>
      <c r="BB84" s="55">
        <f t="shared" si="181"/>
        <v>66003.490673689565</v>
      </c>
      <c r="BC84" s="51">
        <f t="shared" si="182"/>
        <v>57715</v>
      </c>
      <c r="BD84" s="52">
        <f t="shared" si="183"/>
        <v>62577.3995</v>
      </c>
      <c r="BE84" s="53">
        <f t="shared" si="184"/>
        <v>61737.128599999996</v>
      </c>
      <c r="BF84" s="54">
        <f t="shared" si="185"/>
        <v>67433.253999999986</v>
      </c>
      <c r="BG84" s="55">
        <f t="shared" si="186"/>
        <v>59261.857200000006</v>
      </c>
      <c r="BH84" s="51">
        <f t="shared" si="187"/>
        <v>57450.522499999999</v>
      </c>
      <c r="BI84" s="52">
        <f t="shared" si="188"/>
        <v>61809.224750000001</v>
      </c>
      <c r="BJ84" s="53">
        <f t="shared" si="189"/>
        <v>57450.522499999999</v>
      </c>
      <c r="BK84" s="54">
        <f t="shared" si="190"/>
        <v>66518.976999999984</v>
      </c>
      <c r="BL84" s="55">
        <f t="shared" si="191"/>
        <v>66201.975875000004</v>
      </c>
      <c r="BM84" s="51">
        <f t="shared" si="192"/>
        <v>2083.3277992238172</v>
      </c>
      <c r="BN84" s="52">
        <f t="shared" si="193"/>
        <v>3858.892177166957</v>
      </c>
      <c r="BO84" s="53">
        <f t="shared" si="194"/>
        <v>3288.2633959239729</v>
      </c>
      <c r="BP84" s="54">
        <f t="shared" si="195"/>
        <v>3153.7722669823479</v>
      </c>
      <c r="BQ84" s="55">
        <f t="shared" si="196"/>
        <v>5102.5512274249686</v>
      </c>
      <c r="BR84" s="14">
        <f t="shared" si="197"/>
        <v>3.6096817105151474E-2</v>
      </c>
      <c r="BS84" s="16">
        <f t="shared" si="198"/>
        <v>6.1665908267200475E-2</v>
      </c>
      <c r="BT84" s="17">
        <f t="shared" si="199"/>
        <v>5.3262331282507576E-2</v>
      </c>
      <c r="BU84" s="18">
        <f t="shared" si="200"/>
        <v>4.6768798477118553E-2</v>
      </c>
      <c r="BV84" s="56">
        <f t="shared" si="201"/>
        <v>8.6101777239356719E-2</v>
      </c>
      <c r="BW84" s="51">
        <f t="shared" si="202"/>
        <v>54872.09</v>
      </c>
      <c r="BX84" s="52">
        <f t="shared" si="203"/>
        <v>57108.1</v>
      </c>
      <c r="BY84" s="53">
        <f t="shared" si="204"/>
        <v>57108.1</v>
      </c>
      <c r="BZ84" s="54">
        <f t="shared" si="205"/>
        <v>61642</v>
      </c>
      <c r="CA84" s="55">
        <f t="shared" si="206"/>
        <v>59500</v>
      </c>
      <c r="CB84" s="19" t="str">
        <f t="shared" si="207"/>
        <v>MENOR VALOR</v>
      </c>
      <c r="CC84" s="20" t="str">
        <f t="shared" si="208"/>
        <v>MENOR VALOR</v>
      </c>
      <c r="CD84" s="29" t="str">
        <f t="shared" si="209"/>
        <v>MENOR VALOR</v>
      </c>
      <c r="CE84" s="15" t="str">
        <f t="shared" si="210"/>
        <v>MENOR VALOR</v>
      </c>
      <c r="CF84" s="6" t="str">
        <f t="shared" si="211"/>
        <v>MENOR VALOR</v>
      </c>
    </row>
    <row r="85" spans="1:84" ht="26.25" thickBot="1">
      <c r="A85" s="76"/>
      <c r="B85" s="12" t="s">
        <v>143</v>
      </c>
      <c r="C85" s="8" t="s">
        <v>27</v>
      </c>
      <c r="D85" s="5">
        <v>1</v>
      </c>
      <c r="E85" s="51">
        <v>39800</v>
      </c>
      <c r="F85" s="51">
        <f t="shared" si="212"/>
        <v>47362</v>
      </c>
      <c r="G85" s="52">
        <v>43342.2</v>
      </c>
      <c r="H85" s="52">
        <f t="shared" si="213"/>
        <v>51577.217999999993</v>
      </c>
      <c r="I85" s="53">
        <v>43421.799999999996</v>
      </c>
      <c r="J85" s="53">
        <f t="shared" si="214"/>
        <v>51671.941999999995</v>
      </c>
      <c r="K85" s="54">
        <v>46168</v>
      </c>
      <c r="L85" s="54">
        <f t="shared" si="214"/>
        <v>54939.92</v>
      </c>
      <c r="M85" s="55">
        <v>46964</v>
      </c>
      <c r="N85" s="55">
        <f t="shared" si="215"/>
        <v>55887.159999999996</v>
      </c>
      <c r="O85" s="51">
        <v>18000</v>
      </c>
      <c r="P85" s="51">
        <f t="shared" si="216"/>
        <v>21420</v>
      </c>
      <c r="Q85" s="52">
        <v>18600</v>
      </c>
      <c r="R85" s="52">
        <f t="shared" si="216"/>
        <v>22134</v>
      </c>
      <c r="S85" s="53">
        <v>18600</v>
      </c>
      <c r="T85" s="53">
        <f t="shared" si="217"/>
        <v>22134</v>
      </c>
      <c r="U85" s="54">
        <v>20100</v>
      </c>
      <c r="V85" s="54">
        <f t="shared" si="217"/>
        <v>23919</v>
      </c>
      <c r="W85" s="55">
        <v>19000</v>
      </c>
      <c r="X85" s="55">
        <f t="shared" si="218"/>
        <v>22610</v>
      </c>
      <c r="Y85" s="51">
        <v>60000</v>
      </c>
      <c r="Z85" s="51">
        <f t="shared" si="219"/>
        <v>71400</v>
      </c>
      <c r="AA85" s="52">
        <v>65520.000000000007</v>
      </c>
      <c r="AB85" s="52">
        <f t="shared" si="219"/>
        <v>77968.800000000003</v>
      </c>
      <c r="AC85" s="53">
        <v>64751.999999999993</v>
      </c>
      <c r="AD85" s="53">
        <f t="shared" si="220"/>
        <v>77054.87999999999</v>
      </c>
      <c r="AE85" s="54">
        <v>70152</v>
      </c>
      <c r="AF85" s="54">
        <f t="shared" si="220"/>
        <v>83480.87999999999</v>
      </c>
      <c r="AG85" s="55">
        <v>72600</v>
      </c>
      <c r="AH85" s="55">
        <f t="shared" si="221"/>
        <v>86394</v>
      </c>
      <c r="AI85" s="51">
        <v>42580</v>
      </c>
      <c r="AJ85" s="51">
        <f t="shared" si="222"/>
        <v>50670.2</v>
      </c>
      <c r="AK85" s="52">
        <v>46838.000000000007</v>
      </c>
      <c r="AL85" s="52">
        <f t="shared" si="222"/>
        <v>55737.220000000008</v>
      </c>
      <c r="AM85" s="53">
        <v>45986.400000000001</v>
      </c>
      <c r="AN85" s="53">
        <f t="shared" si="223"/>
        <v>54723.815999999999</v>
      </c>
      <c r="AO85" s="54">
        <v>51096</v>
      </c>
      <c r="AP85" s="54">
        <f t="shared" si="223"/>
        <v>60804.24</v>
      </c>
      <c r="AQ85" s="55">
        <v>48966.999999999993</v>
      </c>
      <c r="AR85" s="55">
        <f t="shared" si="224"/>
        <v>58270.729999999989</v>
      </c>
      <c r="AS85" s="51">
        <f t="shared" si="172"/>
        <v>21420</v>
      </c>
      <c r="AT85" s="52">
        <f t="shared" si="173"/>
        <v>22134</v>
      </c>
      <c r="AU85" s="53">
        <f t="shared" si="174"/>
        <v>22134</v>
      </c>
      <c r="AV85" s="54">
        <f t="shared" si="175"/>
        <v>23919</v>
      </c>
      <c r="AW85" s="55">
        <f t="shared" si="176"/>
        <v>22610</v>
      </c>
      <c r="AX85" s="51">
        <f t="shared" si="177"/>
        <v>43769.852446726007</v>
      </c>
      <c r="AY85" s="52">
        <f t="shared" si="178"/>
        <v>43769.852446726007</v>
      </c>
      <c r="AZ85" s="53">
        <f t="shared" si="179"/>
        <v>46862.214008888986</v>
      </c>
      <c r="BA85" s="54">
        <f t="shared" si="180"/>
        <v>50820.388547519622</v>
      </c>
      <c r="BB85" s="55">
        <f t="shared" si="181"/>
        <v>50221.150894652907</v>
      </c>
      <c r="BC85" s="51">
        <f t="shared" si="182"/>
        <v>49016.1</v>
      </c>
      <c r="BD85" s="52">
        <f t="shared" si="183"/>
        <v>53657.218999999997</v>
      </c>
      <c r="BE85" s="53">
        <f t="shared" si="184"/>
        <v>53197.879000000001</v>
      </c>
      <c r="BF85" s="54">
        <f t="shared" si="185"/>
        <v>57872.08</v>
      </c>
      <c r="BG85" s="55">
        <f t="shared" si="186"/>
        <v>51096</v>
      </c>
      <c r="BH85" s="51">
        <f t="shared" si="187"/>
        <v>47713.05</v>
      </c>
      <c r="BI85" s="52">
        <f t="shared" si="188"/>
        <v>51854.309499999996</v>
      </c>
      <c r="BJ85" s="53">
        <f t="shared" si="189"/>
        <v>47713.05</v>
      </c>
      <c r="BK85" s="54">
        <f t="shared" si="190"/>
        <v>55786.009999999995</v>
      </c>
      <c r="BL85" s="55">
        <f t="shared" si="191"/>
        <v>55790.472499999996</v>
      </c>
      <c r="BM85" s="51">
        <f t="shared" si="192"/>
        <v>17757.139767076776</v>
      </c>
      <c r="BN85" s="52">
        <f t="shared" si="193"/>
        <v>18318.411035548961</v>
      </c>
      <c r="BO85" s="53">
        <f t="shared" si="194"/>
        <v>19530.701920757099</v>
      </c>
      <c r="BP85" s="54">
        <f t="shared" si="195"/>
        <v>21262.705914805385</v>
      </c>
      <c r="BQ85" s="55">
        <f t="shared" si="196"/>
        <v>22603.543286979788</v>
      </c>
      <c r="BR85" s="14">
        <f t="shared" si="197"/>
        <v>0.36227157540230204</v>
      </c>
      <c r="BS85" s="16">
        <f t="shared" si="198"/>
        <v>0.34139695230103079</v>
      </c>
      <c r="BT85" s="17">
        <f t="shared" si="199"/>
        <v>0.36713309417386919</v>
      </c>
      <c r="BU85" s="18">
        <f t="shared" si="200"/>
        <v>0.36740870407293785</v>
      </c>
      <c r="BV85" s="56">
        <f t="shared" si="201"/>
        <v>0.44237402706630241</v>
      </c>
      <c r="BW85" s="51">
        <f t="shared" si="202"/>
        <v>43769.852446726007</v>
      </c>
      <c r="BX85" s="52">
        <f t="shared" si="203"/>
        <v>43769.852446726007</v>
      </c>
      <c r="BY85" s="53">
        <f t="shared" si="204"/>
        <v>46862.214008888986</v>
      </c>
      <c r="BZ85" s="54">
        <f t="shared" si="205"/>
        <v>50820.388547519622</v>
      </c>
      <c r="CA85" s="55">
        <f t="shared" si="206"/>
        <v>50221.150894652907</v>
      </c>
      <c r="CB85" s="19" t="str">
        <f t="shared" si="207"/>
        <v>MEDIA Geométrica</v>
      </c>
      <c r="CC85" s="20" t="str">
        <f t="shared" si="208"/>
        <v>MEDIA Geométrica</v>
      </c>
      <c r="CD85" s="29" t="str">
        <f t="shared" si="209"/>
        <v>MEDIA Geométrica</v>
      </c>
      <c r="CE85" s="15" t="str">
        <f t="shared" si="210"/>
        <v>MEDIA Geométrica</v>
      </c>
      <c r="CF85" s="6" t="str">
        <f t="shared" si="211"/>
        <v>MEDIA Geométrica</v>
      </c>
    </row>
    <row r="86" spans="1:84" ht="26.25" thickBot="1">
      <c r="A86" s="8" t="s">
        <v>148</v>
      </c>
      <c r="B86" s="27" t="s">
        <v>149</v>
      </c>
      <c r="C86" s="8" t="s">
        <v>54</v>
      </c>
      <c r="D86" s="5">
        <v>1</v>
      </c>
      <c r="E86" s="51">
        <v>221200</v>
      </c>
      <c r="F86" s="51">
        <f t="shared" si="212"/>
        <v>263228</v>
      </c>
      <c r="G86" s="52">
        <v>240886.8</v>
      </c>
      <c r="H86" s="52">
        <f t="shared" si="213"/>
        <v>286655.29199999996</v>
      </c>
      <c r="I86" s="53">
        <v>241329.19999999998</v>
      </c>
      <c r="J86" s="53">
        <f t="shared" si="214"/>
        <v>287181.74799999996</v>
      </c>
      <c r="K86" s="54">
        <v>256591.99999999997</v>
      </c>
      <c r="L86" s="54">
        <f t="shared" si="214"/>
        <v>305344.47999999992</v>
      </c>
      <c r="M86" s="55">
        <v>261016</v>
      </c>
      <c r="N86" s="55">
        <f t="shared" si="215"/>
        <v>310609.03999999998</v>
      </c>
      <c r="O86" s="51">
        <v>190000</v>
      </c>
      <c r="P86" s="51">
        <f t="shared" si="216"/>
        <v>226100</v>
      </c>
      <c r="Q86" s="52">
        <v>196000</v>
      </c>
      <c r="R86" s="52">
        <f t="shared" si="216"/>
        <v>233240</v>
      </c>
      <c r="S86" s="53">
        <v>196000</v>
      </c>
      <c r="T86" s="53">
        <f t="shared" si="217"/>
        <v>233240</v>
      </c>
      <c r="U86" s="54">
        <v>211700</v>
      </c>
      <c r="V86" s="54">
        <f t="shared" si="217"/>
        <v>251923</v>
      </c>
      <c r="W86" s="55">
        <v>204000</v>
      </c>
      <c r="X86" s="55">
        <f t="shared" si="218"/>
        <v>242760</v>
      </c>
      <c r="Y86" s="51">
        <v>230000</v>
      </c>
      <c r="Z86" s="51">
        <f t="shared" si="219"/>
        <v>273700</v>
      </c>
      <c r="AA86" s="52">
        <v>251160.00000000003</v>
      </c>
      <c r="AB86" s="52">
        <f t="shared" si="219"/>
        <v>298880.40000000002</v>
      </c>
      <c r="AC86" s="53">
        <v>248216</v>
      </c>
      <c r="AD86" s="53">
        <f t="shared" si="220"/>
        <v>295377.03999999998</v>
      </c>
      <c r="AE86" s="54">
        <v>268916</v>
      </c>
      <c r="AF86" s="54">
        <f t="shared" si="220"/>
        <v>320010.03999999998</v>
      </c>
      <c r="AG86" s="55">
        <v>278300</v>
      </c>
      <c r="AH86" s="55">
        <f t="shared" si="221"/>
        <v>331177</v>
      </c>
      <c r="AI86" s="51">
        <v>214987</v>
      </c>
      <c r="AJ86" s="51">
        <f t="shared" si="222"/>
        <v>255834.53</v>
      </c>
      <c r="AK86" s="52">
        <v>236485.7</v>
      </c>
      <c r="AL86" s="52">
        <f t="shared" si="222"/>
        <v>281417.98300000001</v>
      </c>
      <c r="AM86" s="53">
        <v>232185.96000000002</v>
      </c>
      <c r="AN86" s="53">
        <f t="shared" si="223"/>
        <v>276301.29240000003</v>
      </c>
      <c r="AO86" s="54">
        <v>257984.4</v>
      </c>
      <c r="AP86" s="54">
        <f t="shared" si="223"/>
        <v>307001.43599999999</v>
      </c>
      <c r="AQ86" s="55">
        <v>247235.05</v>
      </c>
      <c r="AR86" s="55">
        <f t="shared" si="224"/>
        <v>294209.7095</v>
      </c>
      <c r="AS86" s="51">
        <f t="shared" si="172"/>
        <v>226100</v>
      </c>
      <c r="AT86" s="52">
        <f t="shared" si="173"/>
        <v>233240</v>
      </c>
      <c r="AU86" s="53">
        <f t="shared" si="174"/>
        <v>233240</v>
      </c>
      <c r="AV86" s="54">
        <f t="shared" si="175"/>
        <v>251923</v>
      </c>
      <c r="AW86" s="55">
        <f t="shared" si="176"/>
        <v>242760</v>
      </c>
      <c r="AX86" s="51">
        <f t="shared" si="177"/>
        <v>254077.75954347948</v>
      </c>
      <c r="AY86" s="52">
        <f t="shared" si="178"/>
        <v>254077.75954347948</v>
      </c>
      <c r="AZ86" s="53">
        <f t="shared" si="179"/>
        <v>271912.94239615992</v>
      </c>
      <c r="BA86" s="54">
        <f t="shared" si="180"/>
        <v>294842.76541109313</v>
      </c>
      <c r="BB86" s="55">
        <f t="shared" si="181"/>
        <v>292770.35361280415</v>
      </c>
      <c r="BC86" s="51">
        <f t="shared" si="182"/>
        <v>259531.26500000001</v>
      </c>
      <c r="BD86" s="52">
        <f t="shared" si="183"/>
        <v>284036.63749999995</v>
      </c>
      <c r="BE86" s="53">
        <f t="shared" si="184"/>
        <v>281741.52020000003</v>
      </c>
      <c r="BF86" s="54">
        <f t="shared" si="185"/>
        <v>306172.95799999998</v>
      </c>
      <c r="BG86" s="55">
        <f t="shared" si="186"/>
        <v>257984.4</v>
      </c>
      <c r="BH86" s="51">
        <f t="shared" si="187"/>
        <v>254715.63250000001</v>
      </c>
      <c r="BI86" s="52">
        <f t="shared" si="188"/>
        <v>275048.41875000001</v>
      </c>
      <c r="BJ86" s="53">
        <f t="shared" si="189"/>
        <v>254715.63250000001</v>
      </c>
      <c r="BK86" s="54">
        <f t="shared" si="190"/>
        <v>296069.739</v>
      </c>
      <c r="BL86" s="55">
        <f t="shared" si="191"/>
        <v>294688.93737499998</v>
      </c>
      <c r="BM86" s="51">
        <f t="shared" si="192"/>
        <v>17698.679080800597</v>
      </c>
      <c r="BN86" s="52">
        <f t="shared" si="193"/>
        <v>29444.130345891321</v>
      </c>
      <c r="BO86" s="53">
        <f t="shared" si="194"/>
        <v>23945.811340325181</v>
      </c>
      <c r="BP86" s="54">
        <f t="shared" si="195"/>
        <v>26113.193007661899</v>
      </c>
      <c r="BQ86" s="55">
        <f t="shared" si="196"/>
        <v>32717.245368342439</v>
      </c>
      <c r="BR86" s="14">
        <f t="shared" si="197"/>
        <v>6.8194786014704606E-2</v>
      </c>
      <c r="BS86" s="16">
        <f t="shared" si="198"/>
        <v>0.10366314220957261</v>
      </c>
      <c r="BT86" s="17">
        <f t="shared" si="199"/>
        <v>8.4992127973636089E-2</v>
      </c>
      <c r="BU86" s="18">
        <f t="shared" si="200"/>
        <v>8.5289024799054591E-2</v>
      </c>
      <c r="BV86" s="56">
        <f t="shared" si="201"/>
        <v>0.12681869666670714</v>
      </c>
      <c r="BW86" s="51">
        <f t="shared" si="202"/>
        <v>226100</v>
      </c>
      <c r="BX86" s="52">
        <f t="shared" si="203"/>
        <v>233240</v>
      </c>
      <c r="BY86" s="53">
        <f t="shared" si="204"/>
        <v>233240</v>
      </c>
      <c r="BZ86" s="54">
        <f t="shared" si="205"/>
        <v>251923</v>
      </c>
      <c r="CA86" s="55">
        <f t="shared" si="206"/>
        <v>242760</v>
      </c>
      <c r="CB86" s="19" t="str">
        <f t="shared" si="207"/>
        <v>MENOR VALOR</v>
      </c>
      <c r="CC86" s="20" t="str">
        <f t="shared" si="208"/>
        <v>MENOR VALOR</v>
      </c>
      <c r="CD86" s="29" t="str">
        <f t="shared" si="209"/>
        <v>MENOR VALOR</v>
      </c>
      <c r="CE86" s="15" t="str">
        <f t="shared" si="210"/>
        <v>MENOR VALOR</v>
      </c>
      <c r="CF86" s="6" t="str">
        <f t="shared" si="211"/>
        <v>MENOR VALOR</v>
      </c>
    </row>
    <row r="87" spans="1:84" ht="26.25" thickBot="1">
      <c r="A87" s="76" t="s">
        <v>150</v>
      </c>
      <c r="B87" s="27" t="s">
        <v>151</v>
      </c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51"/>
      <c r="AT87" s="52"/>
      <c r="AU87" s="53"/>
      <c r="AV87" s="54"/>
      <c r="AW87" s="55"/>
      <c r="AX87" s="51"/>
      <c r="AY87" s="52"/>
      <c r="AZ87" s="53"/>
      <c r="BA87" s="54"/>
      <c r="BB87" s="55"/>
      <c r="BC87" s="51"/>
      <c r="BD87" s="52"/>
      <c r="BE87" s="53"/>
      <c r="BF87" s="54"/>
      <c r="BG87" s="55"/>
      <c r="BH87" s="51"/>
      <c r="BI87" s="52"/>
      <c r="BJ87" s="53"/>
      <c r="BK87" s="54"/>
      <c r="BL87" s="55"/>
      <c r="BM87" s="51"/>
      <c r="BN87" s="52"/>
      <c r="BO87" s="53"/>
      <c r="BP87" s="54"/>
      <c r="BQ87" s="55"/>
      <c r="BR87" s="14"/>
      <c r="BS87" s="16"/>
      <c r="BT87" s="17"/>
      <c r="BU87" s="18"/>
      <c r="BV87" s="56"/>
      <c r="BW87" s="51">
        <f t="shared" si="202"/>
        <v>0</v>
      </c>
      <c r="BX87" s="52">
        <f t="shared" si="203"/>
        <v>0</v>
      </c>
      <c r="BY87" s="53">
        <f t="shared" si="204"/>
        <v>0</v>
      </c>
      <c r="BZ87" s="54">
        <f t="shared" si="205"/>
        <v>0</v>
      </c>
      <c r="CA87" s="55">
        <f t="shared" si="206"/>
        <v>0</v>
      </c>
      <c r="CB87" s="19" t="str">
        <f t="shared" si="207"/>
        <v>MENOR VALOR</v>
      </c>
      <c r="CC87" s="20" t="str">
        <f t="shared" si="208"/>
        <v>MENOR VALOR</v>
      </c>
      <c r="CD87" s="29" t="str">
        <f t="shared" si="209"/>
        <v>MENOR VALOR</v>
      </c>
      <c r="CE87" s="15" t="str">
        <f t="shared" si="210"/>
        <v>MENOR VALOR</v>
      </c>
      <c r="CF87" s="6" t="str">
        <f t="shared" si="211"/>
        <v>MENOR VALOR</v>
      </c>
    </row>
    <row r="88" spans="1:84" ht="26.25" thickBot="1">
      <c r="A88" s="76"/>
      <c r="B88" s="9" t="s">
        <v>134</v>
      </c>
      <c r="C88" s="8" t="s">
        <v>27</v>
      </c>
      <c r="D88" s="5">
        <v>1</v>
      </c>
      <c r="E88" s="51">
        <v>42800</v>
      </c>
      <c r="F88" s="51">
        <f t="shared" ref="F88:F97" si="225">E88*1.19</f>
        <v>50932</v>
      </c>
      <c r="G88" s="52">
        <v>46609.2</v>
      </c>
      <c r="H88" s="52">
        <f t="shared" ref="H88:H97" si="226">G88*1.19</f>
        <v>55464.947999999997</v>
      </c>
      <c r="I88" s="53">
        <v>46694.799999999996</v>
      </c>
      <c r="J88" s="53">
        <f t="shared" ref="J88:L97" si="227">I88*1.19</f>
        <v>55566.811999999991</v>
      </c>
      <c r="K88" s="54">
        <v>49648</v>
      </c>
      <c r="L88" s="54">
        <f t="shared" si="227"/>
        <v>59081.119999999995</v>
      </c>
      <c r="M88" s="55">
        <v>50504</v>
      </c>
      <c r="N88" s="55">
        <f t="shared" ref="N88:N97" si="228">M88*1.19</f>
        <v>60099.759999999995</v>
      </c>
      <c r="O88" s="51">
        <v>43000</v>
      </c>
      <c r="P88" s="51">
        <f t="shared" ref="P88:R97" si="229">O88*1.19</f>
        <v>51170</v>
      </c>
      <c r="Q88" s="52">
        <v>44900</v>
      </c>
      <c r="R88" s="52">
        <f t="shared" si="229"/>
        <v>53431</v>
      </c>
      <c r="S88" s="53">
        <v>44900</v>
      </c>
      <c r="T88" s="53">
        <f t="shared" ref="T88:V97" si="230">S88*1.19</f>
        <v>53431</v>
      </c>
      <c r="U88" s="54">
        <v>48500</v>
      </c>
      <c r="V88" s="54">
        <f t="shared" si="230"/>
        <v>57715</v>
      </c>
      <c r="W88" s="55">
        <v>47000</v>
      </c>
      <c r="X88" s="55">
        <f t="shared" ref="X88:X97" si="231">W88*1.19</f>
        <v>55930</v>
      </c>
      <c r="Y88" s="51">
        <v>60000</v>
      </c>
      <c r="Z88" s="51">
        <f t="shared" ref="Z88:AB97" si="232">Y88*1.19</f>
        <v>71400</v>
      </c>
      <c r="AA88" s="52">
        <v>65520.000000000007</v>
      </c>
      <c r="AB88" s="52">
        <f t="shared" si="232"/>
        <v>77968.800000000003</v>
      </c>
      <c r="AC88" s="53">
        <v>64751.999999999993</v>
      </c>
      <c r="AD88" s="53">
        <f t="shared" ref="AD88:AF97" si="233">AC88*1.19</f>
        <v>77054.87999999999</v>
      </c>
      <c r="AE88" s="54">
        <v>70152</v>
      </c>
      <c r="AF88" s="54">
        <f t="shared" si="233"/>
        <v>83480.87999999999</v>
      </c>
      <c r="AG88" s="55">
        <v>72600</v>
      </c>
      <c r="AH88" s="55">
        <f t="shared" ref="AH88:AH97" si="234">AG88*1.19</f>
        <v>86394</v>
      </c>
      <c r="AI88" s="51">
        <v>51840</v>
      </c>
      <c r="AJ88" s="51">
        <f t="shared" ref="AJ88:AL97" si="235">AI88*1.19</f>
        <v>61689.599999999999</v>
      </c>
      <c r="AK88" s="52">
        <v>57024.000000000007</v>
      </c>
      <c r="AL88" s="52">
        <f t="shared" si="235"/>
        <v>67858.560000000012</v>
      </c>
      <c r="AM88" s="53">
        <v>55987.200000000004</v>
      </c>
      <c r="AN88" s="53">
        <f t="shared" ref="AN88:AP97" si="236">AM88*1.19</f>
        <v>66624.767999999996</v>
      </c>
      <c r="AO88" s="54">
        <v>62208</v>
      </c>
      <c r="AP88" s="54">
        <f t="shared" si="236"/>
        <v>74027.51999999999</v>
      </c>
      <c r="AQ88" s="55">
        <v>59615.999999999993</v>
      </c>
      <c r="AR88" s="55">
        <f t="shared" ref="AR88:AR97" si="237">AQ88*1.19</f>
        <v>70943.039999999994</v>
      </c>
      <c r="AS88" s="51">
        <f t="shared" si="172"/>
        <v>50932</v>
      </c>
      <c r="AT88" s="52">
        <f t="shared" si="173"/>
        <v>53431</v>
      </c>
      <c r="AU88" s="53">
        <f t="shared" si="174"/>
        <v>53431</v>
      </c>
      <c r="AV88" s="54">
        <f t="shared" si="175"/>
        <v>57715</v>
      </c>
      <c r="AW88" s="55">
        <f t="shared" si="176"/>
        <v>55930</v>
      </c>
      <c r="AX88" s="51">
        <f t="shared" si="177"/>
        <v>58207.517627912952</v>
      </c>
      <c r="AY88" s="52">
        <f t="shared" si="178"/>
        <v>58207.517627912952</v>
      </c>
      <c r="AZ88" s="53">
        <f t="shared" si="179"/>
        <v>62482.897450168392</v>
      </c>
      <c r="BA88" s="54">
        <f t="shared" si="180"/>
        <v>67753.137243481469</v>
      </c>
      <c r="BB88" s="55">
        <f t="shared" si="181"/>
        <v>67371.735265185314</v>
      </c>
      <c r="BC88" s="51">
        <f t="shared" si="182"/>
        <v>56429.8</v>
      </c>
      <c r="BD88" s="52">
        <f t="shared" si="183"/>
        <v>61661.754000000001</v>
      </c>
      <c r="BE88" s="53">
        <f t="shared" si="184"/>
        <v>61095.789999999994</v>
      </c>
      <c r="BF88" s="54">
        <f t="shared" si="185"/>
        <v>66554.319999999992</v>
      </c>
      <c r="BG88" s="55">
        <f t="shared" si="186"/>
        <v>61689.599999999999</v>
      </c>
      <c r="BH88" s="51">
        <f t="shared" si="187"/>
        <v>58797.9</v>
      </c>
      <c r="BI88" s="52">
        <f t="shared" si="188"/>
        <v>63680.827000000005</v>
      </c>
      <c r="BJ88" s="53">
        <f t="shared" si="189"/>
        <v>58797.9</v>
      </c>
      <c r="BK88" s="54">
        <f t="shared" si="190"/>
        <v>68576.13</v>
      </c>
      <c r="BL88" s="55">
        <f t="shared" si="191"/>
        <v>68341.7</v>
      </c>
      <c r="BM88" s="51">
        <f t="shared" si="192"/>
        <v>8473.9615074650683</v>
      </c>
      <c r="BN88" s="52">
        <f t="shared" si="193"/>
        <v>7809.1084683938334</v>
      </c>
      <c r="BO88" s="53">
        <f t="shared" si="194"/>
        <v>9452.273558497307</v>
      </c>
      <c r="BP88" s="54">
        <f t="shared" si="195"/>
        <v>10723.672240324149</v>
      </c>
      <c r="BQ88" s="55">
        <f t="shared" si="196"/>
        <v>11775.317160688299</v>
      </c>
      <c r="BR88" s="14">
        <f t="shared" si="197"/>
        <v>0.15016820026767891</v>
      </c>
      <c r="BS88" s="16">
        <f t="shared" si="198"/>
        <v>0.12664428047884971</v>
      </c>
      <c r="BT88" s="17">
        <f t="shared" si="199"/>
        <v>0.15471235511476827</v>
      </c>
      <c r="BU88" s="18">
        <f t="shared" si="200"/>
        <v>0.1611266141750701</v>
      </c>
      <c r="BV88" s="56">
        <f t="shared" si="201"/>
        <v>0.19088010232986272</v>
      </c>
      <c r="BW88" s="51">
        <f t="shared" si="202"/>
        <v>50932</v>
      </c>
      <c r="BX88" s="52">
        <f t="shared" si="203"/>
        <v>53431</v>
      </c>
      <c r="BY88" s="53">
        <f t="shared" si="204"/>
        <v>53431</v>
      </c>
      <c r="BZ88" s="54">
        <f t="shared" si="205"/>
        <v>57715</v>
      </c>
      <c r="CA88" s="55">
        <f t="shared" si="206"/>
        <v>55930</v>
      </c>
      <c r="CB88" s="19" t="str">
        <f t="shared" si="207"/>
        <v>MENOR VALOR</v>
      </c>
      <c r="CC88" s="20" t="str">
        <f t="shared" si="208"/>
        <v>MENOR VALOR</v>
      </c>
      <c r="CD88" s="29" t="str">
        <f t="shared" si="209"/>
        <v>MENOR VALOR</v>
      </c>
      <c r="CE88" s="15" t="str">
        <f t="shared" si="210"/>
        <v>MENOR VALOR</v>
      </c>
      <c r="CF88" s="6" t="str">
        <f t="shared" si="211"/>
        <v>MENOR VALOR</v>
      </c>
    </row>
    <row r="89" spans="1:84" ht="26.25" thickBot="1">
      <c r="A89" s="76"/>
      <c r="B89" s="9" t="s">
        <v>135</v>
      </c>
      <c r="C89" s="8" t="s">
        <v>27</v>
      </c>
      <c r="D89" s="5">
        <v>1</v>
      </c>
      <c r="E89" s="51">
        <v>10800</v>
      </c>
      <c r="F89" s="51">
        <f t="shared" si="225"/>
        <v>12852</v>
      </c>
      <c r="G89" s="52">
        <v>11761.199999999999</v>
      </c>
      <c r="H89" s="52">
        <f t="shared" si="226"/>
        <v>13995.827999999998</v>
      </c>
      <c r="I89" s="53">
        <v>11782.8</v>
      </c>
      <c r="J89" s="53">
        <f t="shared" si="227"/>
        <v>14021.531999999999</v>
      </c>
      <c r="K89" s="54">
        <v>12528</v>
      </c>
      <c r="L89" s="54">
        <f t="shared" si="227"/>
        <v>14908.32</v>
      </c>
      <c r="M89" s="55">
        <v>12744</v>
      </c>
      <c r="N89" s="55">
        <f t="shared" si="228"/>
        <v>15165.359999999999</v>
      </c>
      <c r="O89" s="51">
        <v>9500</v>
      </c>
      <c r="P89" s="51">
        <f t="shared" si="229"/>
        <v>11305</v>
      </c>
      <c r="Q89" s="52">
        <v>9800</v>
      </c>
      <c r="R89" s="52">
        <f t="shared" si="229"/>
        <v>11662</v>
      </c>
      <c r="S89" s="53">
        <v>9800</v>
      </c>
      <c r="T89" s="53">
        <f t="shared" si="230"/>
        <v>11662</v>
      </c>
      <c r="U89" s="54">
        <v>10600</v>
      </c>
      <c r="V89" s="54">
        <f t="shared" si="230"/>
        <v>12614</v>
      </c>
      <c r="W89" s="55">
        <v>10000</v>
      </c>
      <c r="X89" s="55">
        <f t="shared" si="231"/>
        <v>11900</v>
      </c>
      <c r="Y89" s="51">
        <v>14000</v>
      </c>
      <c r="Z89" s="51">
        <f t="shared" si="232"/>
        <v>16660</v>
      </c>
      <c r="AA89" s="52">
        <v>15288.000000000002</v>
      </c>
      <c r="AB89" s="52">
        <f t="shared" si="232"/>
        <v>18192.72</v>
      </c>
      <c r="AC89" s="53">
        <v>15108.8</v>
      </c>
      <c r="AD89" s="53">
        <f t="shared" si="233"/>
        <v>17979.471999999998</v>
      </c>
      <c r="AE89" s="54">
        <v>16368.800000000001</v>
      </c>
      <c r="AF89" s="54">
        <f t="shared" si="233"/>
        <v>19478.871999999999</v>
      </c>
      <c r="AG89" s="55">
        <v>16940</v>
      </c>
      <c r="AH89" s="55">
        <f t="shared" si="234"/>
        <v>20158.599999999999</v>
      </c>
      <c r="AI89" s="51">
        <v>11200</v>
      </c>
      <c r="AJ89" s="51">
        <f t="shared" si="235"/>
        <v>13328</v>
      </c>
      <c r="AK89" s="52">
        <v>12320.000000000002</v>
      </c>
      <c r="AL89" s="52">
        <f t="shared" si="235"/>
        <v>14660.800000000001</v>
      </c>
      <c r="AM89" s="53">
        <v>12096</v>
      </c>
      <c r="AN89" s="53">
        <f t="shared" si="236"/>
        <v>14394.24</v>
      </c>
      <c r="AO89" s="54">
        <v>13440</v>
      </c>
      <c r="AP89" s="54">
        <f t="shared" si="236"/>
        <v>15993.599999999999</v>
      </c>
      <c r="AQ89" s="55">
        <v>12879.999999999998</v>
      </c>
      <c r="AR89" s="55">
        <f t="shared" si="237"/>
        <v>15327.199999999997</v>
      </c>
      <c r="AS89" s="51">
        <f t="shared" si="172"/>
        <v>11305</v>
      </c>
      <c r="AT89" s="52">
        <f t="shared" si="173"/>
        <v>11662</v>
      </c>
      <c r="AU89" s="53">
        <f t="shared" si="174"/>
        <v>11662</v>
      </c>
      <c r="AV89" s="54">
        <f t="shared" si="175"/>
        <v>12614</v>
      </c>
      <c r="AW89" s="55">
        <f t="shared" si="176"/>
        <v>11900</v>
      </c>
      <c r="AX89" s="51">
        <f t="shared" si="177"/>
        <v>13402.021680911432</v>
      </c>
      <c r="AY89" s="52">
        <f t="shared" si="178"/>
        <v>13402.021680911432</v>
      </c>
      <c r="AZ89" s="53">
        <f t="shared" si="179"/>
        <v>14342.786853369351</v>
      </c>
      <c r="BA89" s="54">
        <f t="shared" si="180"/>
        <v>15557.78951991428</v>
      </c>
      <c r="BB89" s="55">
        <f t="shared" si="181"/>
        <v>15366.703772054752</v>
      </c>
      <c r="BC89" s="51">
        <f t="shared" si="182"/>
        <v>13090</v>
      </c>
      <c r="BD89" s="52">
        <f t="shared" si="183"/>
        <v>14328.313999999998</v>
      </c>
      <c r="BE89" s="53">
        <f t="shared" si="184"/>
        <v>14207.885999999999</v>
      </c>
      <c r="BF89" s="54">
        <f t="shared" si="185"/>
        <v>15450.96</v>
      </c>
      <c r="BG89" s="55">
        <f t="shared" si="186"/>
        <v>13440</v>
      </c>
      <c r="BH89" s="51">
        <f t="shared" si="187"/>
        <v>13536.25</v>
      </c>
      <c r="BI89" s="52">
        <f t="shared" si="188"/>
        <v>14627.837</v>
      </c>
      <c r="BJ89" s="53">
        <f t="shared" si="189"/>
        <v>13536.25</v>
      </c>
      <c r="BK89" s="54">
        <f t="shared" si="190"/>
        <v>15748.697999999999</v>
      </c>
      <c r="BL89" s="55">
        <f t="shared" si="191"/>
        <v>15637.789999999999</v>
      </c>
      <c r="BM89" s="51">
        <f t="shared" si="192"/>
        <v>1952.4252066340466</v>
      </c>
      <c r="BN89" s="52">
        <f t="shared" si="193"/>
        <v>1574.8937707227537</v>
      </c>
      <c r="BO89" s="53">
        <f t="shared" si="194"/>
        <v>2258.3327359206778</v>
      </c>
      <c r="BP89" s="54">
        <f t="shared" si="195"/>
        <v>2475.2142227476029</v>
      </c>
      <c r="BQ89" s="55">
        <f t="shared" si="196"/>
        <v>2946.5426092795569</v>
      </c>
      <c r="BR89" s="14">
        <f t="shared" si="197"/>
        <v>0.14915395008663457</v>
      </c>
      <c r="BS89" s="16">
        <f t="shared" si="198"/>
        <v>0.10991480021464869</v>
      </c>
      <c r="BT89" s="17">
        <f t="shared" si="199"/>
        <v>0.15894924381577091</v>
      </c>
      <c r="BU89" s="18">
        <f t="shared" si="200"/>
        <v>0.16019808625144347</v>
      </c>
      <c r="BV89" s="56">
        <f t="shared" si="201"/>
        <v>0.21923680128568132</v>
      </c>
      <c r="BW89" s="51">
        <f t="shared" si="202"/>
        <v>11305</v>
      </c>
      <c r="BX89" s="52">
        <f t="shared" si="203"/>
        <v>11662</v>
      </c>
      <c r="BY89" s="53">
        <f t="shared" si="204"/>
        <v>11662</v>
      </c>
      <c r="BZ89" s="54">
        <f t="shared" si="205"/>
        <v>12614</v>
      </c>
      <c r="CA89" s="55">
        <f t="shared" si="206"/>
        <v>15366.703772054752</v>
      </c>
      <c r="CB89" s="19" t="str">
        <f t="shared" si="207"/>
        <v>MENOR VALOR</v>
      </c>
      <c r="CC89" s="20" t="str">
        <f t="shared" si="208"/>
        <v>MENOR VALOR</v>
      </c>
      <c r="CD89" s="29" t="str">
        <f t="shared" si="209"/>
        <v>MENOR VALOR</v>
      </c>
      <c r="CE89" s="15" t="str">
        <f t="shared" si="210"/>
        <v>MENOR VALOR</v>
      </c>
      <c r="CF89" s="6" t="str">
        <f t="shared" si="211"/>
        <v>MEDIA Geométrica</v>
      </c>
    </row>
    <row r="90" spans="1:84" ht="26.25" thickBot="1">
      <c r="A90" s="76"/>
      <c r="B90" s="9" t="s">
        <v>136</v>
      </c>
      <c r="C90" s="8" t="s">
        <v>27</v>
      </c>
      <c r="D90" s="5">
        <v>1</v>
      </c>
      <c r="E90" s="51">
        <v>23200</v>
      </c>
      <c r="F90" s="51">
        <f t="shared" si="225"/>
        <v>27608</v>
      </c>
      <c r="G90" s="52">
        <v>25264.799999999999</v>
      </c>
      <c r="H90" s="52">
        <f t="shared" si="226"/>
        <v>30065.111999999997</v>
      </c>
      <c r="I90" s="53">
        <v>25311.200000000001</v>
      </c>
      <c r="J90" s="53">
        <f t="shared" si="227"/>
        <v>30120.327999999998</v>
      </c>
      <c r="K90" s="54">
        <v>26911.999999999996</v>
      </c>
      <c r="L90" s="54">
        <f t="shared" si="227"/>
        <v>32025.279999999995</v>
      </c>
      <c r="M90" s="55">
        <v>27376</v>
      </c>
      <c r="N90" s="55">
        <f t="shared" si="228"/>
        <v>32577.439999999999</v>
      </c>
      <c r="O90" s="51">
        <v>18000</v>
      </c>
      <c r="P90" s="51">
        <f t="shared" si="229"/>
        <v>21420</v>
      </c>
      <c r="Q90" s="52">
        <v>18600</v>
      </c>
      <c r="R90" s="52">
        <f t="shared" si="229"/>
        <v>22134</v>
      </c>
      <c r="S90" s="53">
        <v>18600</v>
      </c>
      <c r="T90" s="53">
        <f t="shared" si="230"/>
        <v>22134</v>
      </c>
      <c r="U90" s="54">
        <v>20100</v>
      </c>
      <c r="V90" s="54">
        <f t="shared" si="230"/>
        <v>23919</v>
      </c>
      <c r="W90" s="55">
        <v>19000</v>
      </c>
      <c r="X90" s="55">
        <f t="shared" si="231"/>
        <v>22610</v>
      </c>
      <c r="Y90" s="51">
        <v>14000</v>
      </c>
      <c r="Z90" s="51">
        <f t="shared" si="232"/>
        <v>16660</v>
      </c>
      <c r="AA90" s="52">
        <v>15288.000000000002</v>
      </c>
      <c r="AB90" s="52">
        <f t="shared" si="232"/>
        <v>18192.72</v>
      </c>
      <c r="AC90" s="53">
        <v>15108.8</v>
      </c>
      <c r="AD90" s="53">
        <f t="shared" si="233"/>
        <v>17979.471999999998</v>
      </c>
      <c r="AE90" s="54">
        <v>16368.800000000001</v>
      </c>
      <c r="AF90" s="54">
        <f t="shared" si="233"/>
        <v>19478.871999999999</v>
      </c>
      <c r="AG90" s="55">
        <v>16940</v>
      </c>
      <c r="AH90" s="55">
        <f t="shared" si="234"/>
        <v>20158.599999999999</v>
      </c>
      <c r="AI90" s="51">
        <v>12350</v>
      </c>
      <c r="AJ90" s="51">
        <f t="shared" si="235"/>
        <v>14696.5</v>
      </c>
      <c r="AK90" s="52">
        <v>13585.000000000002</v>
      </c>
      <c r="AL90" s="52">
        <f t="shared" si="235"/>
        <v>16166.150000000001</v>
      </c>
      <c r="AM90" s="53">
        <v>13338</v>
      </c>
      <c r="AN90" s="53">
        <f t="shared" si="236"/>
        <v>15872.22</v>
      </c>
      <c r="AO90" s="54">
        <v>14820</v>
      </c>
      <c r="AP90" s="54">
        <f t="shared" si="236"/>
        <v>17635.8</v>
      </c>
      <c r="AQ90" s="55">
        <v>14202.499999999998</v>
      </c>
      <c r="AR90" s="55">
        <f t="shared" si="237"/>
        <v>16900.974999999999</v>
      </c>
      <c r="AS90" s="51">
        <f t="shared" si="172"/>
        <v>14696.5</v>
      </c>
      <c r="AT90" s="52">
        <f t="shared" si="173"/>
        <v>16166.150000000001</v>
      </c>
      <c r="AU90" s="53">
        <f t="shared" si="174"/>
        <v>15872.22</v>
      </c>
      <c r="AV90" s="54">
        <f t="shared" si="175"/>
        <v>17635.8</v>
      </c>
      <c r="AW90" s="55">
        <f t="shared" si="176"/>
        <v>16900.974999999999</v>
      </c>
      <c r="AX90" s="51">
        <f t="shared" si="177"/>
        <v>19506.791060180149</v>
      </c>
      <c r="AY90" s="52">
        <f t="shared" si="178"/>
        <v>19506.791060180149</v>
      </c>
      <c r="AZ90" s="53">
        <f t="shared" si="179"/>
        <v>20884.955424546373</v>
      </c>
      <c r="BA90" s="54">
        <f t="shared" si="180"/>
        <v>22648.984302614208</v>
      </c>
      <c r="BB90" s="55">
        <f t="shared" si="181"/>
        <v>22381.923688140098</v>
      </c>
      <c r="BC90" s="51">
        <f t="shared" si="182"/>
        <v>19040</v>
      </c>
      <c r="BD90" s="52">
        <f t="shared" si="183"/>
        <v>20163.36</v>
      </c>
      <c r="BE90" s="53">
        <f t="shared" si="184"/>
        <v>20056.735999999997</v>
      </c>
      <c r="BF90" s="54">
        <f t="shared" si="185"/>
        <v>21698.936000000002</v>
      </c>
      <c r="BG90" s="55">
        <f t="shared" si="186"/>
        <v>15872.22</v>
      </c>
      <c r="BH90" s="51">
        <f t="shared" si="187"/>
        <v>20096.125</v>
      </c>
      <c r="BI90" s="52">
        <f t="shared" si="188"/>
        <v>21639.495499999997</v>
      </c>
      <c r="BJ90" s="53">
        <f t="shared" si="189"/>
        <v>20096.125</v>
      </c>
      <c r="BK90" s="54">
        <f t="shared" si="190"/>
        <v>23264.738000000001</v>
      </c>
      <c r="BL90" s="55">
        <f t="shared" si="191"/>
        <v>23061.753750000003</v>
      </c>
      <c r="BM90" s="51">
        <f t="shared" si="192"/>
        <v>4978.5493918284064</v>
      </c>
      <c r="BN90" s="52">
        <f t="shared" si="193"/>
        <v>6972.5523286728803</v>
      </c>
      <c r="BO90" s="53">
        <f t="shared" si="194"/>
        <v>5449.2023704086296</v>
      </c>
      <c r="BP90" s="54">
        <f t="shared" si="195"/>
        <v>5549.6143847164612</v>
      </c>
      <c r="BQ90" s="55">
        <f t="shared" si="196"/>
        <v>5855.2511210380198</v>
      </c>
      <c r="BR90" s="14">
        <f t="shared" si="197"/>
        <v>0.26147843444476926</v>
      </c>
      <c r="BS90" s="16">
        <f t="shared" si="198"/>
        <v>0.34580309673947596</v>
      </c>
      <c r="BT90" s="17">
        <f t="shared" si="199"/>
        <v>0.27168939005871295</v>
      </c>
      <c r="BU90" s="18">
        <f t="shared" si="200"/>
        <v>0.25575513862598886</v>
      </c>
      <c r="BV90" s="56">
        <f t="shared" si="201"/>
        <v>0.36889931723716152</v>
      </c>
      <c r="BW90" s="51">
        <f t="shared" si="202"/>
        <v>19506.791060180149</v>
      </c>
      <c r="BX90" s="52">
        <f t="shared" si="203"/>
        <v>19506.791060180149</v>
      </c>
      <c r="BY90" s="53">
        <f t="shared" si="204"/>
        <v>20884.955424546373</v>
      </c>
      <c r="BZ90" s="54">
        <f t="shared" si="205"/>
        <v>22648.984302614208</v>
      </c>
      <c r="CA90" s="55">
        <f t="shared" si="206"/>
        <v>22381.923688140098</v>
      </c>
      <c r="CB90" s="19" t="str">
        <f t="shared" si="207"/>
        <v>MEDIA Geométrica</v>
      </c>
      <c r="CC90" s="20" t="str">
        <f t="shared" si="208"/>
        <v>MEDIA Geométrica</v>
      </c>
      <c r="CD90" s="29" t="str">
        <f t="shared" si="209"/>
        <v>MEDIA Geométrica</v>
      </c>
      <c r="CE90" s="15" t="str">
        <f t="shared" si="210"/>
        <v>MEDIA Geométrica</v>
      </c>
      <c r="CF90" s="6" t="str">
        <f t="shared" si="211"/>
        <v>MEDIA Geométrica</v>
      </c>
    </row>
    <row r="91" spans="1:84" ht="26.25" thickBot="1">
      <c r="A91" s="76"/>
      <c r="B91" s="9" t="s">
        <v>137</v>
      </c>
      <c r="C91" s="8" t="s">
        <v>27</v>
      </c>
      <c r="D91" s="5">
        <v>1</v>
      </c>
      <c r="E91" s="51">
        <v>138500</v>
      </c>
      <c r="F91" s="51">
        <f t="shared" si="225"/>
        <v>164815</v>
      </c>
      <c r="G91" s="52">
        <v>150826.5</v>
      </c>
      <c r="H91" s="52">
        <f t="shared" si="226"/>
        <v>179483.535</v>
      </c>
      <c r="I91" s="53">
        <v>151103.5</v>
      </c>
      <c r="J91" s="53">
        <f t="shared" si="227"/>
        <v>179813.16499999998</v>
      </c>
      <c r="K91" s="54">
        <v>160660</v>
      </c>
      <c r="L91" s="54">
        <f t="shared" si="227"/>
        <v>191185.4</v>
      </c>
      <c r="M91" s="55">
        <v>163430</v>
      </c>
      <c r="N91" s="55">
        <f t="shared" si="228"/>
        <v>194481.69999999998</v>
      </c>
      <c r="O91" s="51">
        <v>125000</v>
      </c>
      <c r="P91" s="51">
        <f t="shared" si="229"/>
        <v>148750</v>
      </c>
      <c r="Q91" s="52">
        <v>129000</v>
      </c>
      <c r="R91" s="52">
        <f t="shared" si="229"/>
        <v>153510</v>
      </c>
      <c r="S91" s="53">
        <v>129000</v>
      </c>
      <c r="T91" s="53">
        <f t="shared" si="230"/>
        <v>153510</v>
      </c>
      <c r="U91" s="54">
        <v>139300</v>
      </c>
      <c r="V91" s="54">
        <f t="shared" si="230"/>
        <v>165767</v>
      </c>
      <c r="W91" s="55">
        <v>134000</v>
      </c>
      <c r="X91" s="55">
        <f t="shared" si="231"/>
        <v>159460</v>
      </c>
      <c r="Y91" s="51">
        <v>90000</v>
      </c>
      <c r="Z91" s="51">
        <f t="shared" si="232"/>
        <v>107100</v>
      </c>
      <c r="AA91" s="52">
        <v>98280.000000000015</v>
      </c>
      <c r="AB91" s="52">
        <f t="shared" si="232"/>
        <v>116953.20000000001</v>
      </c>
      <c r="AC91" s="53">
        <v>97128</v>
      </c>
      <c r="AD91" s="53">
        <f t="shared" si="233"/>
        <v>115582.31999999999</v>
      </c>
      <c r="AE91" s="54">
        <v>105228</v>
      </c>
      <c r="AF91" s="54">
        <f t="shared" si="233"/>
        <v>125221.31999999999</v>
      </c>
      <c r="AG91" s="55">
        <v>108900</v>
      </c>
      <c r="AH91" s="55">
        <f t="shared" si="234"/>
        <v>129591</v>
      </c>
      <c r="AI91" s="51">
        <v>78300</v>
      </c>
      <c r="AJ91" s="51">
        <f t="shared" si="235"/>
        <v>93177</v>
      </c>
      <c r="AK91" s="52">
        <v>86130</v>
      </c>
      <c r="AL91" s="52">
        <f t="shared" si="235"/>
        <v>102494.7</v>
      </c>
      <c r="AM91" s="53">
        <v>84564</v>
      </c>
      <c r="AN91" s="53">
        <f t="shared" si="236"/>
        <v>100631.15999999999</v>
      </c>
      <c r="AO91" s="54">
        <v>93960</v>
      </c>
      <c r="AP91" s="54">
        <f t="shared" si="236"/>
        <v>111812.4</v>
      </c>
      <c r="AQ91" s="55">
        <v>90045</v>
      </c>
      <c r="AR91" s="55">
        <f t="shared" si="237"/>
        <v>107153.54999999999</v>
      </c>
      <c r="AS91" s="51">
        <f t="shared" si="172"/>
        <v>93177</v>
      </c>
      <c r="AT91" s="52">
        <f t="shared" si="173"/>
        <v>102494.7</v>
      </c>
      <c r="AU91" s="53">
        <f t="shared" si="174"/>
        <v>100631.15999999999</v>
      </c>
      <c r="AV91" s="54">
        <f t="shared" si="175"/>
        <v>111812.4</v>
      </c>
      <c r="AW91" s="55">
        <f t="shared" si="176"/>
        <v>107153.54999999999</v>
      </c>
      <c r="AX91" s="51">
        <f t="shared" si="177"/>
        <v>125065.63020893345</v>
      </c>
      <c r="AY91" s="52">
        <f t="shared" si="178"/>
        <v>125065.63020893345</v>
      </c>
      <c r="AZ91" s="53">
        <f t="shared" si="179"/>
        <v>133858.36340479302</v>
      </c>
      <c r="BA91" s="54">
        <f t="shared" si="180"/>
        <v>145137.70858409477</v>
      </c>
      <c r="BB91" s="55">
        <f t="shared" si="181"/>
        <v>144054.88055927819</v>
      </c>
      <c r="BC91" s="51">
        <f t="shared" si="182"/>
        <v>127925</v>
      </c>
      <c r="BD91" s="52">
        <f t="shared" si="183"/>
        <v>135231.6</v>
      </c>
      <c r="BE91" s="53">
        <f t="shared" si="184"/>
        <v>134546.16</v>
      </c>
      <c r="BF91" s="54">
        <f t="shared" si="185"/>
        <v>145494.16</v>
      </c>
      <c r="BG91" s="55">
        <f t="shared" si="186"/>
        <v>100631.15999999999</v>
      </c>
      <c r="BH91" s="51">
        <f t="shared" si="187"/>
        <v>128460.5</v>
      </c>
      <c r="BI91" s="52">
        <f t="shared" si="188"/>
        <v>138110.35875000001</v>
      </c>
      <c r="BJ91" s="53">
        <f t="shared" si="189"/>
        <v>128460.5</v>
      </c>
      <c r="BK91" s="54">
        <f t="shared" si="190"/>
        <v>148496.53</v>
      </c>
      <c r="BL91" s="55">
        <f t="shared" si="191"/>
        <v>147671.5625</v>
      </c>
      <c r="BM91" s="51">
        <f t="shared" si="192"/>
        <v>29302.345524718665</v>
      </c>
      <c r="BN91" s="52">
        <f t="shared" si="193"/>
        <v>39167.303688032538</v>
      </c>
      <c r="BO91" s="53">
        <f t="shared" si="194"/>
        <v>31170.364199753949</v>
      </c>
      <c r="BP91" s="54">
        <f t="shared" si="195"/>
        <v>31654.658228682481</v>
      </c>
      <c r="BQ91" s="55">
        <f t="shared" si="196"/>
        <v>32782.511758279186</v>
      </c>
      <c r="BR91" s="14">
        <f t="shared" si="197"/>
        <v>0.2290587885457781</v>
      </c>
      <c r="BS91" s="16">
        <f t="shared" si="198"/>
        <v>0.28963129688647132</v>
      </c>
      <c r="BT91" s="17">
        <f t="shared" si="199"/>
        <v>0.23167041110466435</v>
      </c>
      <c r="BU91" s="18">
        <f t="shared" si="200"/>
        <v>0.21756652108017588</v>
      </c>
      <c r="BV91" s="56">
        <f t="shared" si="201"/>
        <v>0.32576899400025988</v>
      </c>
      <c r="BW91" s="51">
        <f t="shared" si="202"/>
        <v>125065.63020893345</v>
      </c>
      <c r="BX91" s="52">
        <f t="shared" si="203"/>
        <v>125065.63020893345</v>
      </c>
      <c r="BY91" s="53">
        <f t="shared" si="204"/>
        <v>133858.36340479302</v>
      </c>
      <c r="BZ91" s="54">
        <f t="shared" si="205"/>
        <v>145137.70858409477</v>
      </c>
      <c r="CA91" s="55">
        <f t="shared" si="206"/>
        <v>144054.88055927819</v>
      </c>
      <c r="CB91" s="19" t="str">
        <f t="shared" si="207"/>
        <v>MEDIA Geométrica</v>
      </c>
      <c r="CC91" s="20" t="str">
        <f t="shared" si="208"/>
        <v>MEDIA Geométrica</v>
      </c>
      <c r="CD91" s="29" t="str">
        <f t="shared" si="209"/>
        <v>MEDIA Geométrica</v>
      </c>
      <c r="CE91" s="15" t="str">
        <f t="shared" si="210"/>
        <v>MEDIA Geométrica</v>
      </c>
      <c r="CF91" s="6" t="str">
        <f t="shared" si="211"/>
        <v>MEDIA Geométrica</v>
      </c>
    </row>
    <row r="92" spans="1:84" ht="26.25" thickBot="1">
      <c r="A92" s="76"/>
      <c r="B92" s="9" t="s">
        <v>138</v>
      </c>
      <c r="C92" s="8" t="s">
        <v>27</v>
      </c>
      <c r="D92" s="5">
        <v>1</v>
      </c>
      <c r="E92" s="51">
        <v>77200</v>
      </c>
      <c r="F92" s="51">
        <f t="shared" si="225"/>
        <v>91868</v>
      </c>
      <c r="G92" s="52">
        <v>84070.8</v>
      </c>
      <c r="H92" s="52">
        <f t="shared" si="226"/>
        <v>100044.25199999999</v>
      </c>
      <c r="I92" s="53">
        <v>84225.2</v>
      </c>
      <c r="J92" s="53">
        <f t="shared" si="227"/>
        <v>100227.988</v>
      </c>
      <c r="K92" s="54">
        <v>89552</v>
      </c>
      <c r="L92" s="54">
        <f t="shared" si="227"/>
        <v>106566.87999999999</v>
      </c>
      <c r="M92" s="55">
        <v>91096</v>
      </c>
      <c r="N92" s="55">
        <f t="shared" si="228"/>
        <v>108404.23999999999</v>
      </c>
      <c r="O92" s="51">
        <v>68000</v>
      </c>
      <c r="P92" s="51">
        <f t="shared" si="229"/>
        <v>80920</v>
      </c>
      <c r="Q92" s="52">
        <v>69500</v>
      </c>
      <c r="R92" s="52">
        <f t="shared" si="229"/>
        <v>82705</v>
      </c>
      <c r="S92" s="53">
        <v>69500</v>
      </c>
      <c r="T92" s="53">
        <f t="shared" si="230"/>
        <v>82705</v>
      </c>
      <c r="U92" s="54">
        <v>75100</v>
      </c>
      <c r="V92" s="54">
        <f t="shared" si="230"/>
        <v>89369</v>
      </c>
      <c r="W92" s="55">
        <v>72000</v>
      </c>
      <c r="X92" s="55">
        <f t="shared" si="231"/>
        <v>85680</v>
      </c>
      <c r="Y92" s="51">
        <v>40000</v>
      </c>
      <c r="Z92" s="51">
        <f t="shared" si="232"/>
        <v>47600</v>
      </c>
      <c r="AA92" s="52">
        <v>43680</v>
      </c>
      <c r="AB92" s="52">
        <f t="shared" si="232"/>
        <v>51979.199999999997</v>
      </c>
      <c r="AC92" s="53">
        <v>43168</v>
      </c>
      <c r="AD92" s="53">
        <f t="shared" si="233"/>
        <v>51369.919999999998</v>
      </c>
      <c r="AE92" s="54">
        <v>46768</v>
      </c>
      <c r="AF92" s="54">
        <f t="shared" si="233"/>
        <v>55653.919999999998</v>
      </c>
      <c r="AG92" s="55">
        <v>48400</v>
      </c>
      <c r="AH92" s="55">
        <f t="shared" si="234"/>
        <v>57596</v>
      </c>
      <c r="AI92" s="51">
        <v>38590</v>
      </c>
      <c r="AJ92" s="51">
        <f t="shared" si="235"/>
        <v>45922.1</v>
      </c>
      <c r="AK92" s="52">
        <v>42449</v>
      </c>
      <c r="AL92" s="52">
        <f t="shared" si="235"/>
        <v>50514.31</v>
      </c>
      <c r="AM92" s="53">
        <v>41677.200000000004</v>
      </c>
      <c r="AN92" s="53">
        <f t="shared" si="236"/>
        <v>49595.868000000002</v>
      </c>
      <c r="AO92" s="54">
        <v>46308</v>
      </c>
      <c r="AP92" s="54">
        <f t="shared" si="236"/>
        <v>55106.52</v>
      </c>
      <c r="AQ92" s="55">
        <v>44378.5</v>
      </c>
      <c r="AR92" s="55">
        <f t="shared" si="237"/>
        <v>52810.415000000001</v>
      </c>
      <c r="AS92" s="51">
        <f t="shared" si="172"/>
        <v>45922.1</v>
      </c>
      <c r="AT92" s="52">
        <f t="shared" si="173"/>
        <v>50514.31</v>
      </c>
      <c r="AU92" s="53">
        <f t="shared" si="174"/>
        <v>49595.868000000002</v>
      </c>
      <c r="AV92" s="54">
        <f t="shared" si="175"/>
        <v>55106.52</v>
      </c>
      <c r="AW92" s="55">
        <f t="shared" si="176"/>
        <v>52810.415000000001</v>
      </c>
      <c r="AX92" s="51">
        <f t="shared" si="177"/>
        <v>63491.00581074744</v>
      </c>
      <c r="AY92" s="52">
        <f t="shared" si="178"/>
        <v>63491.00581074744</v>
      </c>
      <c r="AZ92" s="53">
        <f t="shared" si="179"/>
        <v>67790.492765363291</v>
      </c>
      <c r="BA92" s="54">
        <f t="shared" si="180"/>
        <v>73515.171327030912</v>
      </c>
      <c r="BB92" s="55">
        <f t="shared" si="181"/>
        <v>72905.351395517617</v>
      </c>
      <c r="BC92" s="51">
        <f t="shared" si="182"/>
        <v>64260</v>
      </c>
      <c r="BD92" s="52">
        <f t="shared" si="183"/>
        <v>67342.100000000006</v>
      </c>
      <c r="BE92" s="53">
        <f t="shared" si="184"/>
        <v>67037.459999999992</v>
      </c>
      <c r="BF92" s="54">
        <f t="shared" si="185"/>
        <v>72511.459999999992</v>
      </c>
      <c r="BG92" s="55">
        <f t="shared" si="186"/>
        <v>49595.868000000002</v>
      </c>
      <c r="BH92" s="51">
        <f t="shared" si="187"/>
        <v>66577.524999999994</v>
      </c>
      <c r="BI92" s="52">
        <f t="shared" si="188"/>
        <v>71310.690499999997</v>
      </c>
      <c r="BJ92" s="53">
        <f t="shared" si="189"/>
        <v>66577.524999999994</v>
      </c>
      <c r="BK92" s="54">
        <f t="shared" si="190"/>
        <v>76674.080000000002</v>
      </c>
      <c r="BL92" s="55">
        <f t="shared" si="191"/>
        <v>76122.663749999992</v>
      </c>
      <c r="BM92" s="51">
        <f t="shared" si="192"/>
        <v>20199.676680008404</v>
      </c>
      <c r="BN92" s="52">
        <f t="shared" si="193"/>
        <v>25133.328925018326</v>
      </c>
      <c r="BO92" s="53">
        <f t="shared" si="194"/>
        <v>21417.029751073202</v>
      </c>
      <c r="BP92" s="54">
        <f t="shared" si="195"/>
        <v>22145.808048170169</v>
      </c>
      <c r="BQ92" s="55">
        <f t="shared" si="196"/>
        <v>22472.9896368261</v>
      </c>
      <c r="BR92" s="14">
        <f t="shared" si="197"/>
        <v>0.3143429299721196</v>
      </c>
      <c r="BS92" s="16">
        <f t="shared" si="198"/>
        <v>0.37321866893100042</v>
      </c>
      <c r="BT92" s="17">
        <f t="shared" si="199"/>
        <v>0.31947853858235686</v>
      </c>
      <c r="BU92" s="18">
        <f t="shared" si="200"/>
        <v>0.30541114533027153</v>
      </c>
      <c r="BV92" s="56">
        <f t="shared" si="201"/>
        <v>0.45312221648839979</v>
      </c>
      <c r="BW92" s="51">
        <f t="shared" si="202"/>
        <v>63491.00581074744</v>
      </c>
      <c r="BX92" s="52">
        <f t="shared" si="203"/>
        <v>63491.00581074744</v>
      </c>
      <c r="BY92" s="53">
        <f t="shared" si="204"/>
        <v>67790.492765363291</v>
      </c>
      <c r="BZ92" s="54">
        <f t="shared" si="205"/>
        <v>73515.171327030912</v>
      </c>
      <c r="CA92" s="55">
        <f t="shared" si="206"/>
        <v>72905.351395517617</v>
      </c>
      <c r="CB92" s="19" t="str">
        <f t="shared" si="207"/>
        <v>MEDIA Geométrica</v>
      </c>
      <c r="CC92" s="20" t="str">
        <f t="shared" si="208"/>
        <v>MEDIA Geométrica</v>
      </c>
      <c r="CD92" s="29" t="str">
        <f t="shared" si="209"/>
        <v>MEDIA Geométrica</v>
      </c>
      <c r="CE92" s="15" t="str">
        <f t="shared" si="210"/>
        <v>MEDIA Geométrica</v>
      </c>
      <c r="CF92" s="6" t="str">
        <f t="shared" si="211"/>
        <v>MEDIA Geométrica</v>
      </c>
    </row>
    <row r="93" spans="1:84" ht="26.25" thickBot="1">
      <c r="A93" s="76"/>
      <c r="B93" s="9" t="s">
        <v>139</v>
      </c>
      <c r="C93" s="8" t="s">
        <v>27</v>
      </c>
      <c r="D93" s="5">
        <v>1</v>
      </c>
      <c r="E93" s="51">
        <v>70985</v>
      </c>
      <c r="F93" s="51">
        <f t="shared" si="225"/>
        <v>84472.15</v>
      </c>
      <c r="G93" s="52">
        <v>77302.664999999994</v>
      </c>
      <c r="H93" s="52">
        <f t="shared" si="226"/>
        <v>91990.17134999999</v>
      </c>
      <c r="I93" s="53">
        <v>77444.634999999995</v>
      </c>
      <c r="J93" s="53">
        <f t="shared" si="227"/>
        <v>92159.115649999992</v>
      </c>
      <c r="K93" s="54">
        <v>82342.599999999991</v>
      </c>
      <c r="L93" s="54">
        <f t="shared" si="227"/>
        <v>97987.693999999989</v>
      </c>
      <c r="M93" s="55">
        <v>83762.299999999988</v>
      </c>
      <c r="N93" s="55">
        <f t="shared" si="228"/>
        <v>99677.136999999988</v>
      </c>
      <c r="O93" s="51">
        <v>80000</v>
      </c>
      <c r="P93" s="51">
        <f t="shared" si="229"/>
        <v>95200</v>
      </c>
      <c r="Q93" s="52">
        <v>82000</v>
      </c>
      <c r="R93" s="52">
        <f t="shared" si="229"/>
        <v>97580</v>
      </c>
      <c r="S93" s="53">
        <v>82000</v>
      </c>
      <c r="T93" s="53">
        <f t="shared" si="230"/>
        <v>97580</v>
      </c>
      <c r="U93" s="54">
        <v>88600</v>
      </c>
      <c r="V93" s="54">
        <f t="shared" si="230"/>
        <v>105434</v>
      </c>
      <c r="W93" s="55">
        <v>85000</v>
      </c>
      <c r="X93" s="55">
        <f t="shared" si="231"/>
        <v>101150</v>
      </c>
      <c r="Y93" s="51">
        <v>50000</v>
      </c>
      <c r="Z93" s="51">
        <f t="shared" si="232"/>
        <v>59500</v>
      </c>
      <c r="AA93" s="52">
        <v>54600.000000000007</v>
      </c>
      <c r="AB93" s="52">
        <f t="shared" si="232"/>
        <v>64974.000000000007</v>
      </c>
      <c r="AC93" s="53">
        <v>53960</v>
      </c>
      <c r="AD93" s="53">
        <f t="shared" si="233"/>
        <v>64212.399999999994</v>
      </c>
      <c r="AE93" s="54">
        <v>58460</v>
      </c>
      <c r="AF93" s="54">
        <f t="shared" si="233"/>
        <v>69567.399999999994</v>
      </c>
      <c r="AG93" s="55">
        <v>60500</v>
      </c>
      <c r="AH93" s="55">
        <f t="shared" si="234"/>
        <v>71995</v>
      </c>
      <c r="AI93" s="51">
        <v>52487</v>
      </c>
      <c r="AJ93" s="51">
        <f t="shared" si="235"/>
        <v>62459.53</v>
      </c>
      <c r="AK93" s="52">
        <v>57735.700000000004</v>
      </c>
      <c r="AL93" s="52">
        <f t="shared" si="235"/>
        <v>68705.483000000007</v>
      </c>
      <c r="AM93" s="53">
        <v>56685.960000000006</v>
      </c>
      <c r="AN93" s="53">
        <f t="shared" si="236"/>
        <v>67456.292400000006</v>
      </c>
      <c r="AO93" s="54">
        <v>62984.399999999994</v>
      </c>
      <c r="AP93" s="54">
        <f t="shared" si="236"/>
        <v>74951.435999999987</v>
      </c>
      <c r="AQ93" s="55">
        <v>60360.049999999996</v>
      </c>
      <c r="AR93" s="55">
        <f t="shared" si="237"/>
        <v>71828.459499999997</v>
      </c>
      <c r="AS93" s="51">
        <f t="shared" si="172"/>
        <v>59500</v>
      </c>
      <c r="AT93" s="52">
        <f t="shared" si="173"/>
        <v>64974.000000000007</v>
      </c>
      <c r="AU93" s="53">
        <f t="shared" si="174"/>
        <v>64212.399999999994</v>
      </c>
      <c r="AV93" s="54">
        <f t="shared" si="175"/>
        <v>69567.399999999994</v>
      </c>
      <c r="AW93" s="55">
        <f t="shared" si="176"/>
        <v>71828.459499999997</v>
      </c>
      <c r="AX93" s="51">
        <f t="shared" si="177"/>
        <v>73937.803304154659</v>
      </c>
      <c r="AY93" s="52">
        <f t="shared" si="178"/>
        <v>73937.803304154659</v>
      </c>
      <c r="AZ93" s="53">
        <f t="shared" si="179"/>
        <v>79001.460569834147</v>
      </c>
      <c r="BA93" s="54">
        <f t="shared" si="180"/>
        <v>85671.1285126234</v>
      </c>
      <c r="BB93" s="55">
        <f t="shared" si="181"/>
        <v>84974.786618434693</v>
      </c>
      <c r="BC93" s="51">
        <f t="shared" si="182"/>
        <v>73465.84</v>
      </c>
      <c r="BD93" s="52">
        <f t="shared" si="183"/>
        <v>80347.827174999999</v>
      </c>
      <c r="BE93" s="53">
        <f t="shared" si="184"/>
        <v>79807.704024999999</v>
      </c>
      <c r="BF93" s="54">
        <f t="shared" si="185"/>
        <v>86469.564999999988</v>
      </c>
      <c r="BG93" s="55">
        <f t="shared" si="186"/>
        <v>67456.292400000006</v>
      </c>
      <c r="BH93" s="51">
        <f t="shared" si="187"/>
        <v>75407.92</v>
      </c>
      <c r="BI93" s="52">
        <f t="shared" si="188"/>
        <v>80812.413587499992</v>
      </c>
      <c r="BJ93" s="53">
        <f t="shared" si="189"/>
        <v>75407.92</v>
      </c>
      <c r="BK93" s="54">
        <f t="shared" si="190"/>
        <v>86985.132499999992</v>
      </c>
      <c r="BL93" s="55">
        <f t="shared" si="191"/>
        <v>86162.649124999996</v>
      </c>
      <c r="BM93" s="51">
        <f t="shared" si="192"/>
        <v>14955.011020873571</v>
      </c>
      <c r="BN93" s="52">
        <f t="shared" si="193"/>
        <v>15314.266920512771</v>
      </c>
      <c r="BO93" s="53">
        <f t="shared" si="194"/>
        <v>14688.413176956525</v>
      </c>
      <c r="BP93" s="54">
        <f t="shared" si="195"/>
        <v>15079.823676766795</v>
      </c>
      <c r="BQ93" s="55">
        <f t="shared" si="196"/>
        <v>14260.551731160842</v>
      </c>
      <c r="BR93" s="14">
        <f t="shared" si="197"/>
        <v>0.20356414655945637</v>
      </c>
      <c r="BS93" s="16">
        <f t="shared" si="198"/>
        <v>0.19059963982794251</v>
      </c>
      <c r="BT93" s="17">
        <f t="shared" si="199"/>
        <v>0.18404755977387016</v>
      </c>
      <c r="BU93" s="18">
        <f t="shared" si="200"/>
        <v>0.17439458238013336</v>
      </c>
      <c r="BV93" s="56">
        <f t="shared" si="201"/>
        <v>0.21140432158054451</v>
      </c>
      <c r="BW93" s="51">
        <f t="shared" si="202"/>
        <v>73937.803304154659</v>
      </c>
      <c r="BX93" s="52">
        <f t="shared" si="203"/>
        <v>64974.000000000007</v>
      </c>
      <c r="BY93" s="53">
        <f t="shared" si="204"/>
        <v>64212.399999999994</v>
      </c>
      <c r="BZ93" s="54">
        <f t="shared" si="205"/>
        <v>69567.399999999994</v>
      </c>
      <c r="CA93" s="55">
        <f t="shared" si="206"/>
        <v>84974.786618434693</v>
      </c>
      <c r="CB93" s="19" t="str">
        <f t="shared" si="207"/>
        <v>MEDIA Geométrica</v>
      </c>
      <c r="CC93" s="20" t="str">
        <f t="shared" si="208"/>
        <v>MENOR VALOR</v>
      </c>
      <c r="CD93" s="29" t="str">
        <f t="shared" si="209"/>
        <v>MENOR VALOR</v>
      </c>
      <c r="CE93" s="15" t="str">
        <f t="shared" si="210"/>
        <v>MENOR VALOR</v>
      </c>
      <c r="CF93" s="6" t="str">
        <f t="shared" si="211"/>
        <v>MEDIA Geométrica</v>
      </c>
    </row>
    <row r="94" spans="1:84" ht="26.25" thickBot="1">
      <c r="A94" s="76"/>
      <c r="B94" s="9" t="s">
        <v>140</v>
      </c>
      <c r="C94" s="8" t="s">
        <v>27</v>
      </c>
      <c r="D94" s="5">
        <v>1</v>
      </c>
      <c r="E94" s="51">
        <v>51200</v>
      </c>
      <c r="F94" s="51">
        <f t="shared" si="225"/>
        <v>60928</v>
      </c>
      <c r="G94" s="52">
        <v>55756.799999999996</v>
      </c>
      <c r="H94" s="52">
        <f t="shared" si="226"/>
        <v>66350.59199999999</v>
      </c>
      <c r="I94" s="53">
        <v>55859.199999999997</v>
      </c>
      <c r="J94" s="53">
        <f t="shared" si="227"/>
        <v>66472.447999999989</v>
      </c>
      <c r="K94" s="54">
        <v>59391.999999999993</v>
      </c>
      <c r="L94" s="54">
        <f t="shared" si="227"/>
        <v>70676.479999999981</v>
      </c>
      <c r="M94" s="55">
        <v>60416</v>
      </c>
      <c r="N94" s="55">
        <f t="shared" si="228"/>
        <v>71895.039999999994</v>
      </c>
      <c r="O94" s="51">
        <v>45000</v>
      </c>
      <c r="P94" s="51">
        <f t="shared" si="229"/>
        <v>53550</v>
      </c>
      <c r="Q94" s="52">
        <v>46000</v>
      </c>
      <c r="R94" s="52">
        <f t="shared" si="229"/>
        <v>54740</v>
      </c>
      <c r="S94" s="53">
        <v>46000</v>
      </c>
      <c r="T94" s="53">
        <f t="shared" si="230"/>
        <v>54740</v>
      </c>
      <c r="U94" s="54">
        <v>49700</v>
      </c>
      <c r="V94" s="54">
        <f t="shared" si="230"/>
        <v>59143</v>
      </c>
      <c r="W94" s="55">
        <v>48000</v>
      </c>
      <c r="X94" s="55">
        <f t="shared" si="231"/>
        <v>57120</v>
      </c>
      <c r="Y94" s="51">
        <v>20000</v>
      </c>
      <c r="Z94" s="51">
        <f t="shared" si="232"/>
        <v>23800</v>
      </c>
      <c r="AA94" s="52">
        <v>21840</v>
      </c>
      <c r="AB94" s="52">
        <f t="shared" si="232"/>
        <v>25989.599999999999</v>
      </c>
      <c r="AC94" s="53">
        <v>21584</v>
      </c>
      <c r="AD94" s="53">
        <f t="shared" si="233"/>
        <v>25684.959999999999</v>
      </c>
      <c r="AE94" s="54">
        <v>23384</v>
      </c>
      <c r="AF94" s="54">
        <f t="shared" si="233"/>
        <v>27826.959999999999</v>
      </c>
      <c r="AG94" s="55">
        <v>24200</v>
      </c>
      <c r="AH94" s="55">
        <f t="shared" si="234"/>
        <v>28798</v>
      </c>
      <c r="AI94" s="51">
        <v>21100</v>
      </c>
      <c r="AJ94" s="51">
        <f t="shared" si="235"/>
        <v>25109</v>
      </c>
      <c r="AK94" s="52">
        <v>23210.000000000004</v>
      </c>
      <c r="AL94" s="52">
        <f t="shared" si="235"/>
        <v>27619.9</v>
      </c>
      <c r="AM94" s="53">
        <v>22788</v>
      </c>
      <c r="AN94" s="53">
        <f t="shared" si="236"/>
        <v>27117.719999999998</v>
      </c>
      <c r="AO94" s="54">
        <v>25320</v>
      </c>
      <c r="AP94" s="54">
        <f t="shared" si="236"/>
        <v>30130.799999999999</v>
      </c>
      <c r="AQ94" s="55">
        <v>24264.999999999996</v>
      </c>
      <c r="AR94" s="55">
        <f t="shared" si="237"/>
        <v>28875.349999999995</v>
      </c>
      <c r="AS94" s="51">
        <f t="shared" si="172"/>
        <v>23800</v>
      </c>
      <c r="AT94" s="52">
        <f t="shared" si="173"/>
        <v>25989.599999999999</v>
      </c>
      <c r="AU94" s="53">
        <f t="shared" si="174"/>
        <v>25684.959999999999</v>
      </c>
      <c r="AV94" s="54">
        <f t="shared" si="175"/>
        <v>27826.959999999999</v>
      </c>
      <c r="AW94" s="55">
        <f t="shared" si="176"/>
        <v>28798</v>
      </c>
      <c r="AX94" s="51">
        <f t="shared" si="177"/>
        <v>37367.641937301203</v>
      </c>
      <c r="AY94" s="52">
        <f t="shared" si="178"/>
        <v>37367.641937301203</v>
      </c>
      <c r="AZ94" s="53">
        <f t="shared" si="179"/>
        <v>39899.700246186694</v>
      </c>
      <c r="BA94" s="54">
        <f t="shared" si="180"/>
        <v>43267.686273228959</v>
      </c>
      <c r="BB94" s="55">
        <f t="shared" si="181"/>
        <v>42987.696914484732</v>
      </c>
      <c r="BC94" s="51">
        <f t="shared" si="182"/>
        <v>39329.5</v>
      </c>
      <c r="BD94" s="52">
        <f t="shared" si="183"/>
        <v>41179.949999999997</v>
      </c>
      <c r="BE94" s="53">
        <f t="shared" si="184"/>
        <v>40928.86</v>
      </c>
      <c r="BF94" s="54">
        <f t="shared" si="185"/>
        <v>44636.9</v>
      </c>
      <c r="BG94" s="55">
        <f t="shared" si="186"/>
        <v>27117.719999999998</v>
      </c>
      <c r="BH94" s="51">
        <f t="shared" si="187"/>
        <v>40846.75</v>
      </c>
      <c r="BI94" s="52">
        <f t="shared" si="188"/>
        <v>43675.022999999994</v>
      </c>
      <c r="BJ94" s="53">
        <f t="shared" si="189"/>
        <v>40846.75</v>
      </c>
      <c r="BK94" s="54">
        <f t="shared" si="190"/>
        <v>46944.30999999999</v>
      </c>
      <c r="BL94" s="55">
        <f t="shared" si="191"/>
        <v>46672.097499999996</v>
      </c>
      <c r="BM94" s="51">
        <f t="shared" si="192"/>
        <v>16604.9512401422</v>
      </c>
      <c r="BN94" s="52">
        <f t="shared" si="193"/>
        <v>19876.167359425384</v>
      </c>
      <c r="BO94" s="53">
        <f t="shared" si="194"/>
        <v>17605.57907382349</v>
      </c>
      <c r="BP94" s="54">
        <f t="shared" si="195"/>
        <v>18440.384487366315</v>
      </c>
      <c r="BQ94" s="55">
        <f t="shared" si="196"/>
        <v>18584.691805529594</v>
      </c>
      <c r="BR94" s="14">
        <f t="shared" si="197"/>
        <v>0.4222009239919704</v>
      </c>
      <c r="BS94" s="16">
        <f t="shared" si="198"/>
        <v>0.48266613629752791</v>
      </c>
      <c r="BT94" s="17">
        <f t="shared" si="199"/>
        <v>0.43015073163101758</v>
      </c>
      <c r="BU94" s="18">
        <f t="shared" si="200"/>
        <v>0.41311973921500628</v>
      </c>
      <c r="BV94" s="56">
        <f t="shared" si="201"/>
        <v>0.68533386308028832</v>
      </c>
      <c r="BW94" s="51">
        <f t="shared" si="202"/>
        <v>37367.641937301203</v>
      </c>
      <c r="BX94" s="52">
        <f t="shared" si="203"/>
        <v>37367.641937301203</v>
      </c>
      <c r="BY94" s="53">
        <f t="shared" si="204"/>
        <v>39899.700246186694</v>
      </c>
      <c r="BZ94" s="54">
        <f t="shared" si="205"/>
        <v>43267.686273228959</v>
      </c>
      <c r="CA94" s="55">
        <f t="shared" si="206"/>
        <v>42987.696914484732</v>
      </c>
      <c r="CB94" s="19" t="str">
        <f t="shared" si="207"/>
        <v>MEDIA Geométrica</v>
      </c>
      <c r="CC94" s="20" t="str">
        <f t="shared" si="208"/>
        <v>MEDIA Geométrica</v>
      </c>
      <c r="CD94" s="29" t="str">
        <f t="shared" si="209"/>
        <v>MEDIA Geométrica</v>
      </c>
      <c r="CE94" s="15" t="str">
        <f t="shared" si="210"/>
        <v>MEDIA Geométrica</v>
      </c>
      <c r="CF94" s="6" t="str">
        <f t="shared" si="211"/>
        <v>MEDIA Geométrica</v>
      </c>
    </row>
    <row r="95" spans="1:84" ht="26.25" thickBot="1">
      <c r="A95" s="76"/>
      <c r="B95" s="9" t="s">
        <v>141</v>
      </c>
      <c r="C95" s="8" t="s">
        <v>27</v>
      </c>
      <c r="D95" s="5">
        <v>1</v>
      </c>
      <c r="E95" s="51">
        <v>104300</v>
      </c>
      <c r="F95" s="51">
        <f t="shared" si="225"/>
        <v>124117</v>
      </c>
      <c r="G95" s="52">
        <v>113582.7</v>
      </c>
      <c r="H95" s="52">
        <f t="shared" si="226"/>
        <v>135163.413</v>
      </c>
      <c r="I95" s="53">
        <v>113791.3</v>
      </c>
      <c r="J95" s="53">
        <f t="shared" si="227"/>
        <v>135411.647</v>
      </c>
      <c r="K95" s="54">
        <v>120987.99999999999</v>
      </c>
      <c r="L95" s="54">
        <f t="shared" si="227"/>
        <v>143975.71999999997</v>
      </c>
      <c r="M95" s="55">
        <v>123074</v>
      </c>
      <c r="N95" s="55">
        <f t="shared" si="228"/>
        <v>146458.06</v>
      </c>
      <c r="O95" s="51">
        <v>98000</v>
      </c>
      <c r="P95" s="51">
        <f t="shared" si="229"/>
        <v>116620</v>
      </c>
      <c r="Q95" s="52">
        <v>99000</v>
      </c>
      <c r="R95" s="52">
        <f t="shared" si="229"/>
        <v>117810</v>
      </c>
      <c r="S95" s="53">
        <v>99000</v>
      </c>
      <c r="T95" s="53">
        <f t="shared" si="230"/>
        <v>117810</v>
      </c>
      <c r="U95" s="54">
        <v>106900</v>
      </c>
      <c r="V95" s="54">
        <f t="shared" si="230"/>
        <v>127211</v>
      </c>
      <c r="W95" s="55">
        <v>103000</v>
      </c>
      <c r="X95" s="55">
        <f t="shared" si="231"/>
        <v>122570</v>
      </c>
      <c r="Y95" s="51">
        <v>50000</v>
      </c>
      <c r="Z95" s="51">
        <f t="shared" si="232"/>
        <v>59500</v>
      </c>
      <c r="AA95" s="52">
        <v>54600.000000000007</v>
      </c>
      <c r="AB95" s="52">
        <f t="shared" si="232"/>
        <v>64974.000000000007</v>
      </c>
      <c r="AC95" s="53">
        <v>53960</v>
      </c>
      <c r="AD95" s="53">
        <f t="shared" si="233"/>
        <v>64212.399999999994</v>
      </c>
      <c r="AE95" s="54">
        <v>58460</v>
      </c>
      <c r="AF95" s="54">
        <f t="shared" si="233"/>
        <v>69567.399999999994</v>
      </c>
      <c r="AG95" s="55">
        <v>60500</v>
      </c>
      <c r="AH95" s="55">
        <f t="shared" si="234"/>
        <v>71995</v>
      </c>
      <c r="AI95" s="51">
        <v>43900</v>
      </c>
      <c r="AJ95" s="51">
        <f t="shared" si="235"/>
        <v>52241</v>
      </c>
      <c r="AK95" s="52">
        <v>48290.000000000007</v>
      </c>
      <c r="AL95" s="52">
        <f t="shared" si="235"/>
        <v>57465.100000000006</v>
      </c>
      <c r="AM95" s="53">
        <v>47412</v>
      </c>
      <c r="AN95" s="53">
        <f t="shared" si="236"/>
        <v>56420.28</v>
      </c>
      <c r="AO95" s="54">
        <v>52680</v>
      </c>
      <c r="AP95" s="54">
        <f t="shared" si="236"/>
        <v>62689.2</v>
      </c>
      <c r="AQ95" s="55">
        <v>50484.999999999993</v>
      </c>
      <c r="AR95" s="55">
        <f t="shared" si="237"/>
        <v>60077.149999999987</v>
      </c>
      <c r="AS95" s="51">
        <f t="shared" si="172"/>
        <v>52241</v>
      </c>
      <c r="AT95" s="52">
        <f t="shared" si="173"/>
        <v>57465.100000000006</v>
      </c>
      <c r="AU95" s="53">
        <f t="shared" si="174"/>
        <v>56420.28</v>
      </c>
      <c r="AV95" s="54">
        <f t="shared" si="175"/>
        <v>62689.2</v>
      </c>
      <c r="AW95" s="55">
        <f t="shared" si="176"/>
        <v>60077.149999999987</v>
      </c>
      <c r="AX95" s="51">
        <f t="shared" si="177"/>
        <v>81899.865504835994</v>
      </c>
      <c r="AY95" s="52">
        <f t="shared" si="178"/>
        <v>81899.865504835994</v>
      </c>
      <c r="AZ95" s="53">
        <f t="shared" si="179"/>
        <v>87191.285152664947</v>
      </c>
      <c r="BA95" s="54">
        <f t="shared" si="180"/>
        <v>94537.280802754889</v>
      </c>
      <c r="BB95" s="55">
        <f t="shared" si="181"/>
        <v>93870.099955297206</v>
      </c>
      <c r="BC95" s="51">
        <f t="shared" si="182"/>
        <v>88060</v>
      </c>
      <c r="BD95" s="52">
        <f t="shared" si="183"/>
        <v>91392</v>
      </c>
      <c r="BE95" s="53">
        <f t="shared" si="184"/>
        <v>91011.199999999997</v>
      </c>
      <c r="BF95" s="54">
        <f t="shared" si="185"/>
        <v>98389.2</v>
      </c>
      <c r="BG95" s="55">
        <f t="shared" si="186"/>
        <v>56420.28</v>
      </c>
      <c r="BH95" s="51">
        <f t="shared" si="187"/>
        <v>88119.5</v>
      </c>
      <c r="BI95" s="52">
        <f t="shared" si="188"/>
        <v>93853.128250000009</v>
      </c>
      <c r="BJ95" s="53">
        <f t="shared" si="189"/>
        <v>88119.5</v>
      </c>
      <c r="BK95" s="54">
        <f t="shared" si="190"/>
        <v>100860.83</v>
      </c>
      <c r="BL95" s="55">
        <f t="shared" si="191"/>
        <v>100275.05249999999</v>
      </c>
      <c r="BM95" s="51">
        <f t="shared" si="192"/>
        <v>32459.363244678723</v>
      </c>
      <c r="BN95" s="52">
        <f t="shared" si="193"/>
        <v>40783.321226952037</v>
      </c>
      <c r="BO95" s="53">
        <f t="shared" si="194"/>
        <v>33838.683847540779</v>
      </c>
      <c r="BP95" s="54">
        <f t="shared" si="195"/>
        <v>35318.470014861865</v>
      </c>
      <c r="BQ95" s="55">
        <f t="shared" si="196"/>
        <v>35516.079459081207</v>
      </c>
      <c r="BR95" s="14">
        <f t="shared" si="197"/>
        <v>0.3686050788630334</v>
      </c>
      <c r="BS95" s="16">
        <f t="shared" si="198"/>
        <v>0.44624607434952773</v>
      </c>
      <c r="BT95" s="17">
        <f t="shared" si="199"/>
        <v>0.37180790768104122</v>
      </c>
      <c r="BU95" s="18">
        <f t="shared" si="200"/>
        <v>0.35896693961188691</v>
      </c>
      <c r="BV95" s="56">
        <f t="shared" si="201"/>
        <v>0.62949137188048709</v>
      </c>
      <c r="BW95" s="51">
        <f t="shared" si="202"/>
        <v>81899.865504835994</v>
      </c>
      <c r="BX95" s="52">
        <f t="shared" si="203"/>
        <v>81899.865504835994</v>
      </c>
      <c r="BY95" s="53">
        <f t="shared" si="204"/>
        <v>87191.285152664947</v>
      </c>
      <c r="BZ95" s="54">
        <f t="shared" si="205"/>
        <v>94537.280802754889</v>
      </c>
      <c r="CA95" s="55">
        <f t="shared" si="206"/>
        <v>93870.099955297206</v>
      </c>
      <c r="CB95" s="19" t="str">
        <f t="shared" si="207"/>
        <v>MEDIA Geométrica</v>
      </c>
      <c r="CC95" s="20" t="str">
        <f t="shared" si="208"/>
        <v>MEDIA Geométrica</v>
      </c>
      <c r="CD95" s="29" t="str">
        <f t="shared" si="209"/>
        <v>MEDIA Geométrica</v>
      </c>
      <c r="CE95" s="15" t="str">
        <f t="shared" si="210"/>
        <v>MEDIA Geométrica</v>
      </c>
      <c r="CF95" s="6" t="str">
        <f t="shared" si="211"/>
        <v>MEDIA Geométrica</v>
      </c>
    </row>
    <row r="96" spans="1:84" ht="26.25" thickBot="1">
      <c r="A96" s="76"/>
      <c r="B96" s="9" t="s">
        <v>142</v>
      </c>
      <c r="C96" s="8" t="s">
        <v>27</v>
      </c>
      <c r="D96" s="5">
        <v>1</v>
      </c>
      <c r="E96" s="51">
        <v>50000</v>
      </c>
      <c r="F96" s="51">
        <f t="shared" si="225"/>
        <v>59500</v>
      </c>
      <c r="G96" s="52">
        <v>54450</v>
      </c>
      <c r="H96" s="52">
        <f t="shared" si="226"/>
        <v>64795.5</v>
      </c>
      <c r="I96" s="53">
        <v>54550</v>
      </c>
      <c r="J96" s="53">
        <f t="shared" si="227"/>
        <v>64914.5</v>
      </c>
      <c r="K96" s="54">
        <v>57999.999999999993</v>
      </c>
      <c r="L96" s="54">
        <f t="shared" si="227"/>
        <v>69019.999999999985</v>
      </c>
      <c r="M96" s="55">
        <v>59000</v>
      </c>
      <c r="N96" s="55">
        <f t="shared" si="228"/>
        <v>70210</v>
      </c>
      <c r="O96" s="51">
        <v>47000</v>
      </c>
      <c r="P96" s="51">
        <f t="shared" si="229"/>
        <v>55930</v>
      </c>
      <c r="Q96" s="52">
        <v>47800</v>
      </c>
      <c r="R96" s="52">
        <f t="shared" si="229"/>
        <v>56882</v>
      </c>
      <c r="S96" s="53">
        <v>47800</v>
      </c>
      <c r="T96" s="53">
        <f t="shared" si="230"/>
        <v>56882</v>
      </c>
      <c r="U96" s="54">
        <v>51600</v>
      </c>
      <c r="V96" s="54">
        <f t="shared" si="230"/>
        <v>61404</v>
      </c>
      <c r="W96" s="55">
        <v>50000</v>
      </c>
      <c r="X96" s="55">
        <f t="shared" si="231"/>
        <v>59500</v>
      </c>
      <c r="Y96" s="51">
        <v>50000</v>
      </c>
      <c r="Z96" s="51">
        <f t="shared" si="232"/>
        <v>59500</v>
      </c>
      <c r="AA96" s="52">
        <v>54600.000000000007</v>
      </c>
      <c r="AB96" s="52">
        <f t="shared" si="232"/>
        <v>64974.000000000007</v>
      </c>
      <c r="AC96" s="53">
        <v>53960</v>
      </c>
      <c r="AD96" s="53">
        <f t="shared" si="233"/>
        <v>64212.399999999994</v>
      </c>
      <c r="AE96" s="54">
        <v>58460</v>
      </c>
      <c r="AF96" s="54">
        <f t="shared" si="233"/>
        <v>69567.399999999994</v>
      </c>
      <c r="AG96" s="55">
        <v>60500</v>
      </c>
      <c r="AH96" s="55">
        <f t="shared" si="234"/>
        <v>71995</v>
      </c>
      <c r="AI96" s="51">
        <v>46111</v>
      </c>
      <c r="AJ96" s="51">
        <f t="shared" si="235"/>
        <v>54872.09</v>
      </c>
      <c r="AK96" s="52">
        <v>50722.100000000006</v>
      </c>
      <c r="AL96" s="52">
        <f t="shared" si="235"/>
        <v>60359.299000000006</v>
      </c>
      <c r="AM96" s="53">
        <v>49799.880000000005</v>
      </c>
      <c r="AN96" s="53">
        <f t="shared" si="236"/>
        <v>59261.857200000006</v>
      </c>
      <c r="AO96" s="54">
        <v>55333.2</v>
      </c>
      <c r="AP96" s="54">
        <f t="shared" si="236"/>
        <v>65846.507999999987</v>
      </c>
      <c r="AQ96" s="55">
        <v>53027.649999999994</v>
      </c>
      <c r="AR96" s="55">
        <f t="shared" si="237"/>
        <v>63102.903499999993</v>
      </c>
      <c r="AS96" s="51">
        <f t="shared" si="172"/>
        <v>54872.09</v>
      </c>
      <c r="AT96" s="52">
        <f t="shared" si="173"/>
        <v>56882</v>
      </c>
      <c r="AU96" s="53">
        <f t="shared" si="174"/>
        <v>56882</v>
      </c>
      <c r="AV96" s="54">
        <f t="shared" si="175"/>
        <v>61404</v>
      </c>
      <c r="AW96" s="55">
        <f t="shared" si="176"/>
        <v>59500</v>
      </c>
      <c r="AX96" s="51">
        <f t="shared" si="177"/>
        <v>57412.646053358447</v>
      </c>
      <c r="AY96" s="52">
        <f t="shared" si="178"/>
        <v>57412.646053358447</v>
      </c>
      <c r="AZ96" s="53">
        <f t="shared" si="179"/>
        <v>61224.843488375715</v>
      </c>
      <c r="BA96" s="54">
        <f t="shared" si="180"/>
        <v>66378.515363023762</v>
      </c>
      <c r="BB96" s="55">
        <f t="shared" si="181"/>
        <v>66003.490673689565</v>
      </c>
      <c r="BC96" s="51">
        <f t="shared" si="182"/>
        <v>57715</v>
      </c>
      <c r="BD96" s="52">
        <f t="shared" si="183"/>
        <v>62577.3995</v>
      </c>
      <c r="BE96" s="53">
        <f t="shared" si="184"/>
        <v>61737.128599999996</v>
      </c>
      <c r="BF96" s="54">
        <f t="shared" si="185"/>
        <v>67433.253999999986</v>
      </c>
      <c r="BG96" s="55">
        <f t="shared" si="186"/>
        <v>59261.857200000006</v>
      </c>
      <c r="BH96" s="51">
        <f t="shared" si="187"/>
        <v>57450.522499999999</v>
      </c>
      <c r="BI96" s="52">
        <f t="shared" si="188"/>
        <v>61752.69975</v>
      </c>
      <c r="BJ96" s="53">
        <f t="shared" si="189"/>
        <v>57450.522499999999</v>
      </c>
      <c r="BK96" s="54">
        <f t="shared" si="190"/>
        <v>66459.476999999984</v>
      </c>
      <c r="BL96" s="55">
        <f t="shared" si="191"/>
        <v>66201.975875000004</v>
      </c>
      <c r="BM96" s="51">
        <f t="shared" si="192"/>
        <v>2083.3277992238172</v>
      </c>
      <c r="BN96" s="52">
        <f t="shared" si="193"/>
        <v>3966.4209286165024</v>
      </c>
      <c r="BO96" s="53">
        <f t="shared" si="194"/>
        <v>3362.2233134435696</v>
      </c>
      <c r="BP96" s="54">
        <f t="shared" si="195"/>
        <v>3246.1146814287035</v>
      </c>
      <c r="BQ96" s="55">
        <f t="shared" si="196"/>
        <v>5102.5512274249686</v>
      </c>
      <c r="BR96" s="14">
        <f t="shared" si="197"/>
        <v>3.6096817105151474E-2</v>
      </c>
      <c r="BS96" s="16">
        <f t="shared" si="198"/>
        <v>6.3384240321723545E-2</v>
      </c>
      <c r="BT96" s="17">
        <f t="shared" si="199"/>
        <v>5.4460312451971887E-2</v>
      </c>
      <c r="BU96" s="18">
        <f t="shared" si="200"/>
        <v>4.8138188339965089E-2</v>
      </c>
      <c r="BV96" s="56">
        <f t="shared" si="201"/>
        <v>8.6101777239356719E-2</v>
      </c>
      <c r="BW96" s="51">
        <f t="shared" si="202"/>
        <v>54872.09</v>
      </c>
      <c r="BX96" s="52">
        <f t="shared" si="203"/>
        <v>56882</v>
      </c>
      <c r="BY96" s="53">
        <f t="shared" si="204"/>
        <v>56882</v>
      </c>
      <c r="BZ96" s="54">
        <f t="shared" si="205"/>
        <v>61404</v>
      </c>
      <c r="CA96" s="55">
        <f t="shared" si="206"/>
        <v>59500</v>
      </c>
      <c r="CB96" s="19" t="str">
        <f t="shared" si="207"/>
        <v>MENOR VALOR</v>
      </c>
      <c r="CC96" s="20" t="str">
        <f t="shared" si="208"/>
        <v>MENOR VALOR</v>
      </c>
      <c r="CD96" s="29" t="str">
        <f t="shared" si="209"/>
        <v>MENOR VALOR</v>
      </c>
      <c r="CE96" s="15" t="str">
        <f t="shared" si="210"/>
        <v>MENOR VALOR</v>
      </c>
      <c r="CF96" s="6" t="str">
        <f t="shared" si="211"/>
        <v>MENOR VALOR</v>
      </c>
    </row>
    <row r="97" spans="1:84" ht="26.25" thickBot="1">
      <c r="A97" s="76"/>
      <c r="B97" s="12" t="s">
        <v>143</v>
      </c>
      <c r="C97" s="8" t="s">
        <v>27</v>
      </c>
      <c r="D97" s="5">
        <v>1</v>
      </c>
      <c r="E97" s="51">
        <v>39800</v>
      </c>
      <c r="F97" s="51">
        <f t="shared" si="225"/>
        <v>47362</v>
      </c>
      <c r="G97" s="52">
        <v>43342.2</v>
      </c>
      <c r="H97" s="52">
        <f t="shared" si="226"/>
        <v>51577.217999999993</v>
      </c>
      <c r="I97" s="53">
        <v>43421.799999999996</v>
      </c>
      <c r="J97" s="53">
        <f t="shared" si="227"/>
        <v>51671.941999999995</v>
      </c>
      <c r="K97" s="54">
        <v>46168</v>
      </c>
      <c r="L97" s="54">
        <f t="shared" si="227"/>
        <v>54939.92</v>
      </c>
      <c r="M97" s="55">
        <v>46964</v>
      </c>
      <c r="N97" s="55">
        <f t="shared" si="228"/>
        <v>55887.159999999996</v>
      </c>
      <c r="O97" s="51">
        <v>18000</v>
      </c>
      <c r="P97" s="51">
        <f t="shared" si="229"/>
        <v>21420</v>
      </c>
      <c r="Q97" s="52">
        <v>18600</v>
      </c>
      <c r="R97" s="52">
        <f t="shared" si="229"/>
        <v>22134</v>
      </c>
      <c r="S97" s="53">
        <v>18600</v>
      </c>
      <c r="T97" s="53">
        <f t="shared" si="230"/>
        <v>22134</v>
      </c>
      <c r="U97" s="54">
        <v>20100</v>
      </c>
      <c r="V97" s="54">
        <f t="shared" si="230"/>
        <v>23919</v>
      </c>
      <c r="W97" s="55">
        <v>19000</v>
      </c>
      <c r="X97" s="55">
        <f t="shared" si="231"/>
        <v>22610</v>
      </c>
      <c r="Y97" s="51">
        <v>60000</v>
      </c>
      <c r="Z97" s="51">
        <f t="shared" si="232"/>
        <v>71400</v>
      </c>
      <c r="AA97" s="52">
        <v>65520.000000000007</v>
      </c>
      <c r="AB97" s="52">
        <f t="shared" si="232"/>
        <v>77968.800000000003</v>
      </c>
      <c r="AC97" s="53">
        <v>64751.999999999993</v>
      </c>
      <c r="AD97" s="53">
        <f t="shared" si="233"/>
        <v>77054.87999999999</v>
      </c>
      <c r="AE97" s="54">
        <v>70152</v>
      </c>
      <c r="AF97" s="54">
        <f t="shared" si="233"/>
        <v>83480.87999999999</v>
      </c>
      <c r="AG97" s="55">
        <v>72600</v>
      </c>
      <c r="AH97" s="55">
        <f t="shared" si="234"/>
        <v>86394</v>
      </c>
      <c r="AI97" s="51">
        <v>42580</v>
      </c>
      <c r="AJ97" s="51">
        <f t="shared" si="235"/>
        <v>50670.2</v>
      </c>
      <c r="AK97" s="52">
        <v>46838.000000000007</v>
      </c>
      <c r="AL97" s="52">
        <f t="shared" si="235"/>
        <v>55737.220000000008</v>
      </c>
      <c r="AM97" s="53">
        <v>45986.400000000001</v>
      </c>
      <c r="AN97" s="53">
        <f t="shared" si="236"/>
        <v>54723.815999999999</v>
      </c>
      <c r="AO97" s="54">
        <v>51096</v>
      </c>
      <c r="AP97" s="54">
        <f t="shared" si="236"/>
        <v>60804.24</v>
      </c>
      <c r="AQ97" s="55">
        <v>48966.999999999993</v>
      </c>
      <c r="AR97" s="55">
        <f t="shared" si="237"/>
        <v>58270.729999999989</v>
      </c>
      <c r="AS97" s="51">
        <f t="shared" si="172"/>
        <v>21420</v>
      </c>
      <c r="AT97" s="52">
        <f t="shared" si="173"/>
        <v>22134</v>
      </c>
      <c r="AU97" s="53">
        <f t="shared" si="174"/>
        <v>22134</v>
      </c>
      <c r="AV97" s="54">
        <f t="shared" si="175"/>
        <v>23919</v>
      </c>
      <c r="AW97" s="55">
        <f t="shared" si="176"/>
        <v>22610</v>
      </c>
      <c r="AX97" s="51">
        <f t="shared" si="177"/>
        <v>43769.852446726007</v>
      </c>
      <c r="AY97" s="52">
        <f t="shared" si="178"/>
        <v>43769.852446726007</v>
      </c>
      <c r="AZ97" s="53">
        <f t="shared" si="179"/>
        <v>46862.214008888986</v>
      </c>
      <c r="BA97" s="54">
        <f t="shared" si="180"/>
        <v>50820.388547519622</v>
      </c>
      <c r="BB97" s="55">
        <f t="shared" si="181"/>
        <v>50221.150894652907</v>
      </c>
      <c r="BC97" s="51">
        <f t="shared" si="182"/>
        <v>49016.1</v>
      </c>
      <c r="BD97" s="52">
        <f t="shared" si="183"/>
        <v>53657.218999999997</v>
      </c>
      <c r="BE97" s="53">
        <f t="shared" si="184"/>
        <v>53197.879000000001</v>
      </c>
      <c r="BF97" s="54">
        <f t="shared" si="185"/>
        <v>57872.08</v>
      </c>
      <c r="BG97" s="55">
        <f t="shared" si="186"/>
        <v>51096</v>
      </c>
      <c r="BH97" s="51">
        <f t="shared" si="187"/>
        <v>47713.05</v>
      </c>
      <c r="BI97" s="52">
        <f t="shared" si="188"/>
        <v>51854.309499999996</v>
      </c>
      <c r="BJ97" s="53">
        <f t="shared" si="189"/>
        <v>47713.05</v>
      </c>
      <c r="BK97" s="54">
        <f t="shared" si="190"/>
        <v>55786.009999999995</v>
      </c>
      <c r="BL97" s="55">
        <f t="shared" si="191"/>
        <v>55790.472499999996</v>
      </c>
      <c r="BM97" s="51">
        <f t="shared" si="192"/>
        <v>17757.139767076776</v>
      </c>
      <c r="BN97" s="52">
        <f t="shared" si="193"/>
        <v>18318.411035548961</v>
      </c>
      <c r="BO97" s="53">
        <f t="shared" si="194"/>
        <v>19530.701920757099</v>
      </c>
      <c r="BP97" s="54">
        <f t="shared" si="195"/>
        <v>21262.705914805385</v>
      </c>
      <c r="BQ97" s="55">
        <f t="shared" si="196"/>
        <v>22603.543286979788</v>
      </c>
      <c r="BR97" s="14">
        <f t="shared" si="197"/>
        <v>0.36227157540230204</v>
      </c>
      <c r="BS97" s="16">
        <f t="shared" si="198"/>
        <v>0.34139695230103079</v>
      </c>
      <c r="BT97" s="17">
        <f t="shared" si="199"/>
        <v>0.36713309417386919</v>
      </c>
      <c r="BU97" s="18">
        <f t="shared" si="200"/>
        <v>0.36740870407293785</v>
      </c>
      <c r="BV97" s="56">
        <f t="shared" si="201"/>
        <v>0.44237402706630241</v>
      </c>
      <c r="BW97" s="51">
        <f t="shared" si="202"/>
        <v>43769.852446726007</v>
      </c>
      <c r="BX97" s="52">
        <f t="shared" si="203"/>
        <v>43769.852446726007</v>
      </c>
      <c r="BY97" s="53">
        <f t="shared" si="204"/>
        <v>46862.214008888986</v>
      </c>
      <c r="BZ97" s="54">
        <f t="shared" si="205"/>
        <v>50820.388547519622</v>
      </c>
      <c r="CA97" s="55">
        <f t="shared" si="206"/>
        <v>50221.150894652907</v>
      </c>
      <c r="CB97" s="19" t="str">
        <f t="shared" si="207"/>
        <v>MEDIA Geométrica</v>
      </c>
      <c r="CC97" s="20" t="str">
        <f t="shared" si="208"/>
        <v>MEDIA Geométrica</v>
      </c>
      <c r="CD97" s="29" t="str">
        <f t="shared" si="209"/>
        <v>MEDIA Geométrica</v>
      </c>
      <c r="CE97" s="15" t="str">
        <f t="shared" si="210"/>
        <v>MEDIA Geométrica</v>
      </c>
      <c r="CF97" s="6" t="str">
        <f t="shared" si="211"/>
        <v>MEDIA Geométrica</v>
      </c>
    </row>
    <row r="98" spans="1:84" ht="26.25" thickBot="1">
      <c r="A98" s="43">
        <v>9</v>
      </c>
      <c r="B98" s="26" t="s">
        <v>152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51"/>
      <c r="AT98" s="52"/>
      <c r="AU98" s="53"/>
      <c r="AV98" s="54"/>
      <c r="AW98" s="55"/>
      <c r="AX98" s="51"/>
      <c r="AY98" s="52"/>
      <c r="AZ98" s="53"/>
      <c r="BA98" s="54"/>
      <c r="BB98" s="55"/>
      <c r="BC98" s="51"/>
      <c r="BD98" s="52"/>
      <c r="BE98" s="53"/>
      <c r="BF98" s="54"/>
      <c r="BG98" s="55"/>
      <c r="BH98" s="51"/>
      <c r="BI98" s="52"/>
      <c r="BJ98" s="53"/>
      <c r="BK98" s="54"/>
      <c r="BL98" s="55"/>
      <c r="BM98" s="51"/>
      <c r="BN98" s="52"/>
      <c r="BO98" s="53"/>
      <c r="BP98" s="54"/>
      <c r="BQ98" s="55"/>
      <c r="BR98" s="14"/>
      <c r="BS98" s="16"/>
      <c r="BT98" s="17"/>
      <c r="BU98" s="18"/>
      <c r="BV98" s="56"/>
      <c r="BW98" s="51">
        <f t="shared" si="202"/>
        <v>0</v>
      </c>
      <c r="BX98" s="52">
        <f t="shared" si="203"/>
        <v>0</v>
      </c>
      <c r="BY98" s="53">
        <f t="shared" si="204"/>
        <v>0</v>
      </c>
      <c r="BZ98" s="54">
        <f t="shared" si="205"/>
        <v>0</v>
      </c>
      <c r="CA98" s="55">
        <f t="shared" si="206"/>
        <v>0</v>
      </c>
      <c r="CB98" s="19" t="str">
        <f t="shared" si="207"/>
        <v>MENOR VALOR</v>
      </c>
      <c r="CC98" s="20" t="str">
        <f t="shared" si="208"/>
        <v>MENOR VALOR</v>
      </c>
      <c r="CD98" s="29" t="str">
        <f t="shared" si="209"/>
        <v>MENOR VALOR</v>
      </c>
      <c r="CE98" s="15" t="str">
        <f t="shared" si="210"/>
        <v>MENOR VALOR</v>
      </c>
      <c r="CF98" s="6" t="str">
        <f t="shared" si="211"/>
        <v>MENOR VALOR</v>
      </c>
    </row>
    <row r="99" spans="1:84" ht="26.25" thickBot="1">
      <c r="A99" s="43" t="s">
        <v>153</v>
      </c>
      <c r="B99" s="26" t="s">
        <v>154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51"/>
      <c r="AT99" s="52"/>
      <c r="AU99" s="53"/>
      <c r="AV99" s="54"/>
      <c r="AW99" s="55"/>
      <c r="AX99" s="51"/>
      <c r="AY99" s="52"/>
      <c r="AZ99" s="53"/>
      <c r="BA99" s="54"/>
      <c r="BB99" s="55"/>
      <c r="BC99" s="51"/>
      <c r="BD99" s="52"/>
      <c r="BE99" s="53"/>
      <c r="BF99" s="54"/>
      <c r="BG99" s="55"/>
      <c r="BH99" s="51"/>
      <c r="BI99" s="52"/>
      <c r="BJ99" s="53"/>
      <c r="BK99" s="54"/>
      <c r="BL99" s="55"/>
      <c r="BM99" s="51"/>
      <c r="BN99" s="52"/>
      <c r="BO99" s="53"/>
      <c r="BP99" s="54"/>
      <c r="BQ99" s="55"/>
      <c r="BR99" s="14"/>
      <c r="BS99" s="16"/>
      <c r="BT99" s="17"/>
      <c r="BU99" s="18"/>
      <c r="BV99" s="56"/>
      <c r="BW99" s="51">
        <f t="shared" si="202"/>
        <v>0</v>
      </c>
      <c r="BX99" s="52">
        <f t="shared" si="203"/>
        <v>0</v>
      </c>
      <c r="BY99" s="53">
        <f t="shared" si="204"/>
        <v>0</v>
      </c>
      <c r="BZ99" s="54">
        <f t="shared" si="205"/>
        <v>0</v>
      </c>
      <c r="CA99" s="55">
        <f t="shared" si="206"/>
        <v>0</v>
      </c>
      <c r="CB99" s="19" t="str">
        <f t="shared" si="207"/>
        <v>MENOR VALOR</v>
      </c>
      <c r="CC99" s="20" t="str">
        <f t="shared" si="208"/>
        <v>MENOR VALOR</v>
      </c>
      <c r="CD99" s="29" t="str">
        <f t="shared" si="209"/>
        <v>MENOR VALOR</v>
      </c>
      <c r="CE99" s="15" t="str">
        <f t="shared" si="210"/>
        <v>MENOR VALOR</v>
      </c>
      <c r="CF99" s="6" t="str">
        <f t="shared" si="211"/>
        <v>MENOR VALOR</v>
      </c>
    </row>
    <row r="100" spans="1:84" ht="26.25" thickBot="1">
      <c r="A100" s="43" t="s">
        <v>155</v>
      </c>
      <c r="B100" s="26" t="s">
        <v>156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51"/>
      <c r="AT100" s="52"/>
      <c r="AU100" s="53"/>
      <c r="AV100" s="54"/>
      <c r="AW100" s="55"/>
      <c r="AX100" s="51"/>
      <c r="AY100" s="52"/>
      <c r="AZ100" s="53"/>
      <c r="BA100" s="54"/>
      <c r="BB100" s="55"/>
      <c r="BC100" s="51"/>
      <c r="BD100" s="52"/>
      <c r="BE100" s="53"/>
      <c r="BF100" s="54"/>
      <c r="BG100" s="55"/>
      <c r="BH100" s="51"/>
      <c r="BI100" s="52"/>
      <c r="BJ100" s="53"/>
      <c r="BK100" s="54"/>
      <c r="BL100" s="55"/>
      <c r="BM100" s="51"/>
      <c r="BN100" s="52"/>
      <c r="BO100" s="53"/>
      <c r="BP100" s="54"/>
      <c r="BQ100" s="55"/>
      <c r="BR100" s="14"/>
      <c r="BS100" s="16"/>
      <c r="BT100" s="17"/>
      <c r="BU100" s="18"/>
      <c r="BV100" s="56"/>
      <c r="BW100" s="51">
        <f t="shared" si="202"/>
        <v>0</v>
      </c>
      <c r="BX100" s="52">
        <f t="shared" si="203"/>
        <v>0</v>
      </c>
      <c r="BY100" s="53">
        <f t="shared" si="204"/>
        <v>0</v>
      </c>
      <c r="BZ100" s="54">
        <f t="shared" si="205"/>
        <v>0</v>
      </c>
      <c r="CA100" s="55">
        <f t="shared" si="206"/>
        <v>0</v>
      </c>
      <c r="CB100" s="19" t="str">
        <f t="shared" si="207"/>
        <v>MENOR VALOR</v>
      </c>
      <c r="CC100" s="20" t="str">
        <f t="shared" si="208"/>
        <v>MENOR VALOR</v>
      </c>
      <c r="CD100" s="29" t="str">
        <f t="shared" si="209"/>
        <v>MENOR VALOR</v>
      </c>
      <c r="CE100" s="15" t="str">
        <f t="shared" si="210"/>
        <v>MENOR VALOR</v>
      </c>
      <c r="CF100" s="6" t="str">
        <f t="shared" si="211"/>
        <v>MENOR VALOR</v>
      </c>
    </row>
    <row r="101" spans="1:84" ht="26.25" thickBot="1">
      <c r="A101" s="8" t="s">
        <v>157</v>
      </c>
      <c r="B101" s="9" t="s">
        <v>158</v>
      </c>
      <c r="C101" s="8" t="s">
        <v>27</v>
      </c>
      <c r="D101" s="5">
        <v>1</v>
      </c>
      <c r="E101" s="51">
        <v>387200</v>
      </c>
      <c r="F101" s="51">
        <f>E101*1.19</f>
        <v>460768</v>
      </c>
      <c r="G101" s="52">
        <v>421660.8</v>
      </c>
      <c r="H101" s="52">
        <f t="shared" ref="H101:H104" si="238">G101*1.19</f>
        <v>501776.35199999996</v>
      </c>
      <c r="I101" s="53">
        <v>422435.2</v>
      </c>
      <c r="J101" s="53">
        <f t="shared" ref="J101:L104" si="239">I101*1.19</f>
        <v>502697.88799999998</v>
      </c>
      <c r="K101" s="54">
        <v>449151.99999999994</v>
      </c>
      <c r="L101" s="54">
        <f t="shared" si="239"/>
        <v>534490.87999999989</v>
      </c>
      <c r="M101" s="55">
        <v>456896</v>
      </c>
      <c r="N101" s="55">
        <f t="shared" ref="N101:N104" si="240">M101*1.19</f>
        <v>543706.24</v>
      </c>
      <c r="O101" s="51">
        <v>235000</v>
      </c>
      <c r="P101" s="51">
        <f t="shared" ref="P101:R104" si="241">O101*1.19</f>
        <v>279650</v>
      </c>
      <c r="Q101" s="52">
        <v>242000</v>
      </c>
      <c r="R101" s="52">
        <f t="shared" si="241"/>
        <v>287980</v>
      </c>
      <c r="S101" s="53">
        <v>245000</v>
      </c>
      <c r="T101" s="53">
        <f t="shared" ref="T101:V104" si="242">S101*1.19</f>
        <v>291550</v>
      </c>
      <c r="U101" s="54">
        <v>260000</v>
      </c>
      <c r="V101" s="54">
        <f t="shared" si="242"/>
        <v>309400</v>
      </c>
      <c r="W101" s="55">
        <v>253000</v>
      </c>
      <c r="X101" s="55">
        <f t="shared" ref="X101:X104" si="243">W101*1.19</f>
        <v>301070</v>
      </c>
      <c r="Y101" s="51">
        <v>500000</v>
      </c>
      <c r="Z101" s="51">
        <f t="shared" ref="Z101:AB104" si="244">Y101*1.19</f>
        <v>595000</v>
      </c>
      <c r="AA101" s="52">
        <v>546000</v>
      </c>
      <c r="AB101" s="52">
        <f t="shared" si="244"/>
        <v>649740</v>
      </c>
      <c r="AC101" s="53">
        <v>539600</v>
      </c>
      <c r="AD101" s="53">
        <f t="shared" ref="AD101:AF104" si="245">AC101*1.19</f>
        <v>642124</v>
      </c>
      <c r="AE101" s="54">
        <v>584600</v>
      </c>
      <c r="AF101" s="54">
        <f t="shared" si="245"/>
        <v>695674</v>
      </c>
      <c r="AG101" s="55">
        <v>605000</v>
      </c>
      <c r="AH101" s="55">
        <f t="shared" ref="AH101:AH104" si="246">AG101*1.19</f>
        <v>719950</v>
      </c>
      <c r="AI101" s="51">
        <v>425890</v>
      </c>
      <c r="AJ101" s="51">
        <f t="shared" ref="AJ101:AL104" si="247">AI101*1.19</f>
        <v>506809.1</v>
      </c>
      <c r="AK101" s="52">
        <v>468479.00000000006</v>
      </c>
      <c r="AL101" s="52">
        <f t="shared" si="247"/>
        <v>557490.01</v>
      </c>
      <c r="AM101" s="53">
        <v>459961.2</v>
      </c>
      <c r="AN101" s="53">
        <f t="shared" ref="AN101:AP104" si="248">AM101*1.19</f>
        <v>547353.82799999998</v>
      </c>
      <c r="AO101" s="54">
        <v>511068</v>
      </c>
      <c r="AP101" s="54">
        <f t="shared" si="248"/>
        <v>608170.91999999993</v>
      </c>
      <c r="AQ101" s="55">
        <v>489773.49999999994</v>
      </c>
      <c r="AR101" s="55">
        <f t="shared" ref="AR101:AR104" si="249">AQ101*1.19</f>
        <v>582830.46499999985</v>
      </c>
      <c r="AS101" s="51">
        <f t="shared" si="172"/>
        <v>279650</v>
      </c>
      <c r="AT101" s="52">
        <f t="shared" si="173"/>
        <v>287980</v>
      </c>
      <c r="AU101" s="53">
        <f t="shared" si="174"/>
        <v>291550</v>
      </c>
      <c r="AV101" s="54">
        <f t="shared" si="175"/>
        <v>309400</v>
      </c>
      <c r="AW101" s="55">
        <f t="shared" si="176"/>
        <v>301070</v>
      </c>
      <c r="AX101" s="51">
        <f t="shared" si="177"/>
        <v>443981.24624644849</v>
      </c>
      <c r="AY101" s="52">
        <f t="shared" si="178"/>
        <v>443981.24624644849</v>
      </c>
      <c r="AZ101" s="53">
        <f t="shared" si="179"/>
        <v>476405.52791570273</v>
      </c>
      <c r="BA101" s="54">
        <f t="shared" si="180"/>
        <v>514307.6779572856</v>
      </c>
      <c r="BB101" s="55">
        <f t="shared" si="181"/>
        <v>511940.03657563782</v>
      </c>
      <c r="BC101" s="51">
        <f t="shared" si="182"/>
        <v>483788.55</v>
      </c>
      <c r="BD101" s="52">
        <f t="shared" si="183"/>
        <v>529633.18099999998</v>
      </c>
      <c r="BE101" s="53">
        <f t="shared" si="184"/>
        <v>525025.85800000001</v>
      </c>
      <c r="BF101" s="54">
        <f t="shared" si="185"/>
        <v>571330.89999999991</v>
      </c>
      <c r="BG101" s="55">
        <f t="shared" si="186"/>
        <v>511068</v>
      </c>
      <c r="BH101" s="51">
        <f t="shared" si="187"/>
        <v>460556.77500000002</v>
      </c>
      <c r="BI101" s="52">
        <f t="shared" si="188"/>
        <v>499246.59049999999</v>
      </c>
      <c r="BJ101" s="53">
        <f t="shared" si="189"/>
        <v>460556.77500000002</v>
      </c>
      <c r="BK101" s="54">
        <f t="shared" si="190"/>
        <v>536933.94999999995</v>
      </c>
      <c r="BL101" s="55">
        <f t="shared" si="191"/>
        <v>536889.17625000002</v>
      </c>
      <c r="BM101" s="51">
        <f t="shared" si="192"/>
        <v>115045.16957830889</v>
      </c>
      <c r="BN101" s="52">
        <f t="shared" si="193"/>
        <v>142272.35460344431</v>
      </c>
      <c r="BO101" s="53">
        <f t="shared" si="194"/>
        <v>128290.76781084623</v>
      </c>
      <c r="BP101" s="54">
        <f t="shared" si="195"/>
        <v>143222.53345965731</v>
      </c>
      <c r="BQ101" s="55">
        <f t="shared" si="196"/>
        <v>151062.09273791953</v>
      </c>
      <c r="BR101" s="14">
        <f t="shared" si="197"/>
        <v>0.23780052169136476</v>
      </c>
      <c r="BS101" s="16">
        <f t="shared" si="198"/>
        <v>0.26862432284703158</v>
      </c>
      <c r="BT101" s="17">
        <f t="shared" si="199"/>
        <v>0.24435133214114232</v>
      </c>
      <c r="BU101" s="18">
        <f t="shared" si="200"/>
        <v>0.25068228142335264</v>
      </c>
      <c r="BV101" s="56">
        <f t="shared" si="201"/>
        <v>0.29558120003193222</v>
      </c>
      <c r="BW101" s="51">
        <f t="shared" si="202"/>
        <v>443981.24624644849</v>
      </c>
      <c r="BX101" s="52">
        <f t="shared" si="203"/>
        <v>443981.24624644849</v>
      </c>
      <c r="BY101" s="53">
        <f t="shared" si="204"/>
        <v>476405.52791570273</v>
      </c>
      <c r="BZ101" s="54">
        <f t="shared" si="205"/>
        <v>514307.6779572856</v>
      </c>
      <c r="CA101" s="55">
        <f t="shared" si="206"/>
        <v>511940.03657563782</v>
      </c>
      <c r="CB101" s="19" t="str">
        <f t="shared" si="207"/>
        <v>MEDIA Geométrica</v>
      </c>
      <c r="CC101" s="20" t="str">
        <f t="shared" si="208"/>
        <v>MEDIA Geométrica</v>
      </c>
      <c r="CD101" s="29" t="str">
        <f t="shared" si="209"/>
        <v>MEDIA Geométrica</v>
      </c>
      <c r="CE101" s="15" t="str">
        <f t="shared" si="210"/>
        <v>MEDIA Geométrica</v>
      </c>
      <c r="CF101" s="6" t="str">
        <f t="shared" si="211"/>
        <v>MEDIA Geométrica</v>
      </c>
    </row>
    <row r="102" spans="1:84" ht="26.25" thickBot="1">
      <c r="A102" s="8" t="s">
        <v>159</v>
      </c>
      <c r="B102" s="9" t="s">
        <v>160</v>
      </c>
      <c r="C102" s="8" t="s">
        <v>27</v>
      </c>
      <c r="D102" s="5">
        <v>1</v>
      </c>
      <c r="E102" s="51">
        <v>447500</v>
      </c>
      <c r="F102" s="51">
        <f>E102*1.19</f>
        <v>532525</v>
      </c>
      <c r="G102" s="52">
        <v>487327.5</v>
      </c>
      <c r="H102" s="52">
        <f t="shared" si="238"/>
        <v>579919.72499999998</v>
      </c>
      <c r="I102" s="53">
        <v>488222.5</v>
      </c>
      <c r="J102" s="53">
        <f t="shared" si="239"/>
        <v>580984.77500000002</v>
      </c>
      <c r="K102" s="54">
        <v>519099.99999999994</v>
      </c>
      <c r="L102" s="54">
        <f t="shared" si="239"/>
        <v>617728.99999999988</v>
      </c>
      <c r="M102" s="55">
        <v>528050</v>
      </c>
      <c r="N102" s="55">
        <f t="shared" si="240"/>
        <v>628379.5</v>
      </c>
      <c r="O102" s="51">
        <v>305000</v>
      </c>
      <c r="P102" s="51">
        <f t="shared" si="241"/>
        <v>362950</v>
      </c>
      <c r="Q102" s="52">
        <v>312000</v>
      </c>
      <c r="R102" s="52">
        <f t="shared" si="241"/>
        <v>371280</v>
      </c>
      <c r="S102" s="53">
        <v>314000</v>
      </c>
      <c r="T102" s="53">
        <f t="shared" si="242"/>
        <v>373660</v>
      </c>
      <c r="U102" s="54">
        <v>340000</v>
      </c>
      <c r="V102" s="54">
        <f t="shared" si="242"/>
        <v>404600</v>
      </c>
      <c r="W102" s="55">
        <v>327000</v>
      </c>
      <c r="X102" s="55">
        <f t="shared" si="243"/>
        <v>389130</v>
      </c>
      <c r="Y102" s="51">
        <v>650000</v>
      </c>
      <c r="Z102" s="51">
        <f t="shared" si="244"/>
        <v>773500</v>
      </c>
      <c r="AA102" s="52">
        <v>709800</v>
      </c>
      <c r="AB102" s="52">
        <f t="shared" si="244"/>
        <v>844662</v>
      </c>
      <c r="AC102" s="53">
        <v>701480</v>
      </c>
      <c r="AD102" s="53">
        <f t="shared" si="245"/>
        <v>834761.2</v>
      </c>
      <c r="AE102" s="54">
        <v>759980</v>
      </c>
      <c r="AF102" s="54">
        <f t="shared" si="245"/>
        <v>904376.2</v>
      </c>
      <c r="AG102" s="55">
        <v>786500</v>
      </c>
      <c r="AH102" s="55">
        <f t="shared" si="246"/>
        <v>935935</v>
      </c>
      <c r="AI102" s="51">
        <v>595890</v>
      </c>
      <c r="AJ102" s="51">
        <f t="shared" si="247"/>
        <v>709109.1</v>
      </c>
      <c r="AK102" s="52">
        <v>655479</v>
      </c>
      <c r="AL102" s="52">
        <f t="shared" si="247"/>
        <v>780020.01</v>
      </c>
      <c r="AM102" s="53">
        <v>643561.20000000007</v>
      </c>
      <c r="AN102" s="53">
        <f t="shared" si="248"/>
        <v>765837.8280000001</v>
      </c>
      <c r="AO102" s="54">
        <v>715068</v>
      </c>
      <c r="AP102" s="54">
        <f t="shared" si="248"/>
        <v>850930.91999999993</v>
      </c>
      <c r="AQ102" s="55">
        <v>685273.5</v>
      </c>
      <c r="AR102" s="55">
        <f t="shared" si="249"/>
        <v>815475.46499999997</v>
      </c>
      <c r="AS102" s="51">
        <f t="shared" si="172"/>
        <v>362950</v>
      </c>
      <c r="AT102" s="52">
        <f t="shared" si="173"/>
        <v>371280</v>
      </c>
      <c r="AU102" s="53">
        <f t="shared" si="174"/>
        <v>373660</v>
      </c>
      <c r="AV102" s="54">
        <f t="shared" si="175"/>
        <v>404600</v>
      </c>
      <c r="AW102" s="55">
        <f t="shared" si="176"/>
        <v>389130</v>
      </c>
      <c r="AX102" s="51">
        <f t="shared" si="177"/>
        <v>570610.87529187743</v>
      </c>
      <c r="AY102" s="52">
        <f t="shared" si="178"/>
        <v>570610.87529187743</v>
      </c>
      <c r="AZ102" s="53">
        <f t="shared" si="179"/>
        <v>610358.65523861442</v>
      </c>
      <c r="BA102" s="54">
        <f t="shared" si="180"/>
        <v>662242.15843357786</v>
      </c>
      <c r="BB102" s="55">
        <f t="shared" si="181"/>
        <v>657269.26958562143</v>
      </c>
      <c r="BC102" s="51">
        <f t="shared" si="182"/>
        <v>620817.05000000005</v>
      </c>
      <c r="BD102" s="52">
        <f t="shared" si="183"/>
        <v>679969.86749999993</v>
      </c>
      <c r="BE102" s="53">
        <f t="shared" si="184"/>
        <v>673411.30150000006</v>
      </c>
      <c r="BF102" s="54">
        <f t="shared" si="185"/>
        <v>734329.96</v>
      </c>
      <c r="BG102" s="55">
        <f t="shared" si="186"/>
        <v>709109.1</v>
      </c>
      <c r="BH102" s="51">
        <f t="shared" si="187"/>
        <v>594521.02500000002</v>
      </c>
      <c r="BI102" s="52">
        <f t="shared" si="188"/>
        <v>643970.43375000008</v>
      </c>
      <c r="BJ102" s="53">
        <f t="shared" si="189"/>
        <v>594521.02500000002</v>
      </c>
      <c r="BK102" s="54">
        <f t="shared" si="190"/>
        <v>694409.02999999991</v>
      </c>
      <c r="BL102" s="55">
        <f t="shared" si="191"/>
        <v>692229.99124999996</v>
      </c>
      <c r="BM102" s="51">
        <f t="shared" si="192"/>
        <v>160181.57443945247</v>
      </c>
      <c r="BN102" s="52">
        <f t="shared" si="193"/>
        <v>204384.87170040983</v>
      </c>
      <c r="BO102" s="53">
        <f t="shared" si="194"/>
        <v>179012.02544139492</v>
      </c>
      <c r="BP102" s="54">
        <f t="shared" si="195"/>
        <v>199031.66544379518</v>
      </c>
      <c r="BQ102" s="55">
        <f t="shared" si="196"/>
        <v>206475.22128473199</v>
      </c>
      <c r="BR102" s="14">
        <f t="shared" si="197"/>
        <v>0.25801735702885809</v>
      </c>
      <c r="BS102" s="16">
        <f t="shared" si="198"/>
        <v>0.30057930721527132</v>
      </c>
      <c r="BT102" s="17">
        <f t="shared" si="199"/>
        <v>0.26582866227913299</v>
      </c>
      <c r="BU102" s="18">
        <f t="shared" si="200"/>
        <v>0.27103846538386528</v>
      </c>
      <c r="BV102" s="56">
        <f t="shared" si="201"/>
        <v>0.29117553460353562</v>
      </c>
      <c r="BW102" s="51">
        <f t="shared" si="202"/>
        <v>570610.87529187743</v>
      </c>
      <c r="BX102" s="52">
        <f t="shared" si="203"/>
        <v>570610.87529187743</v>
      </c>
      <c r="BY102" s="53">
        <f t="shared" si="204"/>
        <v>610358.65523861442</v>
      </c>
      <c r="BZ102" s="54">
        <f t="shared" si="205"/>
        <v>662242.15843357786</v>
      </c>
      <c r="CA102" s="55">
        <f t="shared" si="206"/>
        <v>657269.26958562143</v>
      </c>
      <c r="CB102" s="19" t="str">
        <f t="shared" si="207"/>
        <v>MEDIA Geométrica</v>
      </c>
      <c r="CC102" s="20" t="str">
        <f t="shared" si="208"/>
        <v>MEDIA Geométrica</v>
      </c>
      <c r="CD102" s="29" t="str">
        <f t="shared" si="209"/>
        <v>MEDIA Geométrica</v>
      </c>
      <c r="CE102" s="15" t="str">
        <f t="shared" si="210"/>
        <v>MEDIA Geométrica</v>
      </c>
      <c r="CF102" s="6" t="str">
        <f t="shared" si="211"/>
        <v>MEDIA Geométrica</v>
      </c>
    </row>
    <row r="103" spans="1:84" ht="26.25" thickBot="1">
      <c r="A103" s="8" t="s">
        <v>161</v>
      </c>
      <c r="B103" s="9" t="s">
        <v>162</v>
      </c>
      <c r="C103" s="8" t="s">
        <v>27</v>
      </c>
      <c r="D103" s="5">
        <v>1</v>
      </c>
      <c r="E103" s="51">
        <v>512450</v>
      </c>
      <c r="F103" s="51">
        <f>E103*1.19</f>
        <v>609815.5</v>
      </c>
      <c r="G103" s="52">
        <v>558058.04999999993</v>
      </c>
      <c r="H103" s="52">
        <f t="shared" si="238"/>
        <v>664089.07949999988</v>
      </c>
      <c r="I103" s="53">
        <v>559082.94999999995</v>
      </c>
      <c r="J103" s="53">
        <f t="shared" si="239"/>
        <v>665308.71049999993</v>
      </c>
      <c r="K103" s="54">
        <v>594442</v>
      </c>
      <c r="L103" s="54">
        <f t="shared" si="239"/>
        <v>707385.98</v>
      </c>
      <c r="M103" s="55">
        <v>604691</v>
      </c>
      <c r="N103" s="55">
        <f t="shared" si="240"/>
        <v>719582.28999999992</v>
      </c>
      <c r="O103" s="51">
        <v>290000</v>
      </c>
      <c r="P103" s="51">
        <f t="shared" si="241"/>
        <v>345100</v>
      </c>
      <c r="Q103" s="52">
        <v>300000</v>
      </c>
      <c r="R103" s="52">
        <f t="shared" si="241"/>
        <v>357000</v>
      </c>
      <c r="S103" s="53">
        <v>308000</v>
      </c>
      <c r="T103" s="53">
        <f t="shared" si="242"/>
        <v>366520</v>
      </c>
      <c r="U103" s="54">
        <v>318000</v>
      </c>
      <c r="V103" s="54">
        <f t="shared" si="242"/>
        <v>378420</v>
      </c>
      <c r="W103" s="55">
        <v>313000</v>
      </c>
      <c r="X103" s="55">
        <f t="shared" si="243"/>
        <v>372470</v>
      </c>
      <c r="Y103" s="51">
        <v>600000</v>
      </c>
      <c r="Z103" s="51">
        <f t="shared" si="244"/>
        <v>714000</v>
      </c>
      <c r="AA103" s="52">
        <v>655200</v>
      </c>
      <c r="AB103" s="52">
        <f t="shared" si="244"/>
        <v>779688</v>
      </c>
      <c r="AC103" s="53">
        <v>647520</v>
      </c>
      <c r="AD103" s="53">
        <f t="shared" si="245"/>
        <v>770548.79999999993</v>
      </c>
      <c r="AE103" s="54">
        <v>701520</v>
      </c>
      <c r="AF103" s="54">
        <f t="shared" si="245"/>
        <v>834808.79999999993</v>
      </c>
      <c r="AG103" s="55">
        <v>726000</v>
      </c>
      <c r="AH103" s="55">
        <f t="shared" si="246"/>
        <v>863940</v>
      </c>
      <c r="AI103" s="51">
        <v>568500</v>
      </c>
      <c r="AJ103" s="51">
        <f t="shared" si="247"/>
        <v>676515</v>
      </c>
      <c r="AK103" s="52">
        <v>625350</v>
      </c>
      <c r="AL103" s="52">
        <f t="shared" si="247"/>
        <v>744166.5</v>
      </c>
      <c r="AM103" s="53">
        <v>613980</v>
      </c>
      <c r="AN103" s="53">
        <f t="shared" si="248"/>
        <v>730636.2</v>
      </c>
      <c r="AO103" s="54">
        <v>682200</v>
      </c>
      <c r="AP103" s="54">
        <f t="shared" si="248"/>
        <v>811818</v>
      </c>
      <c r="AQ103" s="55">
        <v>653775</v>
      </c>
      <c r="AR103" s="55">
        <f t="shared" si="249"/>
        <v>777992.25</v>
      </c>
      <c r="AS103" s="51">
        <f t="shared" si="172"/>
        <v>345100</v>
      </c>
      <c r="AT103" s="52">
        <f t="shared" si="173"/>
        <v>357000</v>
      </c>
      <c r="AU103" s="53">
        <f t="shared" si="174"/>
        <v>366520</v>
      </c>
      <c r="AV103" s="54">
        <f t="shared" si="175"/>
        <v>378420</v>
      </c>
      <c r="AW103" s="55">
        <f t="shared" si="176"/>
        <v>372470</v>
      </c>
      <c r="AX103" s="51">
        <f t="shared" si="177"/>
        <v>564650.5624594189</v>
      </c>
      <c r="AY103" s="52">
        <f t="shared" si="178"/>
        <v>564650.5624594189</v>
      </c>
      <c r="AZ103" s="53">
        <f t="shared" si="179"/>
        <v>608703.15871236939</v>
      </c>
      <c r="BA103" s="54">
        <f t="shared" si="180"/>
        <v>652633.03944362747</v>
      </c>
      <c r="BB103" s="55">
        <f t="shared" si="181"/>
        <v>651489.8508361479</v>
      </c>
      <c r="BC103" s="51">
        <f t="shared" si="182"/>
        <v>643165.25</v>
      </c>
      <c r="BD103" s="52">
        <f t="shared" si="183"/>
        <v>704127.78975</v>
      </c>
      <c r="BE103" s="53">
        <f t="shared" si="184"/>
        <v>697972.45524999988</v>
      </c>
      <c r="BF103" s="54">
        <f t="shared" si="185"/>
        <v>759601.99</v>
      </c>
      <c r="BG103" s="55">
        <f t="shared" si="186"/>
        <v>682200</v>
      </c>
      <c r="BH103" s="51">
        <f t="shared" si="187"/>
        <v>586357.625</v>
      </c>
      <c r="BI103" s="52">
        <f t="shared" si="188"/>
        <v>636235.894875</v>
      </c>
      <c r="BJ103" s="53">
        <f t="shared" si="189"/>
        <v>586357.625</v>
      </c>
      <c r="BK103" s="54">
        <f t="shared" si="190"/>
        <v>683108.19499999995</v>
      </c>
      <c r="BL103" s="55">
        <f t="shared" si="191"/>
        <v>683496.13500000001</v>
      </c>
      <c r="BM103" s="51">
        <f t="shared" si="192"/>
        <v>144201.63113041362</v>
      </c>
      <c r="BN103" s="52">
        <f t="shared" si="193"/>
        <v>204374.65382002931</v>
      </c>
      <c r="BO103" s="53">
        <f t="shared" si="194"/>
        <v>158514.73606877067</v>
      </c>
      <c r="BP103" s="54">
        <f t="shared" si="195"/>
        <v>182348.28932387082</v>
      </c>
      <c r="BQ103" s="55">
        <f t="shared" si="196"/>
        <v>186767.88495479731</v>
      </c>
      <c r="BR103" s="14">
        <f t="shared" si="197"/>
        <v>0.22420619137991926</v>
      </c>
      <c r="BS103" s="16">
        <f t="shared" si="198"/>
        <v>0.29025221954752328</v>
      </c>
      <c r="BT103" s="17">
        <f t="shared" si="199"/>
        <v>0.22710743794609178</v>
      </c>
      <c r="BU103" s="18">
        <f t="shared" si="200"/>
        <v>0.24005767721049653</v>
      </c>
      <c r="BV103" s="56">
        <f t="shared" si="201"/>
        <v>0.27377291843271373</v>
      </c>
      <c r="BW103" s="51">
        <f t="shared" si="202"/>
        <v>564650.5624594189</v>
      </c>
      <c r="BX103" s="52">
        <f t="shared" si="203"/>
        <v>564650.5624594189</v>
      </c>
      <c r="BY103" s="53">
        <f t="shared" si="204"/>
        <v>608703.15871236939</v>
      </c>
      <c r="BZ103" s="54">
        <f t="shared" si="205"/>
        <v>652633.03944362747</v>
      </c>
      <c r="CA103" s="55">
        <f t="shared" si="206"/>
        <v>651489.8508361479</v>
      </c>
      <c r="CB103" s="19" t="str">
        <f t="shared" si="207"/>
        <v>MEDIA Geométrica</v>
      </c>
      <c r="CC103" s="20" t="str">
        <f t="shared" si="208"/>
        <v>MEDIA Geométrica</v>
      </c>
      <c r="CD103" s="29" t="str">
        <f t="shared" si="209"/>
        <v>MEDIA Geométrica</v>
      </c>
      <c r="CE103" s="15" t="str">
        <f t="shared" si="210"/>
        <v>MEDIA Geométrica</v>
      </c>
      <c r="CF103" s="6" t="str">
        <f t="shared" si="211"/>
        <v>MEDIA Geométrica</v>
      </c>
    </row>
    <row r="104" spans="1:84" ht="26.25" thickBot="1">
      <c r="A104" s="8" t="s">
        <v>163</v>
      </c>
      <c r="B104" s="9" t="s">
        <v>164</v>
      </c>
      <c r="C104" s="8" t="s">
        <v>27</v>
      </c>
      <c r="D104" s="5">
        <v>1</v>
      </c>
      <c r="E104" s="51">
        <v>601250</v>
      </c>
      <c r="F104" s="51">
        <f>E104*1.19</f>
        <v>715487.5</v>
      </c>
      <c r="G104" s="52">
        <v>654761.25</v>
      </c>
      <c r="H104" s="52">
        <f t="shared" si="238"/>
        <v>779165.88749999995</v>
      </c>
      <c r="I104" s="53">
        <v>655963.75</v>
      </c>
      <c r="J104" s="53">
        <f t="shared" si="239"/>
        <v>780596.86249999993</v>
      </c>
      <c r="K104" s="54">
        <v>697450</v>
      </c>
      <c r="L104" s="54">
        <f t="shared" si="239"/>
        <v>829965.5</v>
      </c>
      <c r="M104" s="55">
        <v>709475</v>
      </c>
      <c r="N104" s="55">
        <f t="shared" si="240"/>
        <v>844275.25</v>
      </c>
      <c r="O104" s="51">
        <v>510000</v>
      </c>
      <c r="P104" s="51">
        <f t="shared" si="241"/>
        <v>606900</v>
      </c>
      <c r="Q104" s="52">
        <v>521100</v>
      </c>
      <c r="R104" s="52">
        <f t="shared" si="241"/>
        <v>620109</v>
      </c>
      <c r="S104" s="53">
        <v>525000</v>
      </c>
      <c r="T104" s="53">
        <f t="shared" si="242"/>
        <v>624750</v>
      </c>
      <c r="U104" s="54">
        <v>560000</v>
      </c>
      <c r="V104" s="54">
        <f t="shared" si="242"/>
        <v>666400</v>
      </c>
      <c r="W104" s="55">
        <v>543000</v>
      </c>
      <c r="X104" s="55">
        <f t="shared" si="243"/>
        <v>646170</v>
      </c>
      <c r="Y104" s="51">
        <v>750000</v>
      </c>
      <c r="Z104" s="51">
        <f t="shared" si="244"/>
        <v>892500</v>
      </c>
      <c r="AA104" s="52">
        <v>819000.00000000012</v>
      </c>
      <c r="AB104" s="52">
        <f t="shared" si="244"/>
        <v>974610.00000000012</v>
      </c>
      <c r="AC104" s="53">
        <v>809400</v>
      </c>
      <c r="AD104" s="53">
        <f t="shared" si="245"/>
        <v>963186</v>
      </c>
      <c r="AE104" s="54">
        <v>876900</v>
      </c>
      <c r="AF104" s="54">
        <f t="shared" si="245"/>
        <v>1043511</v>
      </c>
      <c r="AG104" s="55">
        <v>907500</v>
      </c>
      <c r="AH104" s="55">
        <f t="shared" si="246"/>
        <v>1079925</v>
      </c>
      <c r="AI104" s="51">
        <v>765450</v>
      </c>
      <c r="AJ104" s="51">
        <f t="shared" si="247"/>
        <v>910885.5</v>
      </c>
      <c r="AK104" s="52">
        <v>841995.00000000012</v>
      </c>
      <c r="AL104" s="52">
        <f t="shared" si="247"/>
        <v>1001974.05</v>
      </c>
      <c r="AM104" s="53">
        <v>826686</v>
      </c>
      <c r="AN104" s="53">
        <f t="shared" si="248"/>
        <v>983756.34</v>
      </c>
      <c r="AO104" s="54">
        <v>918540</v>
      </c>
      <c r="AP104" s="54">
        <f t="shared" si="248"/>
        <v>1093062.5999999999</v>
      </c>
      <c r="AQ104" s="55">
        <v>880267.49999999988</v>
      </c>
      <c r="AR104" s="55">
        <f t="shared" si="249"/>
        <v>1047518.3249999998</v>
      </c>
      <c r="AS104" s="51">
        <f t="shared" si="172"/>
        <v>606900</v>
      </c>
      <c r="AT104" s="52">
        <f t="shared" si="173"/>
        <v>620109</v>
      </c>
      <c r="AU104" s="53">
        <f t="shared" si="174"/>
        <v>624750</v>
      </c>
      <c r="AV104" s="54">
        <f t="shared" si="175"/>
        <v>666400</v>
      </c>
      <c r="AW104" s="55">
        <f t="shared" si="176"/>
        <v>646170</v>
      </c>
      <c r="AX104" s="51">
        <f t="shared" si="177"/>
        <v>770810.81674692302</v>
      </c>
      <c r="AY104" s="52">
        <f t="shared" si="178"/>
        <v>770810.81674692302</v>
      </c>
      <c r="AZ104" s="53">
        <f t="shared" si="179"/>
        <v>824484.87491578422</v>
      </c>
      <c r="BA104" s="54">
        <f t="shared" si="180"/>
        <v>891218.66544960043</v>
      </c>
      <c r="BB104" s="55">
        <f t="shared" si="181"/>
        <v>886332.18170297751</v>
      </c>
      <c r="BC104" s="51">
        <f t="shared" si="182"/>
        <v>803993.75</v>
      </c>
      <c r="BD104" s="52">
        <f t="shared" si="183"/>
        <v>876887.94375000009</v>
      </c>
      <c r="BE104" s="53">
        <f t="shared" si="184"/>
        <v>871891.43124999991</v>
      </c>
      <c r="BF104" s="54">
        <f t="shared" si="185"/>
        <v>936738.25</v>
      </c>
      <c r="BG104" s="55">
        <f t="shared" si="186"/>
        <v>910885.5</v>
      </c>
      <c r="BH104" s="51">
        <f t="shared" si="187"/>
        <v>781443.25</v>
      </c>
      <c r="BI104" s="52">
        <f t="shared" si="188"/>
        <v>843964.734375</v>
      </c>
      <c r="BJ104" s="53">
        <f t="shared" si="189"/>
        <v>781443.25</v>
      </c>
      <c r="BK104" s="54">
        <f t="shared" si="190"/>
        <v>908234.77499999991</v>
      </c>
      <c r="BL104" s="55">
        <f t="shared" si="191"/>
        <v>904472.14374999993</v>
      </c>
      <c r="BM104" s="51">
        <f t="shared" si="192"/>
        <v>126396.60288576786</v>
      </c>
      <c r="BN104" s="52">
        <f t="shared" si="193"/>
        <v>191817.39891075081</v>
      </c>
      <c r="BO104" s="53">
        <f t="shared" si="194"/>
        <v>146361.80088356222</v>
      </c>
      <c r="BP104" s="54">
        <f t="shared" si="195"/>
        <v>171078.28599270576</v>
      </c>
      <c r="BQ104" s="55">
        <f t="shared" si="196"/>
        <v>174348.4859552022</v>
      </c>
      <c r="BR104" s="14">
        <f t="shared" si="197"/>
        <v>0.1572109271816701</v>
      </c>
      <c r="BS104" s="16">
        <f t="shared" si="198"/>
        <v>0.21874790305639982</v>
      </c>
      <c r="BT104" s="17">
        <f t="shared" si="199"/>
        <v>0.1678670022868885</v>
      </c>
      <c r="BU104" s="18">
        <f t="shared" si="200"/>
        <v>0.18263189956501269</v>
      </c>
      <c r="BV104" s="56">
        <f t="shared" si="201"/>
        <v>0.19140549054211775</v>
      </c>
      <c r="BW104" s="51">
        <f t="shared" si="202"/>
        <v>606900</v>
      </c>
      <c r="BX104" s="52">
        <f t="shared" si="203"/>
        <v>770810.81674692302</v>
      </c>
      <c r="BY104" s="53">
        <f t="shared" si="204"/>
        <v>624750</v>
      </c>
      <c r="BZ104" s="54">
        <f t="shared" si="205"/>
        <v>666400</v>
      </c>
      <c r="CA104" s="55">
        <f t="shared" si="206"/>
        <v>646170</v>
      </c>
      <c r="CB104" s="19" t="str">
        <f t="shared" si="207"/>
        <v>MENOR VALOR</v>
      </c>
      <c r="CC104" s="20" t="str">
        <f t="shared" si="208"/>
        <v>MEDIA Geométrica</v>
      </c>
      <c r="CD104" s="29" t="str">
        <f t="shared" si="209"/>
        <v>MENOR VALOR</v>
      </c>
      <c r="CE104" s="15" t="str">
        <f t="shared" si="210"/>
        <v>MENOR VALOR</v>
      </c>
      <c r="CF104" s="6" t="str">
        <f t="shared" si="211"/>
        <v>MENOR VALOR</v>
      </c>
    </row>
    <row r="105" spans="1:84" ht="26.25" thickBot="1">
      <c r="A105" s="43" t="s">
        <v>165</v>
      </c>
      <c r="B105" s="26" t="s">
        <v>166</v>
      </c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51"/>
      <c r="AT105" s="52"/>
      <c r="AU105" s="53"/>
      <c r="AV105" s="54"/>
      <c r="AW105" s="55"/>
      <c r="AX105" s="51"/>
      <c r="AY105" s="52"/>
      <c r="AZ105" s="53"/>
      <c r="BA105" s="54"/>
      <c r="BB105" s="55"/>
      <c r="BC105" s="51"/>
      <c r="BD105" s="52"/>
      <c r="BE105" s="53"/>
      <c r="BF105" s="54"/>
      <c r="BG105" s="55"/>
      <c r="BH105" s="51"/>
      <c r="BI105" s="52"/>
      <c r="BJ105" s="53"/>
      <c r="BK105" s="54"/>
      <c r="BL105" s="55"/>
      <c r="BM105" s="51"/>
      <c r="BN105" s="52"/>
      <c r="BO105" s="53"/>
      <c r="BP105" s="54"/>
      <c r="BQ105" s="55"/>
      <c r="BR105" s="14"/>
      <c r="BS105" s="16"/>
      <c r="BT105" s="17"/>
      <c r="BU105" s="18"/>
      <c r="BV105" s="56"/>
      <c r="BW105" s="51">
        <f t="shared" si="202"/>
        <v>0</v>
      </c>
      <c r="BX105" s="52">
        <f t="shared" si="203"/>
        <v>0</v>
      </c>
      <c r="BY105" s="53">
        <f t="shared" si="204"/>
        <v>0</v>
      </c>
      <c r="BZ105" s="54">
        <f t="shared" si="205"/>
        <v>0</v>
      </c>
      <c r="CA105" s="55">
        <f t="shared" si="206"/>
        <v>0</v>
      </c>
      <c r="CB105" s="19" t="str">
        <f t="shared" si="207"/>
        <v>MENOR VALOR</v>
      </c>
      <c r="CC105" s="20" t="str">
        <f t="shared" si="208"/>
        <v>MENOR VALOR</v>
      </c>
      <c r="CD105" s="29" t="str">
        <f t="shared" si="209"/>
        <v>MENOR VALOR</v>
      </c>
      <c r="CE105" s="15" t="str">
        <f t="shared" si="210"/>
        <v>MENOR VALOR</v>
      </c>
      <c r="CF105" s="6" t="str">
        <f t="shared" si="211"/>
        <v>MENOR VALOR</v>
      </c>
    </row>
    <row r="106" spans="1:84" ht="26.25" thickBot="1">
      <c r="A106" s="8" t="s">
        <v>167</v>
      </c>
      <c r="B106" s="9" t="s">
        <v>162</v>
      </c>
      <c r="C106" s="8" t="s">
        <v>27</v>
      </c>
      <c r="D106" s="5">
        <v>1</v>
      </c>
      <c r="E106" s="51">
        <v>745200</v>
      </c>
      <c r="F106" s="51">
        <f>E106*1.19</f>
        <v>886788</v>
      </c>
      <c r="G106" s="52">
        <v>811522.79999999993</v>
      </c>
      <c r="H106" s="52">
        <f t="shared" ref="H106:H108" si="250">G106*1.19</f>
        <v>965712.13199999987</v>
      </c>
      <c r="I106" s="53">
        <v>813013.2</v>
      </c>
      <c r="J106" s="53">
        <f t="shared" ref="J106:L108" si="251">I106*1.19</f>
        <v>967485.70799999987</v>
      </c>
      <c r="K106" s="54">
        <v>864431.99999999988</v>
      </c>
      <c r="L106" s="54">
        <f t="shared" si="251"/>
        <v>1028674.0799999998</v>
      </c>
      <c r="M106" s="55">
        <v>879336</v>
      </c>
      <c r="N106" s="55">
        <f t="shared" ref="N106:N108" si="252">M106*1.19</f>
        <v>1046409.84</v>
      </c>
      <c r="O106" s="51">
        <v>610000</v>
      </c>
      <c r="P106" s="51">
        <f t="shared" ref="P106:R108" si="253">O106*1.19</f>
        <v>725900</v>
      </c>
      <c r="Q106" s="52">
        <v>635000</v>
      </c>
      <c r="R106" s="52">
        <f t="shared" si="253"/>
        <v>755650</v>
      </c>
      <c r="S106" s="53">
        <v>640000</v>
      </c>
      <c r="T106" s="53">
        <f t="shared" ref="T106:V108" si="254">S106*1.19</f>
        <v>761600</v>
      </c>
      <c r="U106" s="54">
        <v>670000</v>
      </c>
      <c r="V106" s="54">
        <f t="shared" si="254"/>
        <v>797300</v>
      </c>
      <c r="W106" s="55">
        <v>655000</v>
      </c>
      <c r="X106" s="55">
        <f t="shared" ref="X106:X108" si="255">W106*1.19</f>
        <v>779450</v>
      </c>
      <c r="Y106" s="51">
        <v>750000</v>
      </c>
      <c r="Z106" s="51">
        <f t="shared" ref="Z106:AB108" si="256">Y106*1.19</f>
        <v>892500</v>
      </c>
      <c r="AA106" s="52">
        <v>819000.00000000012</v>
      </c>
      <c r="AB106" s="52">
        <f t="shared" si="256"/>
        <v>974610.00000000012</v>
      </c>
      <c r="AC106" s="53">
        <v>809400</v>
      </c>
      <c r="AD106" s="53">
        <f t="shared" ref="AD106:AF108" si="257">AC106*1.19</f>
        <v>963186</v>
      </c>
      <c r="AE106" s="54">
        <v>876900</v>
      </c>
      <c r="AF106" s="54">
        <f t="shared" si="257"/>
        <v>1043511</v>
      </c>
      <c r="AG106" s="55">
        <v>907500</v>
      </c>
      <c r="AH106" s="55">
        <f t="shared" ref="AH106:AH108" si="258">AG106*1.19</f>
        <v>1079925</v>
      </c>
      <c r="AI106" s="51">
        <v>798500</v>
      </c>
      <c r="AJ106" s="51">
        <f t="shared" ref="AJ106:AL108" si="259">AI106*1.19</f>
        <v>950215</v>
      </c>
      <c r="AK106" s="52">
        <v>878350.00000000012</v>
      </c>
      <c r="AL106" s="52">
        <f t="shared" si="259"/>
        <v>1045236.5000000001</v>
      </c>
      <c r="AM106" s="53">
        <v>862380</v>
      </c>
      <c r="AN106" s="53">
        <f t="shared" ref="AN106:AP108" si="260">AM106*1.19</f>
        <v>1026232.2</v>
      </c>
      <c r="AO106" s="54">
        <v>958200</v>
      </c>
      <c r="AP106" s="54">
        <f t="shared" si="260"/>
        <v>1140258</v>
      </c>
      <c r="AQ106" s="55">
        <v>918274.99999999988</v>
      </c>
      <c r="AR106" s="55">
        <f t="shared" ref="AR106:AR108" si="261">AQ106*1.19</f>
        <v>1092747.2499999998</v>
      </c>
      <c r="AS106" s="51">
        <f t="shared" si="172"/>
        <v>725900</v>
      </c>
      <c r="AT106" s="52">
        <f t="shared" si="173"/>
        <v>755650</v>
      </c>
      <c r="AU106" s="53">
        <f t="shared" si="174"/>
        <v>761600</v>
      </c>
      <c r="AV106" s="54">
        <f t="shared" si="175"/>
        <v>797300</v>
      </c>
      <c r="AW106" s="55">
        <f t="shared" si="176"/>
        <v>779450</v>
      </c>
      <c r="AX106" s="51">
        <f t="shared" si="177"/>
        <v>859570.8470530326</v>
      </c>
      <c r="AY106" s="52">
        <f t="shared" si="178"/>
        <v>859570.8470530326</v>
      </c>
      <c r="AZ106" s="53">
        <f t="shared" si="179"/>
        <v>923808.22178101435</v>
      </c>
      <c r="BA106" s="54">
        <f t="shared" si="180"/>
        <v>993916.56796978426</v>
      </c>
      <c r="BB106" s="55">
        <f t="shared" si="181"/>
        <v>990491.7177085788</v>
      </c>
      <c r="BC106" s="51">
        <f t="shared" si="182"/>
        <v>889644</v>
      </c>
      <c r="BD106" s="52">
        <f t="shared" si="183"/>
        <v>970161.06599999999</v>
      </c>
      <c r="BE106" s="53">
        <f t="shared" si="184"/>
        <v>965335.85399999993</v>
      </c>
      <c r="BF106" s="54">
        <f t="shared" si="185"/>
        <v>1036092.5399999999</v>
      </c>
      <c r="BG106" s="55">
        <f t="shared" si="186"/>
        <v>958200</v>
      </c>
      <c r="BH106" s="51">
        <f t="shared" si="187"/>
        <v>863850.75</v>
      </c>
      <c r="BI106" s="52">
        <f t="shared" si="188"/>
        <v>935302.15799999994</v>
      </c>
      <c r="BJ106" s="53">
        <f t="shared" si="189"/>
        <v>863850.75</v>
      </c>
      <c r="BK106" s="54">
        <f t="shared" si="190"/>
        <v>1002435.77</v>
      </c>
      <c r="BL106" s="55">
        <f t="shared" si="191"/>
        <v>999633.02249999996</v>
      </c>
      <c r="BM106" s="51">
        <f t="shared" si="192"/>
        <v>83420.755910549618</v>
      </c>
      <c r="BN106" s="52">
        <f t="shared" si="193"/>
        <v>149616.49050624736</v>
      </c>
      <c r="BO106" s="53">
        <f t="shared" si="194"/>
        <v>100156.28493045595</v>
      </c>
      <c r="BP106" s="54">
        <f t="shared" si="195"/>
        <v>125947.68224035973</v>
      </c>
      <c r="BQ106" s="55">
        <f t="shared" si="196"/>
        <v>128243.61101673428</v>
      </c>
      <c r="BR106" s="14">
        <f t="shared" si="197"/>
        <v>9.376869389390545E-2</v>
      </c>
      <c r="BS106" s="16">
        <f t="shared" si="198"/>
        <v>0.15421819711145504</v>
      </c>
      <c r="BT106" s="17">
        <f t="shared" si="199"/>
        <v>0.10375278667568889</v>
      </c>
      <c r="BU106" s="18">
        <f t="shared" si="200"/>
        <v>0.12156026356522144</v>
      </c>
      <c r="BV106" s="56">
        <f t="shared" si="201"/>
        <v>0.13383804113622863</v>
      </c>
      <c r="BW106" s="51">
        <f t="shared" si="202"/>
        <v>725900</v>
      </c>
      <c r="BX106" s="52">
        <f t="shared" si="203"/>
        <v>755650</v>
      </c>
      <c r="BY106" s="53">
        <f t="shared" si="204"/>
        <v>761600</v>
      </c>
      <c r="BZ106" s="54">
        <f t="shared" si="205"/>
        <v>797300</v>
      </c>
      <c r="CA106" s="55">
        <f t="shared" si="206"/>
        <v>779450</v>
      </c>
      <c r="CB106" s="19" t="str">
        <f t="shared" si="207"/>
        <v>MENOR VALOR</v>
      </c>
      <c r="CC106" s="20" t="str">
        <f t="shared" si="208"/>
        <v>MENOR VALOR</v>
      </c>
      <c r="CD106" s="29" t="str">
        <f t="shared" si="209"/>
        <v>MENOR VALOR</v>
      </c>
      <c r="CE106" s="15" t="str">
        <f t="shared" si="210"/>
        <v>MENOR VALOR</v>
      </c>
      <c r="CF106" s="6" t="str">
        <f t="shared" si="211"/>
        <v>MENOR VALOR</v>
      </c>
    </row>
    <row r="107" spans="1:84" ht="26.25" thickBot="1">
      <c r="A107" s="8" t="s">
        <v>168</v>
      </c>
      <c r="B107" s="9" t="s">
        <v>164</v>
      </c>
      <c r="C107" s="8" t="s">
        <v>27</v>
      </c>
      <c r="D107" s="5">
        <v>1</v>
      </c>
      <c r="E107" s="51">
        <v>901500</v>
      </c>
      <c r="F107" s="51">
        <f>E107*1.19</f>
        <v>1072785</v>
      </c>
      <c r="G107" s="52">
        <v>981733.5</v>
      </c>
      <c r="H107" s="52">
        <f t="shared" si="250"/>
        <v>1168262.865</v>
      </c>
      <c r="I107" s="53">
        <v>983536.5</v>
      </c>
      <c r="J107" s="53">
        <f t="shared" si="251"/>
        <v>1170408.4350000001</v>
      </c>
      <c r="K107" s="54">
        <v>1045739.9999999999</v>
      </c>
      <c r="L107" s="54">
        <f t="shared" si="251"/>
        <v>1244430.5999999999</v>
      </c>
      <c r="M107" s="55">
        <v>1063770</v>
      </c>
      <c r="N107" s="55">
        <f t="shared" si="252"/>
        <v>1265886.3</v>
      </c>
      <c r="O107" s="51">
        <v>860000</v>
      </c>
      <c r="P107" s="51">
        <f t="shared" si="253"/>
        <v>1023400</v>
      </c>
      <c r="Q107" s="52">
        <v>900000</v>
      </c>
      <c r="R107" s="52">
        <f t="shared" si="253"/>
        <v>1071000</v>
      </c>
      <c r="S107" s="53">
        <v>915000</v>
      </c>
      <c r="T107" s="53">
        <f t="shared" si="254"/>
        <v>1088850</v>
      </c>
      <c r="U107" s="54">
        <v>960000</v>
      </c>
      <c r="V107" s="54">
        <f t="shared" si="254"/>
        <v>1142400</v>
      </c>
      <c r="W107" s="55">
        <v>938000</v>
      </c>
      <c r="X107" s="55">
        <f t="shared" si="255"/>
        <v>1116220</v>
      </c>
      <c r="Y107" s="51">
        <v>900000</v>
      </c>
      <c r="Z107" s="51">
        <f t="shared" si="256"/>
        <v>1071000</v>
      </c>
      <c r="AA107" s="52">
        <v>982800.00000000012</v>
      </c>
      <c r="AB107" s="52">
        <f t="shared" si="256"/>
        <v>1169532</v>
      </c>
      <c r="AC107" s="53">
        <v>971280</v>
      </c>
      <c r="AD107" s="53">
        <f t="shared" si="257"/>
        <v>1155823.2</v>
      </c>
      <c r="AE107" s="54">
        <v>1052280</v>
      </c>
      <c r="AF107" s="54">
        <f t="shared" si="257"/>
        <v>1252213.2</v>
      </c>
      <c r="AG107" s="55">
        <v>1089000</v>
      </c>
      <c r="AH107" s="55">
        <f t="shared" si="258"/>
        <v>1295910</v>
      </c>
      <c r="AI107" s="51">
        <v>995860</v>
      </c>
      <c r="AJ107" s="51">
        <f t="shared" si="259"/>
        <v>1185073.3999999999</v>
      </c>
      <c r="AK107" s="52">
        <v>1095446</v>
      </c>
      <c r="AL107" s="52">
        <f t="shared" si="259"/>
        <v>1303580.74</v>
      </c>
      <c r="AM107" s="53">
        <v>1075528.8</v>
      </c>
      <c r="AN107" s="53">
        <f t="shared" si="260"/>
        <v>1279879.2720000001</v>
      </c>
      <c r="AO107" s="54">
        <v>1195032</v>
      </c>
      <c r="AP107" s="54">
        <f t="shared" si="260"/>
        <v>1422088.0799999998</v>
      </c>
      <c r="AQ107" s="55">
        <v>1145239</v>
      </c>
      <c r="AR107" s="55">
        <f t="shared" si="261"/>
        <v>1362834.41</v>
      </c>
      <c r="AS107" s="51">
        <f t="shared" si="172"/>
        <v>1023400</v>
      </c>
      <c r="AT107" s="52">
        <f t="shared" si="173"/>
        <v>1071000</v>
      </c>
      <c r="AU107" s="53">
        <f t="shared" si="174"/>
        <v>1088850</v>
      </c>
      <c r="AV107" s="54">
        <f t="shared" si="175"/>
        <v>1142400</v>
      </c>
      <c r="AW107" s="55">
        <f t="shared" si="176"/>
        <v>1116220</v>
      </c>
      <c r="AX107" s="51">
        <f t="shared" si="177"/>
        <v>1086483.6782792523</v>
      </c>
      <c r="AY107" s="52">
        <f t="shared" si="178"/>
        <v>1086483.6782792523</v>
      </c>
      <c r="AZ107" s="53">
        <f t="shared" si="179"/>
        <v>1171767.5798619632</v>
      </c>
      <c r="BA107" s="54">
        <f t="shared" si="180"/>
        <v>1261387.1790782774</v>
      </c>
      <c r="BB107" s="55">
        <f t="shared" si="181"/>
        <v>1256870.7163501757</v>
      </c>
      <c r="BC107" s="51">
        <f t="shared" si="182"/>
        <v>1071892.5</v>
      </c>
      <c r="BD107" s="52">
        <f t="shared" si="183"/>
        <v>1168897.4325000001</v>
      </c>
      <c r="BE107" s="53">
        <f t="shared" si="184"/>
        <v>1163115.8174999999</v>
      </c>
      <c r="BF107" s="54">
        <f t="shared" si="185"/>
        <v>1248321.8999999999</v>
      </c>
      <c r="BG107" s="55">
        <f t="shared" si="186"/>
        <v>1195032</v>
      </c>
      <c r="BH107" s="51">
        <f t="shared" si="187"/>
        <v>1088064.6000000001</v>
      </c>
      <c r="BI107" s="52">
        <f t="shared" si="188"/>
        <v>1178093.9012500001</v>
      </c>
      <c r="BJ107" s="53">
        <f t="shared" si="189"/>
        <v>1088064.6000000001</v>
      </c>
      <c r="BK107" s="54">
        <f t="shared" si="190"/>
        <v>1265282.97</v>
      </c>
      <c r="BL107" s="55">
        <f t="shared" si="191"/>
        <v>1260212.6775</v>
      </c>
      <c r="BM107" s="51">
        <f t="shared" si="192"/>
        <v>59407.248126638515</v>
      </c>
      <c r="BN107" s="52">
        <f t="shared" si="193"/>
        <v>116808.09962032559</v>
      </c>
      <c r="BO107" s="53">
        <f t="shared" si="194"/>
        <v>68563.780905215506</v>
      </c>
      <c r="BP107" s="54">
        <f t="shared" si="195"/>
        <v>100366.46235247454</v>
      </c>
      <c r="BQ107" s="55">
        <f t="shared" si="196"/>
        <v>90238.018568758009</v>
      </c>
      <c r="BR107" s="14">
        <f t="shared" si="197"/>
        <v>5.5422766860145502E-2</v>
      </c>
      <c r="BS107" s="16">
        <f t="shared" si="198"/>
        <v>9.9930153298822974E-2</v>
      </c>
      <c r="BT107" s="17">
        <f t="shared" si="199"/>
        <v>5.8948369434598899E-2</v>
      </c>
      <c r="BU107" s="18">
        <f t="shared" si="200"/>
        <v>8.0401106759782515E-2</v>
      </c>
      <c r="BV107" s="56">
        <f t="shared" si="201"/>
        <v>7.5510964199082542E-2</v>
      </c>
      <c r="BW107" s="51">
        <f t="shared" si="202"/>
        <v>1023400</v>
      </c>
      <c r="BX107" s="52">
        <f t="shared" si="203"/>
        <v>1071000</v>
      </c>
      <c r="BY107" s="53">
        <f t="shared" si="204"/>
        <v>1088850</v>
      </c>
      <c r="BZ107" s="54">
        <f t="shared" si="205"/>
        <v>1142400</v>
      </c>
      <c r="CA107" s="55">
        <f t="shared" si="206"/>
        <v>1116220</v>
      </c>
      <c r="CB107" s="19" t="str">
        <f t="shared" si="207"/>
        <v>MENOR VALOR</v>
      </c>
      <c r="CC107" s="20" t="str">
        <f t="shared" si="208"/>
        <v>MENOR VALOR</v>
      </c>
      <c r="CD107" s="29" t="str">
        <f t="shared" si="209"/>
        <v>MENOR VALOR</v>
      </c>
      <c r="CE107" s="15" t="str">
        <f t="shared" si="210"/>
        <v>MENOR VALOR</v>
      </c>
      <c r="CF107" s="6" t="str">
        <f t="shared" si="211"/>
        <v>MENOR VALOR</v>
      </c>
    </row>
    <row r="108" spans="1:84" ht="26.25" thickBot="1">
      <c r="A108" s="8" t="s">
        <v>169</v>
      </c>
      <c r="B108" s="9" t="s">
        <v>170</v>
      </c>
      <c r="C108" s="8" t="s">
        <v>27</v>
      </c>
      <c r="D108" s="5">
        <v>1</v>
      </c>
      <c r="E108" s="51">
        <v>998745</v>
      </c>
      <c r="F108" s="51">
        <f>E108*1.19</f>
        <v>1188506.55</v>
      </c>
      <c r="G108" s="52">
        <v>1087633.3049999999</v>
      </c>
      <c r="H108" s="52">
        <f t="shared" si="250"/>
        <v>1294283.6329499998</v>
      </c>
      <c r="I108" s="53">
        <v>1089630.7949999999</v>
      </c>
      <c r="J108" s="53">
        <f t="shared" si="251"/>
        <v>1296660.6460499999</v>
      </c>
      <c r="K108" s="54">
        <v>1158544.2</v>
      </c>
      <c r="L108" s="54">
        <f t="shared" si="251"/>
        <v>1378667.598</v>
      </c>
      <c r="M108" s="55">
        <v>1178519.0999999999</v>
      </c>
      <c r="N108" s="55">
        <f t="shared" si="252"/>
        <v>1402437.7289999998</v>
      </c>
      <c r="O108" s="51">
        <v>1065000</v>
      </c>
      <c r="P108" s="51">
        <f t="shared" si="253"/>
        <v>1267350</v>
      </c>
      <c r="Q108" s="52">
        <v>1120000</v>
      </c>
      <c r="R108" s="52">
        <f t="shared" si="253"/>
        <v>1332800</v>
      </c>
      <c r="S108" s="53">
        <v>1150000</v>
      </c>
      <c r="T108" s="53">
        <f t="shared" si="254"/>
        <v>1368500</v>
      </c>
      <c r="U108" s="54">
        <v>1200000</v>
      </c>
      <c r="V108" s="54">
        <f t="shared" si="254"/>
        <v>1428000</v>
      </c>
      <c r="W108" s="55">
        <v>1175000</v>
      </c>
      <c r="X108" s="55">
        <f t="shared" si="255"/>
        <v>1398250</v>
      </c>
      <c r="Y108" s="51">
        <v>1200000</v>
      </c>
      <c r="Z108" s="51">
        <f t="shared" si="256"/>
        <v>1428000</v>
      </c>
      <c r="AA108" s="52">
        <v>1310400</v>
      </c>
      <c r="AB108" s="52">
        <f t="shared" si="256"/>
        <v>1559376</v>
      </c>
      <c r="AC108" s="53">
        <v>1295040</v>
      </c>
      <c r="AD108" s="53">
        <f t="shared" si="257"/>
        <v>1541097.5999999999</v>
      </c>
      <c r="AE108" s="54">
        <v>1403040</v>
      </c>
      <c r="AF108" s="54">
        <f t="shared" si="257"/>
        <v>1669617.5999999999</v>
      </c>
      <c r="AG108" s="55">
        <v>1452000</v>
      </c>
      <c r="AH108" s="55">
        <f t="shared" si="258"/>
        <v>1727880</v>
      </c>
      <c r="AI108" s="51">
        <v>1234500</v>
      </c>
      <c r="AJ108" s="51">
        <f t="shared" si="259"/>
        <v>1469055</v>
      </c>
      <c r="AK108" s="52">
        <v>1357950</v>
      </c>
      <c r="AL108" s="52">
        <f t="shared" si="259"/>
        <v>1615960.5</v>
      </c>
      <c r="AM108" s="53">
        <v>1333260</v>
      </c>
      <c r="AN108" s="53">
        <f t="shared" si="260"/>
        <v>1586579.4</v>
      </c>
      <c r="AO108" s="54">
        <v>1481400</v>
      </c>
      <c r="AP108" s="54">
        <f t="shared" si="260"/>
        <v>1762866</v>
      </c>
      <c r="AQ108" s="55">
        <v>1419675</v>
      </c>
      <c r="AR108" s="55">
        <f t="shared" si="261"/>
        <v>1689413.25</v>
      </c>
      <c r="AS108" s="51">
        <f t="shared" si="172"/>
        <v>1188506.55</v>
      </c>
      <c r="AT108" s="52">
        <f t="shared" si="173"/>
        <v>1294283.6329499998</v>
      </c>
      <c r="AU108" s="53">
        <f t="shared" si="174"/>
        <v>1296660.6460499999</v>
      </c>
      <c r="AV108" s="54">
        <f t="shared" si="175"/>
        <v>1378667.598</v>
      </c>
      <c r="AW108" s="55">
        <f t="shared" si="176"/>
        <v>1398250</v>
      </c>
      <c r="AX108" s="51">
        <f t="shared" si="177"/>
        <v>1333263.8472350363</v>
      </c>
      <c r="AY108" s="52">
        <f t="shared" si="178"/>
        <v>1333263.8472350363</v>
      </c>
      <c r="AZ108" s="53">
        <f t="shared" si="179"/>
        <v>1443247.3600660912</v>
      </c>
      <c r="BA108" s="54">
        <f t="shared" si="180"/>
        <v>1551515.158327857</v>
      </c>
      <c r="BB108" s="55">
        <f t="shared" si="181"/>
        <v>1546783.291545924</v>
      </c>
      <c r="BC108" s="51">
        <f t="shared" si="182"/>
        <v>1347675</v>
      </c>
      <c r="BD108" s="52">
        <f t="shared" si="183"/>
        <v>1446088</v>
      </c>
      <c r="BE108" s="53">
        <f t="shared" si="184"/>
        <v>1454798.7999999998</v>
      </c>
      <c r="BF108" s="54">
        <f t="shared" si="185"/>
        <v>1548808.7999999998</v>
      </c>
      <c r="BG108" s="55">
        <f t="shared" si="186"/>
        <v>1469055</v>
      </c>
      <c r="BH108" s="51">
        <f t="shared" si="187"/>
        <v>1338227.8875</v>
      </c>
      <c r="BI108" s="52">
        <f t="shared" si="188"/>
        <v>1450605.0332374999</v>
      </c>
      <c r="BJ108" s="53">
        <f t="shared" si="189"/>
        <v>1338227.8875</v>
      </c>
      <c r="BK108" s="54">
        <f t="shared" si="190"/>
        <v>1559787.7995</v>
      </c>
      <c r="BL108" s="55">
        <f t="shared" si="191"/>
        <v>1554495.2447500001</v>
      </c>
      <c r="BM108" s="51">
        <f t="shared" si="192"/>
        <v>114689.71116348216</v>
      </c>
      <c r="BN108" s="52">
        <f t="shared" si="193"/>
        <v>175660.3664680259</v>
      </c>
      <c r="BO108" s="53">
        <f t="shared" si="194"/>
        <v>119472.89218835073</v>
      </c>
      <c r="BP108" s="54">
        <f t="shared" si="195"/>
        <v>160838.34437459294</v>
      </c>
      <c r="BQ108" s="55">
        <f t="shared" si="196"/>
        <v>154757.23415788225</v>
      </c>
      <c r="BR108" s="14">
        <f t="shared" si="197"/>
        <v>8.5101905996239569E-2</v>
      </c>
      <c r="BS108" s="16">
        <f t="shared" si="198"/>
        <v>0.12147280557478238</v>
      </c>
      <c r="BT108" s="17">
        <f t="shared" si="199"/>
        <v>8.2123309552049911E-2</v>
      </c>
      <c r="BU108" s="18">
        <f t="shared" si="200"/>
        <v>0.10384648148602524</v>
      </c>
      <c r="BV108" s="56">
        <f t="shared" si="201"/>
        <v>0.10534475166544632</v>
      </c>
      <c r="BW108" s="51">
        <f t="shared" si="202"/>
        <v>1188506.55</v>
      </c>
      <c r="BX108" s="52">
        <f t="shared" si="203"/>
        <v>1294283.6329499998</v>
      </c>
      <c r="BY108" s="53">
        <f t="shared" si="204"/>
        <v>1296660.6460499999</v>
      </c>
      <c r="BZ108" s="54">
        <f t="shared" si="205"/>
        <v>1378667.598</v>
      </c>
      <c r="CA108" s="55">
        <f t="shared" si="206"/>
        <v>1398250</v>
      </c>
      <c r="CB108" s="19" t="str">
        <f t="shared" si="207"/>
        <v>MENOR VALOR</v>
      </c>
      <c r="CC108" s="20" t="str">
        <f t="shared" si="208"/>
        <v>MENOR VALOR</v>
      </c>
      <c r="CD108" s="29" t="str">
        <f t="shared" si="209"/>
        <v>MENOR VALOR</v>
      </c>
      <c r="CE108" s="15" t="str">
        <f t="shared" si="210"/>
        <v>MENOR VALOR</v>
      </c>
      <c r="CF108" s="6" t="str">
        <f t="shared" si="211"/>
        <v>MENOR VALOR</v>
      </c>
    </row>
    <row r="109" spans="1:84" ht="26.25" thickBot="1">
      <c r="A109" s="43" t="s">
        <v>171</v>
      </c>
      <c r="B109" s="26" t="s">
        <v>172</v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51"/>
      <c r="AT109" s="52"/>
      <c r="AU109" s="53"/>
      <c r="AV109" s="54"/>
      <c r="AW109" s="55"/>
      <c r="AX109" s="51"/>
      <c r="AY109" s="52"/>
      <c r="AZ109" s="53"/>
      <c r="BA109" s="54"/>
      <c r="BB109" s="55"/>
      <c r="BC109" s="51"/>
      <c r="BD109" s="52"/>
      <c r="BE109" s="53"/>
      <c r="BF109" s="54"/>
      <c r="BG109" s="55"/>
      <c r="BH109" s="51"/>
      <c r="BI109" s="52"/>
      <c r="BJ109" s="53"/>
      <c r="BK109" s="54"/>
      <c r="BL109" s="55"/>
      <c r="BM109" s="51"/>
      <c r="BN109" s="52"/>
      <c r="BO109" s="53"/>
      <c r="BP109" s="54"/>
      <c r="BQ109" s="55"/>
      <c r="BR109" s="14"/>
      <c r="BS109" s="16"/>
      <c r="BT109" s="17"/>
      <c r="BU109" s="18"/>
      <c r="BV109" s="56"/>
      <c r="BW109" s="51">
        <f t="shared" si="202"/>
        <v>0</v>
      </c>
      <c r="BX109" s="52">
        <f t="shared" si="203"/>
        <v>0</v>
      </c>
      <c r="BY109" s="53">
        <f t="shared" si="204"/>
        <v>0</v>
      </c>
      <c r="BZ109" s="54">
        <f t="shared" si="205"/>
        <v>0</v>
      </c>
      <c r="CA109" s="55">
        <f t="shared" si="206"/>
        <v>0</v>
      </c>
      <c r="CB109" s="19" t="str">
        <f t="shared" si="207"/>
        <v>MENOR VALOR</v>
      </c>
      <c r="CC109" s="20" t="str">
        <f t="shared" si="208"/>
        <v>MENOR VALOR</v>
      </c>
      <c r="CD109" s="29" t="str">
        <f t="shared" si="209"/>
        <v>MENOR VALOR</v>
      </c>
      <c r="CE109" s="15" t="str">
        <f t="shared" si="210"/>
        <v>MENOR VALOR</v>
      </c>
      <c r="CF109" s="6" t="str">
        <f t="shared" si="211"/>
        <v>MENOR VALOR</v>
      </c>
    </row>
    <row r="110" spans="1:84" ht="26.25" thickBot="1">
      <c r="A110" s="8" t="s">
        <v>173</v>
      </c>
      <c r="B110" s="9" t="s">
        <v>174</v>
      </c>
      <c r="C110" s="8" t="s">
        <v>27</v>
      </c>
      <c r="D110" s="5">
        <v>1</v>
      </c>
      <c r="E110" s="51">
        <v>425600</v>
      </c>
      <c r="F110" s="51">
        <f>E110*1.19</f>
        <v>506464</v>
      </c>
      <c r="G110" s="52">
        <v>463478.39999999997</v>
      </c>
      <c r="H110" s="52">
        <f t="shared" ref="H110:H114" si="262">G110*1.19</f>
        <v>551539.29599999997</v>
      </c>
      <c r="I110" s="53">
        <v>464329.6</v>
      </c>
      <c r="J110" s="53">
        <f t="shared" ref="J110:L114" si="263">I110*1.19</f>
        <v>552552.22399999993</v>
      </c>
      <c r="K110" s="54">
        <v>493695.99999999994</v>
      </c>
      <c r="L110" s="54">
        <f t="shared" si="263"/>
        <v>587498.23999999987</v>
      </c>
      <c r="M110" s="55">
        <v>502208</v>
      </c>
      <c r="N110" s="55">
        <f t="shared" ref="N110:N114" si="264">M110*1.19</f>
        <v>597627.52</v>
      </c>
      <c r="O110" s="51">
        <v>360000</v>
      </c>
      <c r="P110" s="51">
        <f t="shared" ref="P110:R114" si="265">O110*1.19</f>
        <v>428400</v>
      </c>
      <c r="Q110" s="52">
        <v>362700</v>
      </c>
      <c r="R110" s="52">
        <f t="shared" si="265"/>
        <v>431613</v>
      </c>
      <c r="S110" s="53">
        <v>362700</v>
      </c>
      <c r="T110" s="53">
        <f t="shared" ref="T110:V114" si="266">S110*1.19</f>
        <v>431613</v>
      </c>
      <c r="U110" s="54">
        <v>392000</v>
      </c>
      <c r="V110" s="54">
        <f t="shared" si="266"/>
        <v>466480</v>
      </c>
      <c r="W110" s="55">
        <v>377000</v>
      </c>
      <c r="X110" s="55">
        <f t="shared" ref="X110:X114" si="267">W110*1.19</f>
        <v>448630</v>
      </c>
      <c r="Y110" s="51">
        <v>500000</v>
      </c>
      <c r="Z110" s="51">
        <f t="shared" ref="Z110:AB114" si="268">Y110*1.19</f>
        <v>595000</v>
      </c>
      <c r="AA110" s="52">
        <v>546000</v>
      </c>
      <c r="AB110" s="52">
        <f t="shared" si="268"/>
        <v>649740</v>
      </c>
      <c r="AC110" s="53">
        <v>539600</v>
      </c>
      <c r="AD110" s="53">
        <f t="shared" ref="AD110:AF114" si="269">AC110*1.19</f>
        <v>642124</v>
      </c>
      <c r="AE110" s="54">
        <v>584600</v>
      </c>
      <c r="AF110" s="54">
        <f t="shared" si="269"/>
        <v>695674</v>
      </c>
      <c r="AG110" s="55">
        <v>605000</v>
      </c>
      <c r="AH110" s="55">
        <f t="shared" ref="AH110:AH114" si="270">AG110*1.19</f>
        <v>719950</v>
      </c>
      <c r="AI110" s="51">
        <v>489500</v>
      </c>
      <c r="AJ110" s="51">
        <f t="shared" ref="AJ110:AL114" si="271">AI110*1.19</f>
        <v>582505</v>
      </c>
      <c r="AK110" s="52">
        <v>538450</v>
      </c>
      <c r="AL110" s="52">
        <f t="shared" si="271"/>
        <v>640755.5</v>
      </c>
      <c r="AM110" s="53">
        <v>528660</v>
      </c>
      <c r="AN110" s="53">
        <f t="shared" ref="AN110:AP114" si="272">AM110*1.19</f>
        <v>629105.4</v>
      </c>
      <c r="AO110" s="54">
        <v>587400</v>
      </c>
      <c r="AP110" s="54">
        <f t="shared" si="272"/>
        <v>699006</v>
      </c>
      <c r="AQ110" s="55">
        <v>562925</v>
      </c>
      <c r="AR110" s="55">
        <f t="shared" ref="AR110:AR114" si="273">AQ110*1.19</f>
        <v>669880.75</v>
      </c>
      <c r="AS110" s="51">
        <f t="shared" si="172"/>
        <v>428400</v>
      </c>
      <c r="AT110" s="52">
        <f t="shared" si="173"/>
        <v>431613</v>
      </c>
      <c r="AU110" s="53">
        <f t="shared" si="174"/>
        <v>431613</v>
      </c>
      <c r="AV110" s="54">
        <f t="shared" si="175"/>
        <v>466480</v>
      </c>
      <c r="AW110" s="55">
        <f t="shared" si="176"/>
        <v>448630</v>
      </c>
      <c r="AX110" s="51">
        <f t="shared" si="177"/>
        <v>523665.14280072373</v>
      </c>
      <c r="AY110" s="52">
        <f t="shared" si="178"/>
        <v>523665.14280072373</v>
      </c>
      <c r="AZ110" s="53">
        <f t="shared" si="179"/>
        <v>557124.86378774431</v>
      </c>
      <c r="BA110" s="54">
        <f t="shared" si="180"/>
        <v>604201.17925776029</v>
      </c>
      <c r="BB110" s="55">
        <f t="shared" si="181"/>
        <v>599659.45177464187</v>
      </c>
      <c r="BC110" s="51">
        <f t="shared" si="182"/>
        <v>544484.5</v>
      </c>
      <c r="BD110" s="52">
        <f t="shared" si="183"/>
        <v>596147.39800000004</v>
      </c>
      <c r="BE110" s="53">
        <f t="shared" si="184"/>
        <v>590828.81199999992</v>
      </c>
      <c r="BF110" s="54">
        <f t="shared" si="185"/>
        <v>641586.11999999988</v>
      </c>
      <c r="BG110" s="55">
        <f t="shared" si="186"/>
        <v>587400</v>
      </c>
      <c r="BH110" s="51">
        <f t="shared" si="187"/>
        <v>528092.25</v>
      </c>
      <c r="BI110" s="52">
        <f t="shared" si="188"/>
        <v>568411.94900000002</v>
      </c>
      <c r="BJ110" s="53">
        <f t="shared" si="189"/>
        <v>528092.25</v>
      </c>
      <c r="BK110" s="54">
        <f t="shared" si="190"/>
        <v>612164.55999999994</v>
      </c>
      <c r="BL110" s="55">
        <f t="shared" si="191"/>
        <v>609022.0675</v>
      </c>
      <c r="BM110" s="51">
        <f t="shared" si="192"/>
        <v>66790.19441645233</v>
      </c>
      <c r="BN110" s="52">
        <f t="shared" si="193"/>
        <v>104946.36156524475</v>
      </c>
      <c r="BO110" s="53">
        <f t="shared" si="194"/>
        <v>83665.031837502102</v>
      </c>
      <c r="BP110" s="54">
        <f t="shared" si="195"/>
        <v>95325.338492873037</v>
      </c>
      <c r="BQ110" s="55">
        <f t="shared" si="196"/>
        <v>102303.75906340715</v>
      </c>
      <c r="BR110" s="14">
        <f t="shared" si="197"/>
        <v>0.12266684252068209</v>
      </c>
      <c r="BS110" s="16">
        <f t="shared" si="198"/>
        <v>0.17604096221392002</v>
      </c>
      <c r="BT110" s="17">
        <f t="shared" si="199"/>
        <v>0.14160621509687329</v>
      </c>
      <c r="BU110" s="18">
        <f t="shared" si="200"/>
        <v>0.14857761962318178</v>
      </c>
      <c r="BV110" s="56">
        <f t="shared" si="201"/>
        <v>0.17416370286586169</v>
      </c>
      <c r="BW110" s="51">
        <f t="shared" si="202"/>
        <v>428400</v>
      </c>
      <c r="BX110" s="52">
        <f t="shared" si="203"/>
        <v>431613</v>
      </c>
      <c r="BY110" s="53">
        <f t="shared" si="204"/>
        <v>431613</v>
      </c>
      <c r="BZ110" s="54">
        <f t="shared" si="205"/>
        <v>466480</v>
      </c>
      <c r="CA110" s="55">
        <f t="shared" si="206"/>
        <v>448630</v>
      </c>
      <c r="CB110" s="19" t="str">
        <f t="shared" si="207"/>
        <v>MENOR VALOR</v>
      </c>
      <c r="CC110" s="20" t="str">
        <f t="shared" si="208"/>
        <v>MENOR VALOR</v>
      </c>
      <c r="CD110" s="29" t="str">
        <f t="shared" si="209"/>
        <v>MENOR VALOR</v>
      </c>
      <c r="CE110" s="15" t="str">
        <f t="shared" si="210"/>
        <v>MENOR VALOR</v>
      </c>
      <c r="CF110" s="6" t="str">
        <f t="shared" si="211"/>
        <v>MENOR VALOR</v>
      </c>
    </row>
    <row r="111" spans="1:84" ht="26.25" thickBot="1">
      <c r="A111" s="8" t="s">
        <v>175</v>
      </c>
      <c r="B111" s="9" t="s">
        <v>176</v>
      </c>
      <c r="C111" s="8" t="s">
        <v>27</v>
      </c>
      <c r="D111" s="5">
        <v>1</v>
      </c>
      <c r="E111" s="51">
        <v>550200</v>
      </c>
      <c r="F111" s="51">
        <f>E111*1.19</f>
        <v>654738</v>
      </c>
      <c r="G111" s="52">
        <v>599167.79999999993</v>
      </c>
      <c r="H111" s="52">
        <f t="shared" si="262"/>
        <v>713009.68199999991</v>
      </c>
      <c r="I111" s="53">
        <v>600268.19999999995</v>
      </c>
      <c r="J111" s="53">
        <f t="shared" si="263"/>
        <v>714319.15799999994</v>
      </c>
      <c r="K111" s="54">
        <v>638232</v>
      </c>
      <c r="L111" s="54">
        <f t="shared" si="263"/>
        <v>759496.08</v>
      </c>
      <c r="M111" s="55">
        <v>649236</v>
      </c>
      <c r="N111" s="55">
        <f t="shared" si="264"/>
        <v>772590.84</v>
      </c>
      <c r="O111" s="51">
        <v>410000</v>
      </c>
      <c r="P111" s="51">
        <f t="shared" si="265"/>
        <v>487900</v>
      </c>
      <c r="Q111" s="52">
        <v>420000</v>
      </c>
      <c r="R111" s="52">
        <f t="shared" si="265"/>
        <v>499800</v>
      </c>
      <c r="S111" s="53">
        <v>420000</v>
      </c>
      <c r="T111" s="53">
        <f t="shared" si="266"/>
        <v>499800</v>
      </c>
      <c r="U111" s="54">
        <v>450000</v>
      </c>
      <c r="V111" s="54">
        <f t="shared" si="266"/>
        <v>535500</v>
      </c>
      <c r="W111" s="55">
        <v>435000</v>
      </c>
      <c r="X111" s="55">
        <f t="shared" si="267"/>
        <v>517650</v>
      </c>
      <c r="Y111" s="51">
        <v>600000</v>
      </c>
      <c r="Z111" s="51">
        <f t="shared" si="268"/>
        <v>714000</v>
      </c>
      <c r="AA111" s="52">
        <v>655200</v>
      </c>
      <c r="AB111" s="52">
        <f t="shared" si="268"/>
        <v>779688</v>
      </c>
      <c r="AC111" s="53">
        <v>647520</v>
      </c>
      <c r="AD111" s="53">
        <f t="shared" si="269"/>
        <v>770548.79999999993</v>
      </c>
      <c r="AE111" s="54">
        <v>701520</v>
      </c>
      <c r="AF111" s="54">
        <f t="shared" si="269"/>
        <v>834808.79999999993</v>
      </c>
      <c r="AG111" s="55">
        <v>726000</v>
      </c>
      <c r="AH111" s="55">
        <f t="shared" si="270"/>
        <v>863940</v>
      </c>
      <c r="AI111" s="51">
        <v>598560</v>
      </c>
      <c r="AJ111" s="51">
        <f t="shared" si="271"/>
        <v>712286.4</v>
      </c>
      <c r="AK111" s="52">
        <v>658416</v>
      </c>
      <c r="AL111" s="52">
        <f t="shared" si="271"/>
        <v>783515.03999999992</v>
      </c>
      <c r="AM111" s="53">
        <v>646444.80000000005</v>
      </c>
      <c r="AN111" s="53">
        <f t="shared" si="272"/>
        <v>769269.31200000003</v>
      </c>
      <c r="AO111" s="54">
        <v>718272</v>
      </c>
      <c r="AP111" s="54">
        <f t="shared" si="272"/>
        <v>854743.67999999993</v>
      </c>
      <c r="AQ111" s="55">
        <v>688344</v>
      </c>
      <c r="AR111" s="55">
        <f t="shared" si="273"/>
        <v>819129.36</v>
      </c>
      <c r="AS111" s="51">
        <f t="shared" si="172"/>
        <v>487900</v>
      </c>
      <c r="AT111" s="52">
        <f t="shared" si="173"/>
        <v>499800</v>
      </c>
      <c r="AU111" s="53">
        <f t="shared" si="174"/>
        <v>499800</v>
      </c>
      <c r="AV111" s="54">
        <f t="shared" si="175"/>
        <v>535500</v>
      </c>
      <c r="AW111" s="55">
        <f t="shared" si="176"/>
        <v>517650</v>
      </c>
      <c r="AX111" s="51">
        <f t="shared" si="177"/>
        <v>634874.3883002837</v>
      </c>
      <c r="AY111" s="52">
        <f t="shared" si="178"/>
        <v>634874.3883002837</v>
      </c>
      <c r="AZ111" s="53">
        <f t="shared" si="179"/>
        <v>678253.08296184847</v>
      </c>
      <c r="BA111" s="54">
        <f t="shared" si="180"/>
        <v>733967.75742290681</v>
      </c>
      <c r="BB111" s="55">
        <f t="shared" si="181"/>
        <v>729382.70628636994</v>
      </c>
      <c r="BC111" s="51">
        <f t="shared" si="182"/>
        <v>683512.2</v>
      </c>
      <c r="BD111" s="52">
        <f t="shared" si="183"/>
        <v>746348.84100000001</v>
      </c>
      <c r="BE111" s="53">
        <f t="shared" si="184"/>
        <v>741794.23499999999</v>
      </c>
      <c r="BF111" s="54">
        <f t="shared" si="185"/>
        <v>797152.44</v>
      </c>
      <c r="BG111" s="55">
        <f t="shared" si="186"/>
        <v>718272</v>
      </c>
      <c r="BH111" s="51">
        <f t="shared" si="187"/>
        <v>642231.1</v>
      </c>
      <c r="BI111" s="52">
        <f t="shared" si="188"/>
        <v>694003.18050000002</v>
      </c>
      <c r="BJ111" s="53">
        <f t="shared" si="189"/>
        <v>642231.1</v>
      </c>
      <c r="BK111" s="54">
        <f t="shared" si="190"/>
        <v>746137.1399999999</v>
      </c>
      <c r="BL111" s="55">
        <f t="shared" si="191"/>
        <v>743327.54999999993</v>
      </c>
      <c r="BM111" s="51">
        <f t="shared" si="192"/>
        <v>92240.217692880746</v>
      </c>
      <c r="BN111" s="52">
        <f t="shared" si="193"/>
        <v>147717.97336334854</v>
      </c>
      <c r="BO111" s="53">
        <f t="shared" si="194"/>
        <v>111276.68812296163</v>
      </c>
      <c r="BP111" s="54">
        <f t="shared" si="195"/>
        <v>126693.04424792917</v>
      </c>
      <c r="BQ111" s="55">
        <f t="shared" si="196"/>
        <v>134238.56954123251</v>
      </c>
      <c r="BR111" s="14">
        <f t="shared" si="197"/>
        <v>0.13495036034891661</v>
      </c>
      <c r="BS111" s="16">
        <f t="shared" si="198"/>
        <v>0.19792081832059621</v>
      </c>
      <c r="BT111" s="17">
        <f t="shared" si="199"/>
        <v>0.15001018189762774</v>
      </c>
      <c r="BU111" s="18">
        <f t="shared" si="200"/>
        <v>0.1589320158738135</v>
      </c>
      <c r="BV111" s="56">
        <f t="shared" si="201"/>
        <v>0.18689099608676452</v>
      </c>
      <c r="BW111" s="51">
        <f t="shared" si="202"/>
        <v>487900</v>
      </c>
      <c r="BX111" s="52">
        <f t="shared" si="203"/>
        <v>499800</v>
      </c>
      <c r="BY111" s="53">
        <f t="shared" si="204"/>
        <v>499800</v>
      </c>
      <c r="BZ111" s="54">
        <f t="shared" si="205"/>
        <v>535500</v>
      </c>
      <c r="CA111" s="55">
        <f t="shared" si="206"/>
        <v>517650</v>
      </c>
      <c r="CB111" s="19" t="str">
        <f t="shared" si="207"/>
        <v>MENOR VALOR</v>
      </c>
      <c r="CC111" s="20" t="str">
        <f t="shared" si="208"/>
        <v>MENOR VALOR</v>
      </c>
      <c r="CD111" s="29" t="str">
        <f t="shared" si="209"/>
        <v>MENOR VALOR</v>
      </c>
      <c r="CE111" s="15" t="str">
        <f t="shared" si="210"/>
        <v>MENOR VALOR</v>
      </c>
      <c r="CF111" s="6" t="str">
        <f t="shared" si="211"/>
        <v>MENOR VALOR</v>
      </c>
    </row>
    <row r="112" spans="1:84" ht="26.25" thickBot="1">
      <c r="A112" s="8" t="s">
        <v>177</v>
      </c>
      <c r="B112" s="9" t="s">
        <v>178</v>
      </c>
      <c r="C112" s="8" t="s">
        <v>27</v>
      </c>
      <c r="D112" s="5">
        <v>1</v>
      </c>
      <c r="E112" s="51">
        <v>665800</v>
      </c>
      <c r="F112" s="51">
        <f>E112*1.19</f>
        <v>792302</v>
      </c>
      <c r="G112" s="52">
        <v>725056.2</v>
      </c>
      <c r="H112" s="52">
        <f t="shared" si="262"/>
        <v>862816.87799999991</v>
      </c>
      <c r="I112" s="53">
        <v>726387.79999999993</v>
      </c>
      <c r="J112" s="53">
        <f t="shared" si="263"/>
        <v>864401.48199999984</v>
      </c>
      <c r="K112" s="54">
        <v>772328</v>
      </c>
      <c r="L112" s="54">
        <f t="shared" si="263"/>
        <v>919070.32</v>
      </c>
      <c r="M112" s="55">
        <v>785644</v>
      </c>
      <c r="N112" s="55">
        <f t="shared" si="264"/>
        <v>934916.36</v>
      </c>
      <c r="O112" s="51">
        <v>515000</v>
      </c>
      <c r="P112" s="51">
        <f t="shared" si="265"/>
        <v>612850</v>
      </c>
      <c r="Q112" s="52">
        <v>535000</v>
      </c>
      <c r="R112" s="52">
        <f t="shared" si="265"/>
        <v>636650</v>
      </c>
      <c r="S112" s="53">
        <v>535000</v>
      </c>
      <c r="T112" s="53">
        <f t="shared" si="266"/>
        <v>636650</v>
      </c>
      <c r="U112" s="54">
        <v>580000</v>
      </c>
      <c r="V112" s="54">
        <f t="shared" si="266"/>
        <v>690200</v>
      </c>
      <c r="W112" s="55">
        <v>558000</v>
      </c>
      <c r="X112" s="55">
        <f t="shared" si="267"/>
        <v>664020</v>
      </c>
      <c r="Y112" s="51">
        <v>700000</v>
      </c>
      <c r="Z112" s="51">
        <f t="shared" si="268"/>
        <v>833000</v>
      </c>
      <c r="AA112" s="52">
        <v>764400</v>
      </c>
      <c r="AB112" s="52">
        <f t="shared" si="268"/>
        <v>909636</v>
      </c>
      <c r="AC112" s="53">
        <v>755440</v>
      </c>
      <c r="AD112" s="53">
        <f t="shared" si="269"/>
        <v>898973.6</v>
      </c>
      <c r="AE112" s="54">
        <v>818440</v>
      </c>
      <c r="AF112" s="54">
        <f t="shared" si="269"/>
        <v>973943.6</v>
      </c>
      <c r="AG112" s="55">
        <v>847000</v>
      </c>
      <c r="AH112" s="55">
        <f t="shared" si="270"/>
        <v>1007930</v>
      </c>
      <c r="AI112" s="51">
        <v>715820</v>
      </c>
      <c r="AJ112" s="51">
        <f t="shared" si="271"/>
        <v>851825.79999999993</v>
      </c>
      <c r="AK112" s="52">
        <v>787402.00000000012</v>
      </c>
      <c r="AL112" s="52">
        <f t="shared" si="271"/>
        <v>937008.38000000012</v>
      </c>
      <c r="AM112" s="53">
        <v>773085.60000000009</v>
      </c>
      <c r="AN112" s="53">
        <f t="shared" si="272"/>
        <v>919971.86400000006</v>
      </c>
      <c r="AO112" s="54">
        <v>858984</v>
      </c>
      <c r="AP112" s="54">
        <f t="shared" si="272"/>
        <v>1022190.96</v>
      </c>
      <c r="AQ112" s="55">
        <v>823192.99999999988</v>
      </c>
      <c r="AR112" s="55">
        <f t="shared" si="273"/>
        <v>979599.66999999981</v>
      </c>
      <c r="AS112" s="51">
        <f t="shared" si="172"/>
        <v>612850</v>
      </c>
      <c r="AT112" s="52">
        <f t="shared" si="173"/>
        <v>636650</v>
      </c>
      <c r="AU112" s="53">
        <f t="shared" si="174"/>
        <v>636650</v>
      </c>
      <c r="AV112" s="54">
        <f t="shared" si="175"/>
        <v>690200</v>
      </c>
      <c r="AW112" s="55">
        <f t="shared" si="176"/>
        <v>664020</v>
      </c>
      <c r="AX112" s="51">
        <f t="shared" si="177"/>
        <v>766143.60956035415</v>
      </c>
      <c r="AY112" s="52">
        <f t="shared" si="178"/>
        <v>766143.60956035415</v>
      </c>
      <c r="AZ112" s="53">
        <f t="shared" si="179"/>
        <v>821361.67069247493</v>
      </c>
      <c r="BA112" s="54">
        <f t="shared" si="180"/>
        <v>891450.81237201963</v>
      </c>
      <c r="BB112" s="55">
        <f t="shared" si="181"/>
        <v>884826.72294637014</v>
      </c>
      <c r="BC112" s="51">
        <f t="shared" si="182"/>
        <v>812651</v>
      </c>
      <c r="BD112" s="52">
        <f t="shared" si="183"/>
        <v>886226.43900000001</v>
      </c>
      <c r="BE112" s="53">
        <f t="shared" si="184"/>
        <v>881687.54099999997</v>
      </c>
      <c r="BF112" s="54">
        <f t="shared" si="185"/>
        <v>946506.96</v>
      </c>
      <c r="BG112" s="55">
        <f t="shared" si="186"/>
        <v>858984</v>
      </c>
      <c r="BH112" s="51">
        <f t="shared" si="187"/>
        <v>772494.45</v>
      </c>
      <c r="BI112" s="52">
        <f t="shared" si="188"/>
        <v>836527.81450000009</v>
      </c>
      <c r="BJ112" s="53">
        <f t="shared" si="189"/>
        <v>772494.45</v>
      </c>
      <c r="BK112" s="54">
        <f t="shared" si="190"/>
        <v>901351.22</v>
      </c>
      <c r="BL112" s="55">
        <f t="shared" si="191"/>
        <v>896616.50749999995</v>
      </c>
      <c r="BM112" s="51">
        <f t="shared" si="192"/>
        <v>94648.130100956274</v>
      </c>
      <c r="BN112" s="52">
        <f t="shared" si="193"/>
        <v>156456.05991752996</v>
      </c>
      <c r="BO112" s="53">
        <f t="shared" si="194"/>
        <v>113379.86844018991</v>
      </c>
      <c r="BP112" s="54">
        <f t="shared" si="195"/>
        <v>127250.44264130319</v>
      </c>
      <c r="BQ112" s="55">
        <f t="shared" si="196"/>
        <v>136788.99158354089</v>
      </c>
      <c r="BR112" s="14">
        <f t="shared" si="197"/>
        <v>0.11646836108114833</v>
      </c>
      <c r="BS112" s="16">
        <f t="shared" si="198"/>
        <v>0.17654185548117005</v>
      </c>
      <c r="BT112" s="17">
        <f t="shared" si="199"/>
        <v>0.1285941596856362</v>
      </c>
      <c r="BU112" s="18">
        <f t="shared" si="200"/>
        <v>0.13444216262424863</v>
      </c>
      <c r="BV112" s="56">
        <f t="shared" si="201"/>
        <v>0.15924509837615239</v>
      </c>
      <c r="BW112" s="51">
        <f t="shared" si="202"/>
        <v>612850</v>
      </c>
      <c r="BX112" s="52">
        <f t="shared" si="203"/>
        <v>636650</v>
      </c>
      <c r="BY112" s="53">
        <f t="shared" si="204"/>
        <v>636650</v>
      </c>
      <c r="BZ112" s="54">
        <f t="shared" si="205"/>
        <v>690200</v>
      </c>
      <c r="CA112" s="55">
        <f t="shared" si="206"/>
        <v>664020</v>
      </c>
      <c r="CB112" s="19" t="str">
        <f t="shared" si="207"/>
        <v>MENOR VALOR</v>
      </c>
      <c r="CC112" s="20" t="str">
        <f t="shared" si="208"/>
        <v>MENOR VALOR</v>
      </c>
      <c r="CD112" s="29" t="str">
        <f t="shared" si="209"/>
        <v>MENOR VALOR</v>
      </c>
      <c r="CE112" s="15" t="str">
        <f t="shared" si="210"/>
        <v>MENOR VALOR</v>
      </c>
      <c r="CF112" s="6" t="str">
        <f t="shared" si="211"/>
        <v>MENOR VALOR</v>
      </c>
    </row>
    <row r="113" spans="1:84" ht="26.25" thickBot="1">
      <c r="A113" s="8" t="s">
        <v>179</v>
      </c>
      <c r="B113" s="9" t="s">
        <v>180</v>
      </c>
      <c r="C113" s="8" t="s">
        <v>27</v>
      </c>
      <c r="D113" s="5">
        <v>1</v>
      </c>
      <c r="E113" s="51">
        <v>917500</v>
      </c>
      <c r="F113" s="51">
        <f>E113*1.19</f>
        <v>1091825</v>
      </c>
      <c r="G113" s="52">
        <v>999157.5</v>
      </c>
      <c r="H113" s="52">
        <f t="shared" si="262"/>
        <v>1188997.425</v>
      </c>
      <c r="I113" s="53">
        <v>1000992.5</v>
      </c>
      <c r="J113" s="53">
        <f t="shared" si="263"/>
        <v>1191181.075</v>
      </c>
      <c r="K113" s="54">
        <v>1064300</v>
      </c>
      <c r="L113" s="54">
        <f t="shared" si="263"/>
        <v>1266517</v>
      </c>
      <c r="M113" s="55">
        <v>1082650</v>
      </c>
      <c r="N113" s="55">
        <f t="shared" si="264"/>
        <v>1288353.5</v>
      </c>
      <c r="O113" s="51">
        <v>860000</v>
      </c>
      <c r="P113" s="51">
        <f t="shared" si="265"/>
        <v>1023400</v>
      </c>
      <c r="Q113" s="52">
        <v>875000</v>
      </c>
      <c r="R113" s="52">
        <f t="shared" si="265"/>
        <v>1041250</v>
      </c>
      <c r="S113" s="53">
        <v>875000</v>
      </c>
      <c r="T113" s="53">
        <f t="shared" si="266"/>
        <v>1041250</v>
      </c>
      <c r="U113" s="54">
        <v>940000</v>
      </c>
      <c r="V113" s="54">
        <f t="shared" si="266"/>
        <v>1118600</v>
      </c>
      <c r="W113" s="55">
        <v>908000</v>
      </c>
      <c r="X113" s="55">
        <f t="shared" si="267"/>
        <v>1080520</v>
      </c>
      <c r="Y113" s="51">
        <v>950000</v>
      </c>
      <c r="Z113" s="51">
        <f t="shared" si="268"/>
        <v>1130500</v>
      </c>
      <c r="AA113" s="52">
        <v>1037400.0000000001</v>
      </c>
      <c r="AB113" s="52">
        <f t="shared" si="268"/>
        <v>1234506</v>
      </c>
      <c r="AC113" s="53">
        <v>1025239.9999999999</v>
      </c>
      <c r="AD113" s="53">
        <f t="shared" si="269"/>
        <v>1220035.5999999999</v>
      </c>
      <c r="AE113" s="54">
        <v>1110740</v>
      </c>
      <c r="AF113" s="54">
        <f t="shared" si="269"/>
        <v>1321780.5999999999</v>
      </c>
      <c r="AG113" s="55">
        <v>1149500</v>
      </c>
      <c r="AH113" s="55">
        <f t="shared" si="270"/>
        <v>1367905</v>
      </c>
      <c r="AI113" s="51">
        <v>999900</v>
      </c>
      <c r="AJ113" s="51">
        <f t="shared" si="271"/>
        <v>1189881</v>
      </c>
      <c r="AK113" s="52">
        <v>1099890</v>
      </c>
      <c r="AL113" s="52">
        <f t="shared" si="271"/>
        <v>1308869.0999999999</v>
      </c>
      <c r="AM113" s="53">
        <v>1079892</v>
      </c>
      <c r="AN113" s="53">
        <f t="shared" si="272"/>
        <v>1285071.48</v>
      </c>
      <c r="AO113" s="54">
        <v>1199880</v>
      </c>
      <c r="AP113" s="54">
        <f t="shared" si="272"/>
        <v>1427857.2</v>
      </c>
      <c r="AQ113" s="55">
        <v>1149885</v>
      </c>
      <c r="AR113" s="55">
        <f t="shared" si="273"/>
        <v>1368363.15</v>
      </c>
      <c r="AS113" s="51">
        <f t="shared" si="172"/>
        <v>1023400</v>
      </c>
      <c r="AT113" s="52">
        <f t="shared" si="173"/>
        <v>1041250</v>
      </c>
      <c r="AU113" s="53">
        <f t="shared" si="174"/>
        <v>1041250</v>
      </c>
      <c r="AV113" s="54">
        <f t="shared" si="175"/>
        <v>1118600</v>
      </c>
      <c r="AW113" s="55">
        <f t="shared" si="176"/>
        <v>1080520</v>
      </c>
      <c r="AX113" s="51">
        <f t="shared" si="177"/>
        <v>1107243.4907823831</v>
      </c>
      <c r="AY113" s="52">
        <f t="shared" si="178"/>
        <v>1107243.4907823831</v>
      </c>
      <c r="AZ113" s="53">
        <f t="shared" si="179"/>
        <v>1180886.4707500597</v>
      </c>
      <c r="BA113" s="54">
        <f t="shared" si="180"/>
        <v>1278740.7256968159</v>
      </c>
      <c r="BB113" s="55">
        <f t="shared" si="181"/>
        <v>1270519.3673385547</v>
      </c>
      <c r="BC113" s="51">
        <f t="shared" si="182"/>
        <v>1111162.5</v>
      </c>
      <c r="BD113" s="52">
        <f t="shared" si="183"/>
        <v>1211751.7124999999</v>
      </c>
      <c r="BE113" s="53">
        <f t="shared" si="184"/>
        <v>1205608.3374999999</v>
      </c>
      <c r="BF113" s="54">
        <f t="shared" si="185"/>
        <v>1294148.7999999998</v>
      </c>
      <c r="BG113" s="55">
        <f t="shared" si="186"/>
        <v>1199880</v>
      </c>
      <c r="BH113" s="51">
        <f t="shared" si="187"/>
        <v>1108901.5</v>
      </c>
      <c r="BI113" s="52">
        <f t="shared" si="188"/>
        <v>1193405.6312499999</v>
      </c>
      <c r="BJ113" s="53">
        <f t="shared" si="189"/>
        <v>1108901.5</v>
      </c>
      <c r="BK113" s="54">
        <f t="shared" si="190"/>
        <v>1283688.7</v>
      </c>
      <c r="BL113" s="55">
        <f t="shared" si="191"/>
        <v>1276285.4125000001</v>
      </c>
      <c r="BM113" s="51">
        <f t="shared" si="192"/>
        <v>60469.595618376676</v>
      </c>
      <c r="BN113" s="52">
        <f t="shared" si="193"/>
        <v>134051.29785909457</v>
      </c>
      <c r="BO113" s="53">
        <f t="shared" si="194"/>
        <v>89362.390571628363</v>
      </c>
      <c r="BP113" s="54">
        <f t="shared" si="195"/>
        <v>111562.42130130554</v>
      </c>
      <c r="BQ113" s="55">
        <f t="shared" si="196"/>
        <v>117624.60842016846</v>
      </c>
      <c r="BR113" s="14">
        <f t="shared" si="197"/>
        <v>5.4420119126029426E-2</v>
      </c>
      <c r="BS113" s="16">
        <f t="shared" si="198"/>
        <v>0.11062604366576835</v>
      </c>
      <c r="BT113" s="17">
        <f t="shared" si="199"/>
        <v>7.4122240027747296E-2</v>
      </c>
      <c r="BU113" s="18">
        <f t="shared" si="200"/>
        <v>8.6205250355527549E-2</v>
      </c>
      <c r="BV113" s="56">
        <f t="shared" si="201"/>
        <v>9.8030310047811833E-2</v>
      </c>
      <c r="BW113" s="51">
        <f t="shared" si="202"/>
        <v>1023400</v>
      </c>
      <c r="BX113" s="52">
        <f t="shared" si="203"/>
        <v>1041250</v>
      </c>
      <c r="BY113" s="53">
        <f t="shared" si="204"/>
        <v>1041250</v>
      </c>
      <c r="BZ113" s="54">
        <f t="shared" si="205"/>
        <v>1118600</v>
      </c>
      <c r="CA113" s="55">
        <f t="shared" si="206"/>
        <v>1080520</v>
      </c>
      <c r="CB113" s="19" t="str">
        <f t="shared" si="207"/>
        <v>MENOR VALOR</v>
      </c>
      <c r="CC113" s="20" t="str">
        <f t="shared" si="208"/>
        <v>MENOR VALOR</v>
      </c>
      <c r="CD113" s="29" t="str">
        <f t="shared" si="209"/>
        <v>MENOR VALOR</v>
      </c>
      <c r="CE113" s="15" t="str">
        <f t="shared" si="210"/>
        <v>MENOR VALOR</v>
      </c>
      <c r="CF113" s="6" t="str">
        <f t="shared" si="211"/>
        <v>MENOR VALOR</v>
      </c>
    </row>
    <row r="114" spans="1:84" ht="26.25" thickBot="1">
      <c r="A114" s="8" t="s">
        <v>181</v>
      </c>
      <c r="B114" s="9" t="s">
        <v>182</v>
      </c>
      <c r="C114" s="8" t="s">
        <v>27</v>
      </c>
      <c r="D114" s="5">
        <v>1</v>
      </c>
      <c r="E114" s="51">
        <v>1150000</v>
      </c>
      <c r="F114" s="51">
        <f>E114*1.19</f>
        <v>1368500</v>
      </c>
      <c r="G114" s="52">
        <v>1252350</v>
      </c>
      <c r="H114" s="52">
        <f t="shared" si="262"/>
        <v>1490296.5</v>
      </c>
      <c r="I114" s="53">
        <v>1254650</v>
      </c>
      <c r="J114" s="53">
        <f t="shared" si="263"/>
        <v>1493033.5</v>
      </c>
      <c r="K114" s="54">
        <v>1334000</v>
      </c>
      <c r="L114" s="54">
        <f t="shared" si="263"/>
        <v>1587460</v>
      </c>
      <c r="M114" s="55">
        <v>1357000</v>
      </c>
      <c r="N114" s="55">
        <f t="shared" si="264"/>
        <v>1614830</v>
      </c>
      <c r="O114" s="51">
        <v>970000</v>
      </c>
      <c r="P114" s="51">
        <f t="shared" si="265"/>
        <v>1154300</v>
      </c>
      <c r="Q114" s="52">
        <v>999000</v>
      </c>
      <c r="R114" s="52">
        <f t="shared" si="265"/>
        <v>1188810</v>
      </c>
      <c r="S114" s="53">
        <v>999000</v>
      </c>
      <c r="T114" s="53">
        <f t="shared" si="266"/>
        <v>1188810</v>
      </c>
      <c r="U114" s="54">
        <v>1090000</v>
      </c>
      <c r="V114" s="54">
        <f t="shared" si="266"/>
        <v>1297100</v>
      </c>
      <c r="W114" s="55">
        <v>1045000</v>
      </c>
      <c r="X114" s="55">
        <f t="shared" si="267"/>
        <v>1243550</v>
      </c>
      <c r="Y114" s="51">
        <v>1200000</v>
      </c>
      <c r="Z114" s="51">
        <f t="shared" si="268"/>
        <v>1428000</v>
      </c>
      <c r="AA114" s="52">
        <v>1310400</v>
      </c>
      <c r="AB114" s="52">
        <f t="shared" si="268"/>
        <v>1559376</v>
      </c>
      <c r="AC114" s="53">
        <v>1295040</v>
      </c>
      <c r="AD114" s="53">
        <f t="shared" si="269"/>
        <v>1541097.5999999999</v>
      </c>
      <c r="AE114" s="54">
        <v>1403040</v>
      </c>
      <c r="AF114" s="54">
        <f t="shared" si="269"/>
        <v>1669617.5999999999</v>
      </c>
      <c r="AG114" s="55">
        <v>1452000</v>
      </c>
      <c r="AH114" s="55">
        <f t="shared" si="270"/>
        <v>1727880</v>
      </c>
      <c r="AI114" s="51">
        <v>1254879</v>
      </c>
      <c r="AJ114" s="51">
        <f t="shared" si="271"/>
        <v>1493306.01</v>
      </c>
      <c r="AK114" s="52">
        <v>1380366.9000000001</v>
      </c>
      <c r="AL114" s="52">
        <f t="shared" si="271"/>
        <v>1642636.611</v>
      </c>
      <c r="AM114" s="53">
        <v>1355269.32</v>
      </c>
      <c r="AN114" s="53">
        <f t="shared" si="272"/>
        <v>1612770.4908</v>
      </c>
      <c r="AO114" s="54">
        <v>1505854.8</v>
      </c>
      <c r="AP114" s="54">
        <f t="shared" si="272"/>
        <v>1791967.2120000001</v>
      </c>
      <c r="AQ114" s="55">
        <v>1443110.8499999999</v>
      </c>
      <c r="AR114" s="55">
        <f t="shared" si="273"/>
        <v>1717301.9114999997</v>
      </c>
      <c r="AS114" s="51">
        <f t="shared" si="172"/>
        <v>1154300</v>
      </c>
      <c r="AT114" s="52">
        <f t="shared" si="173"/>
        <v>1188810</v>
      </c>
      <c r="AU114" s="53">
        <f t="shared" si="174"/>
        <v>1188810</v>
      </c>
      <c r="AV114" s="54">
        <f t="shared" si="175"/>
        <v>1297100</v>
      </c>
      <c r="AW114" s="55">
        <f t="shared" si="176"/>
        <v>1243550</v>
      </c>
      <c r="AX114" s="51">
        <f t="shared" si="177"/>
        <v>1354753.0251312603</v>
      </c>
      <c r="AY114" s="52">
        <f t="shared" si="178"/>
        <v>1354753.0251312603</v>
      </c>
      <c r="AZ114" s="53">
        <f t="shared" si="179"/>
        <v>1449259.5759038702</v>
      </c>
      <c r="BA114" s="54">
        <f t="shared" si="180"/>
        <v>1575454.3760725048</v>
      </c>
      <c r="BB114" s="55">
        <f t="shared" si="181"/>
        <v>1562383.2452296582</v>
      </c>
      <c r="BC114" s="51">
        <f t="shared" si="182"/>
        <v>1398250</v>
      </c>
      <c r="BD114" s="52">
        <f t="shared" si="183"/>
        <v>1524836.25</v>
      </c>
      <c r="BE114" s="53">
        <f t="shared" si="184"/>
        <v>1517065.5499999998</v>
      </c>
      <c r="BF114" s="54">
        <f t="shared" si="185"/>
        <v>1628538.7999999998</v>
      </c>
      <c r="BG114" s="55">
        <f t="shared" si="186"/>
        <v>1505854.8</v>
      </c>
      <c r="BH114" s="51">
        <f t="shared" si="187"/>
        <v>1361026.5024999999</v>
      </c>
      <c r="BI114" s="52">
        <f t="shared" si="188"/>
        <v>1470279.7777499999</v>
      </c>
      <c r="BJ114" s="53">
        <f t="shared" si="189"/>
        <v>1361026.5024999999</v>
      </c>
      <c r="BK114" s="54">
        <f t="shared" si="190"/>
        <v>1586536.203</v>
      </c>
      <c r="BL114" s="55">
        <f t="shared" si="191"/>
        <v>1575890.4778749999</v>
      </c>
      <c r="BM114" s="51">
        <f t="shared" si="192"/>
        <v>127254.68308925813</v>
      </c>
      <c r="BN114" s="52">
        <f t="shared" si="193"/>
        <v>230961.83377111363</v>
      </c>
      <c r="BO114" s="53">
        <f t="shared" si="194"/>
        <v>161668.08141522398</v>
      </c>
      <c r="BP114" s="54">
        <f t="shared" si="195"/>
        <v>182262.57637964492</v>
      </c>
      <c r="BQ114" s="55">
        <f t="shared" si="196"/>
        <v>196891.14252117329</v>
      </c>
      <c r="BR114" s="14">
        <f t="shared" si="197"/>
        <v>9.1009964662441004E-2</v>
      </c>
      <c r="BS114" s="16">
        <f t="shared" si="198"/>
        <v>0.15146664684231742</v>
      </c>
      <c r="BT114" s="17">
        <f t="shared" si="199"/>
        <v>0.10656631245447766</v>
      </c>
      <c r="BU114" s="18">
        <f t="shared" si="200"/>
        <v>0.1119178593593502</v>
      </c>
      <c r="BV114" s="56">
        <f t="shared" si="201"/>
        <v>0.13075041665449635</v>
      </c>
      <c r="BW114" s="51">
        <f t="shared" si="202"/>
        <v>1154300</v>
      </c>
      <c r="BX114" s="52">
        <f t="shared" si="203"/>
        <v>1188810</v>
      </c>
      <c r="BY114" s="53">
        <f t="shared" si="204"/>
        <v>1188810</v>
      </c>
      <c r="BZ114" s="54">
        <f t="shared" si="205"/>
        <v>1297100</v>
      </c>
      <c r="CA114" s="55">
        <f t="shared" si="206"/>
        <v>1243550</v>
      </c>
      <c r="CB114" s="19" t="str">
        <f t="shared" si="207"/>
        <v>MENOR VALOR</v>
      </c>
      <c r="CC114" s="20" t="str">
        <f t="shared" si="208"/>
        <v>MENOR VALOR</v>
      </c>
      <c r="CD114" s="29" t="str">
        <f t="shared" si="209"/>
        <v>MENOR VALOR</v>
      </c>
      <c r="CE114" s="15" t="str">
        <f t="shared" si="210"/>
        <v>MENOR VALOR</v>
      </c>
      <c r="CF114" s="6" t="str">
        <f t="shared" si="211"/>
        <v>MENOR VALOR</v>
      </c>
    </row>
    <row r="115" spans="1:84" ht="26.25" thickBot="1">
      <c r="A115" s="43" t="s">
        <v>183</v>
      </c>
      <c r="B115" s="26" t="s">
        <v>184</v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70"/>
      <c r="Z115" s="70"/>
      <c r="AA115" s="70"/>
      <c r="AB115" s="70"/>
      <c r="AC115" s="70"/>
      <c r="AD115" s="70"/>
      <c r="AE115" s="70"/>
      <c r="AF115" s="70"/>
      <c r="AG115" s="70"/>
      <c r="AH115" s="70"/>
      <c r="AI115" s="70"/>
      <c r="AJ115" s="70"/>
      <c r="AK115" s="70"/>
      <c r="AL115" s="70"/>
      <c r="AM115" s="70"/>
      <c r="AN115" s="70"/>
      <c r="AO115" s="70"/>
      <c r="AP115" s="70"/>
      <c r="AQ115" s="70"/>
      <c r="AR115" s="70"/>
      <c r="AS115" s="51"/>
      <c r="AT115" s="52"/>
      <c r="AU115" s="53"/>
      <c r="AV115" s="54"/>
      <c r="AW115" s="55"/>
      <c r="AX115" s="51"/>
      <c r="AY115" s="52"/>
      <c r="AZ115" s="53"/>
      <c r="BA115" s="54"/>
      <c r="BB115" s="55"/>
      <c r="BC115" s="51"/>
      <c r="BD115" s="52"/>
      <c r="BE115" s="53"/>
      <c r="BF115" s="54"/>
      <c r="BG115" s="55"/>
      <c r="BH115" s="51"/>
      <c r="BI115" s="52"/>
      <c r="BJ115" s="53"/>
      <c r="BK115" s="54"/>
      <c r="BL115" s="55"/>
      <c r="BM115" s="51"/>
      <c r="BN115" s="52"/>
      <c r="BO115" s="53"/>
      <c r="BP115" s="54"/>
      <c r="BQ115" s="55"/>
      <c r="BR115" s="14"/>
      <c r="BS115" s="16"/>
      <c r="BT115" s="17"/>
      <c r="BU115" s="18"/>
      <c r="BV115" s="56"/>
      <c r="BW115" s="51">
        <f t="shared" si="202"/>
        <v>0</v>
      </c>
      <c r="BX115" s="52">
        <f t="shared" si="203"/>
        <v>0</v>
      </c>
      <c r="BY115" s="53">
        <f t="shared" si="204"/>
        <v>0</v>
      </c>
      <c r="BZ115" s="54">
        <f t="shared" si="205"/>
        <v>0</v>
      </c>
      <c r="CA115" s="55">
        <f t="shared" si="206"/>
        <v>0</v>
      </c>
      <c r="CB115" s="19" t="str">
        <f t="shared" si="207"/>
        <v>MENOR VALOR</v>
      </c>
      <c r="CC115" s="20" t="str">
        <f t="shared" si="208"/>
        <v>MENOR VALOR</v>
      </c>
      <c r="CD115" s="29" t="str">
        <f t="shared" si="209"/>
        <v>MENOR VALOR</v>
      </c>
      <c r="CE115" s="15" t="str">
        <f t="shared" si="210"/>
        <v>MENOR VALOR</v>
      </c>
      <c r="CF115" s="6" t="str">
        <f t="shared" si="211"/>
        <v>MENOR VALOR</v>
      </c>
    </row>
    <row r="116" spans="1:84" ht="26.25" thickBot="1">
      <c r="A116" s="43" t="s">
        <v>185</v>
      </c>
      <c r="B116" s="26" t="s">
        <v>186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51"/>
      <c r="AT116" s="52"/>
      <c r="AU116" s="53"/>
      <c r="AV116" s="54"/>
      <c r="AW116" s="55"/>
      <c r="AX116" s="51"/>
      <c r="AY116" s="52"/>
      <c r="AZ116" s="53"/>
      <c r="BA116" s="54"/>
      <c r="BB116" s="55"/>
      <c r="BC116" s="51"/>
      <c r="BD116" s="52"/>
      <c r="BE116" s="53"/>
      <c r="BF116" s="54"/>
      <c r="BG116" s="55"/>
      <c r="BH116" s="51"/>
      <c r="BI116" s="52"/>
      <c r="BJ116" s="53"/>
      <c r="BK116" s="54"/>
      <c r="BL116" s="55"/>
      <c r="BM116" s="51"/>
      <c r="BN116" s="52"/>
      <c r="BO116" s="53"/>
      <c r="BP116" s="54"/>
      <c r="BQ116" s="55"/>
      <c r="BR116" s="14"/>
      <c r="BS116" s="16"/>
      <c r="BT116" s="17"/>
      <c r="BU116" s="18"/>
      <c r="BV116" s="56"/>
      <c r="BW116" s="51">
        <f t="shared" si="202"/>
        <v>0</v>
      </c>
      <c r="BX116" s="52">
        <f t="shared" si="203"/>
        <v>0</v>
      </c>
      <c r="BY116" s="53">
        <f t="shared" si="204"/>
        <v>0</v>
      </c>
      <c r="BZ116" s="54">
        <f t="shared" si="205"/>
        <v>0</v>
      </c>
      <c r="CA116" s="55">
        <f t="shared" si="206"/>
        <v>0</v>
      </c>
      <c r="CB116" s="19" t="str">
        <f t="shared" si="207"/>
        <v>MENOR VALOR</v>
      </c>
      <c r="CC116" s="20" t="str">
        <f t="shared" si="208"/>
        <v>MENOR VALOR</v>
      </c>
      <c r="CD116" s="29" t="str">
        <f t="shared" si="209"/>
        <v>MENOR VALOR</v>
      </c>
      <c r="CE116" s="15" t="str">
        <f t="shared" si="210"/>
        <v>MENOR VALOR</v>
      </c>
      <c r="CF116" s="6" t="str">
        <f t="shared" si="211"/>
        <v>MENOR VALOR</v>
      </c>
    </row>
    <row r="117" spans="1:84" ht="26.25" thickBot="1">
      <c r="A117" s="8" t="s">
        <v>187</v>
      </c>
      <c r="B117" s="9" t="s">
        <v>188</v>
      </c>
      <c r="C117" s="8" t="s">
        <v>27</v>
      </c>
      <c r="D117" s="5">
        <v>1</v>
      </c>
      <c r="E117" s="51">
        <v>42500</v>
      </c>
      <c r="F117" s="51">
        <f>E117*1.19</f>
        <v>50575</v>
      </c>
      <c r="G117" s="52">
        <v>46282.5</v>
      </c>
      <c r="H117" s="52">
        <f t="shared" ref="H117:H139" si="274">G117*1.19</f>
        <v>55076.174999999996</v>
      </c>
      <c r="I117" s="53">
        <v>46367.5</v>
      </c>
      <c r="J117" s="53">
        <f t="shared" ref="J117:L119" si="275">I117*1.19</f>
        <v>55177.324999999997</v>
      </c>
      <c r="K117" s="54">
        <v>49300</v>
      </c>
      <c r="L117" s="54">
        <f t="shared" si="275"/>
        <v>58667</v>
      </c>
      <c r="M117" s="55">
        <v>50150</v>
      </c>
      <c r="N117" s="55">
        <f t="shared" ref="N117:N119" si="276">M117*1.19</f>
        <v>59678.5</v>
      </c>
      <c r="O117" s="51">
        <v>45000</v>
      </c>
      <c r="P117" s="51">
        <f t="shared" ref="P117:R139" si="277">O117*1.19</f>
        <v>53550</v>
      </c>
      <c r="Q117" s="52">
        <v>45000</v>
      </c>
      <c r="R117" s="52">
        <f t="shared" si="277"/>
        <v>53550</v>
      </c>
      <c r="S117" s="53">
        <v>45000</v>
      </c>
      <c r="T117" s="53">
        <f t="shared" ref="T117:V119" si="278">S117*1.19</f>
        <v>53550</v>
      </c>
      <c r="U117" s="54">
        <v>50000</v>
      </c>
      <c r="V117" s="54">
        <f t="shared" si="278"/>
        <v>59500</v>
      </c>
      <c r="W117" s="55">
        <v>48000</v>
      </c>
      <c r="X117" s="55">
        <f t="shared" ref="X117:X119" si="279">W117*1.19</f>
        <v>57120</v>
      </c>
      <c r="Y117" s="51">
        <v>40000</v>
      </c>
      <c r="Z117" s="51">
        <f t="shared" ref="Z117:AB139" si="280">Y117*1.19</f>
        <v>47600</v>
      </c>
      <c r="AA117" s="52">
        <v>43680</v>
      </c>
      <c r="AB117" s="52">
        <f t="shared" si="280"/>
        <v>51979.199999999997</v>
      </c>
      <c r="AC117" s="53">
        <v>43168</v>
      </c>
      <c r="AD117" s="53">
        <f t="shared" ref="AD117:AF119" si="281">AC117*1.19</f>
        <v>51369.919999999998</v>
      </c>
      <c r="AE117" s="54">
        <v>46768</v>
      </c>
      <c r="AF117" s="54">
        <f t="shared" si="281"/>
        <v>55653.919999999998</v>
      </c>
      <c r="AG117" s="55">
        <v>48400</v>
      </c>
      <c r="AH117" s="55">
        <f t="shared" ref="AH117:AH119" si="282">AG117*1.19</f>
        <v>57596</v>
      </c>
      <c r="AI117" s="51">
        <v>35478</v>
      </c>
      <c r="AJ117" s="51">
        <f t="shared" ref="AJ117:AL139" si="283">AI117*1.19</f>
        <v>42218.82</v>
      </c>
      <c r="AK117" s="52">
        <v>39025.800000000003</v>
      </c>
      <c r="AL117" s="52">
        <f t="shared" si="283"/>
        <v>46440.702000000005</v>
      </c>
      <c r="AM117" s="53">
        <v>38316.240000000005</v>
      </c>
      <c r="AN117" s="53">
        <f t="shared" ref="AN117:AP119" si="284">AM117*1.19</f>
        <v>45596.325600000004</v>
      </c>
      <c r="AO117" s="54">
        <v>42573.599999999999</v>
      </c>
      <c r="AP117" s="54">
        <f t="shared" si="284"/>
        <v>50662.583999999995</v>
      </c>
      <c r="AQ117" s="55">
        <v>40799.699999999997</v>
      </c>
      <c r="AR117" s="55">
        <f t="shared" ref="AR117:AR119" si="285">AQ117*1.19</f>
        <v>48551.642999999996</v>
      </c>
      <c r="AS117" s="51">
        <f t="shared" si="172"/>
        <v>42218.82</v>
      </c>
      <c r="AT117" s="52">
        <f t="shared" si="173"/>
        <v>46440.702000000005</v>
      </c>
      <c r="AU117" s="53">
        <f t="shared" si="174"/>
        <v>45596.325600000004</v>
      </c>
      <c r="AV117" s="54">
        <f t="shared" si="175"/>
        <v>50662.583999999995</v>
      </c>
      <c r="AW117" s="55">
        <f t="shared" si="176"/>
        <v>48551.642999999996</v>
      </c>
      <c r="AX117" s="51">
        <f t="shared" si="177"/>
        <v>48300.552938437802</v>
      </c>
      <c r="AY117" s="52">
        <f t="shared" si="178"/>
        <v>48300.552938437802</v>
      </c>
      <c r="AZ117" s="53">
        <f t="shared" si="179"/>
        <v>51290.828374411227</v>
      </c>
      <c r="BA117" s="54">
        <f t="shared" si="180"/>
        <v>56011.020529884845</v>
      </c>
      <c r="BB117" s="55">
        <f t="shared" si="181"/>
        <v>55564.906503959806</v>
      </c>
      <c r="BC117" s="51">
        <f t="shared" si="182"/>
        <v>49087.5</v>
      </c>
      <c r="BD117" s="52">
        <f t="shared" si="183"/>
        <v>52764.6</v>
      </c>
      <c r="BE117" s="53">
        <f t="shared" si="184"/>
        <v>52459.96</v>
      </c>
      <c r="BF117" s="54">
        <f t="shared" si="185"/>
        <v>57160.46</v>
      </c>
      <c r="BG117" s="55">
        <f t="shared" si="186"/>
        <v>45596.325600000004</v>
      </c>
      <c r="BH117" s="51">
        <f t="shared" si="187"/>
        <v>48485.955000000002</v>
      </c>
      <c r="BI117" s="52">
        <f t="shared" si="188"/>
        <v>51761.519249999998</v>
      </c>
      <c r="BJ117" s="53">
        <f t="shared" si="189"/>
        <v>48485.955000000002</v>
      </c>
      <c r="BK117" s="54">
        <f t="shared" si="190"/>
        <v>56120.875999999997</v>
      </c>
      <c r="BL117" s="55">
        <f t="shared" si="191"/>
        <v>55736.535749999995</v>
      </c>
      <c r="BM117" s="51">
        <f t="shared" si="192"/>
        <v>4185.4079294705552</v>
      </c>
      <c r="BN117" s="52">
        <f t="shared" si="193"/>
        <v>4608.7366692178193</v>
      </c>
      <c r="BO117" s="53">
        <f t="shared" si="194"/>
        <v>3625.3288347039711</v>
      </c>
      <c r="BP117" s="54">
        <f t="shared" si="195"/>
        <v>3460.9328906362825</v>
      </c>
      <c r="BQ117" s="55">
        <f t="shared" si="196"/>
        <v>4258.3255689688876</v>
      </c>
      <c r="BR117" s="14">
        <f t="shared" si="197"/>
        <v>8.5264230801539193E-2</v>
      </c>
      <c r="BS117" s="16">
        <f t="shared" si="198"/>
        <v>8.734524035466619E-2</v>
      </c>
      <c r="BT117" s="17">
        <f t="shared" si="199"/>
        <v>6.9106587856795382E-2</v>
      </c>
      <c r="BU117" s="18">
        <f t="shared" si="200"/>
        <v>6.0547673875197688E-2</v>
      </c>
      <c r="BV117" s="56">
        <f t="shared" si="201"/>
        <v>9.3391858070442577E-2</v>
      </c>
      <c r="BW117" s="51">
        <f t="shared" si="202"/>
        <v>42218.82</v>
      </c>
      <c r="BX117" s="52">
        <f t="shared" si="203"/>
        <v>46440.702000000005</v>
      </c>
      <c r="BY117" s="53">
        <f t="shared" si="204"/>
        <v>45596.325600000004</v>
      </c>
      <c r="BZ117" s="54">
        <f t="shared" si="205"/>
        <v>50662.583999999995</v>
      </c>
      <c r="CA117" s="55">
        <f t="shared" si="206"/>
        <v>48551.642999999996</v>
      </c>
      <c r="CB117" s="19" t="str">
        <f t="shared" si="207"/>
        <v>MENOR VALOR</v>
      </c>
      <c r="CC117" s="20" t="str">
        <f t="shared" si="208"/>
        <v>MENOR VALOR</v>
      </c>
      <c r="CD117" s="29" t="str">
        <f t="shared" si="209"/>
        <v>MENOR VALOR</v>
      </c>
      <c r="CE117" s="15" t="str">
        <f t="shared" si="210"/>
        <v>MENOR VALOR</v>
      </c>
      <c r="CF117" s="6" t="str">
        <f t="shared" si="211"/>
        <v>MENOR VALOR</v>
      </c>
    </row>
    <row r="118" spans="1:84" ht="26.25" thickBot="1">
      <c r="A118" s="8" t="s">
        <v>189</v>
      </c>
      <c r="B118" s="9" t="s">
        <v>190</v>
      </c>
      <c r="C118" s="8" t="s">
        <v>54</v>
      </c>
      <c r="D118" s="5">
        <v>1</v>
      </c>
      <c r="E118" s="51">
        <v>23500</v>
      </c>
      <c r="F118" s="51">
        <f>E118*1.19</f>
        <v>27965</v>
      </c>
      <c r="G118" s="52">
        <v>25591.5</v>
      </c>
      <c r="H118" s="52">
        <f t="shared" si="274"/>
        <v>30453.884999999998</v>
      </c>
      <c r="I118" s="53">
        <v>25638.5</v>
      </c>
      <c r="J118" s="53">
        <f t="shared" si="275"/>
        <v>30509.814999999999</v>
      </c>
      <c r="K118" s="54">
        <v>27259.999999999996</v>
      </c>
      <c r="L118" s="54">
        <f t="shared" si="275"/>
        <v>32439.399999999994</v>
      </c>
      <c r="M118" s="55">
        <v>27730</v>
      </c>
      <c r="N118" s="55">
        <f t="shared" si="276"/>
        <v>32998.699999999997</v>
      </c>
      <c r="O118" s="51">
        <v>21530</v>
      </c>
      <c r="P118" s="51">
        <f t="shared" si="277"/>
        <v>25620.699999999997</v>
      </c>
      <c r="Q118" s="52">
        <v>22500</v>
      </c>
      <c r="R118" s="52">
        <f t="shared" si="277"/>
        <v>26775</v>
      </c>
      <c r="S118" s="53">
        <v>22500</v>
      </c>
      <c r="T118" s="53">
        <f t="shared" si="278"/>
        <v>26775</v>
      </c>
      <c r="U118" s="54">
        <v>24000</v>
      </c>
      <c r="V118" s="54">
        <f t="shared" si="278"/>
        <v>28560</v>
      </c>
      <c r="W118" s="55">
        <v>23000</v>
      </c>
      <c r="X118" s="55">
        <f t="shared" si="279"/>
        <v>27370</v>
      </c>
      <c r="Y118" s="51">
        <v>25000</v>
      </c>
      <c r="Z118" s="51">
        <f t="shared" si="280"/>
        <v>29750</v>
      </c>
      <c r="AA118" s="52">
        <v>27300.000000000004</v>
      </c>
      <c r="AB118" s="52">
        <f t="shared" si="280"/>
        <v>32487.000000000004</v>
      </c>
      <c r="AC118" s="53">
        <v>26980</v>
      </c>
      <c r="AD118" s="53">
        <f t="shared" si="281"/>
        <v>32106.199999999997</v>
      </c>
      <c r="AE118" s="54">
        <v>29230</v>
      </c>
      <c r="AF118" s="54">
        <f t="shared" si="281"/>
        <v>34783.699999999997</v>
      </c>
      <c r="AG118" s="55">
        <v>30250</v>
      </c>
      <c r="AH118" s="55">
        <f t="shared" si="282"/>
        <v>35997.5</v>
      </c>
      <c r="AI118" s="51">
        <v>19890</v>
      </c>
      <c r="AJ118" s="51">
        <f t="shared" si="283"/>
        <v>23669.1</v>
      </c>
      <c r="AK118" s="52">
        <v>21879</v>
      </c>
      <c r="AL118" s="52">
        <f t="shared" si="283"/>
        <v>26036.01</v>
      </c>
      <c r="AM118" s="53">
        <v>21481.200000000001</v>
      </c>
      <c r="AN118" s="53">
        <f t="shared" si="284"/>
        <v>25562.628000000001</v>
      </c>
      <c r="AO118" s="54">
        <v>23868</v>
      </c>
      <c r="AP118" s="54">
        <f t="shared" si="284"/>
        <v>28402.92</v>
      </c>
      <c r="AQ118" s="55">
        <v>22873.5</v>
      </c>
      <c r="AR118" s="55">
        <f t="shared" si="285"/>
        <v>27219.465</v>
      </c>
      <c r="AS118" s="51">
        <f t="shared" si="172"/>
        <v>23669.1</v>
      </c>
      <c r="AT118" s="52">
        <f t="shared" si="173"/>
        <v>26036.01</v>
      </c>
      <c r="AU118" s="53">
        <f t="shared" si="174"/>
        <v>25562.628000000001</v>
      </c>
      <c r="AV118" s="54">
        <f t="shared" si="175"/>
        <v>28402.92</v>
      </c>
      <c r="AW118" s="55">
        <f t="shared" si="176"/>
        <v>27219.465</v>
      </c>
      <c r="AX118" s="51">
        <f t="shared" si="177"/>
        <v>26651.314385805963</v>
      </c>
      <c r="AY118" s="52">
        <f t="shared" si="178"/>
        <v>26651.314385805963</v>
      </c>
      <c r="AZ118" s="53">
        <f t="shared" si="179"/>
        <v>28614.809904336926</v>
      </c>
      <c r="BA118" s="54">
        <f t="shared" si="180"/>
        <v>30930.892089005312</v>
      </c>
      <c r="BB118" s="55">
        <f t="shared" si="181"/>
        <v>30671.20850817463</v>
      </c>
      <c r="BC118" s="51">
        <f t="shared" si="182"/>
        <v>26792.85</v>
      </c>
      <c r="BD118" s="52">
        <f t="shared" si="183"/>
        <v>28614.442499999997</v>
      </c>
      <c r="BE118" s="53">
        <f t="shared" si="184"/>
        <v>28642.407500000001</v>
      </c>
      <c r="BF118" s="54">
        <f t="shared" si="185"/>
        <v>30499.699999999997</v>
      </c>
      <c r="BG118" s="55">
        <f t="shared" si="186"/>
        <v>25562.628000000001</v>
      </c>
      <c r="BH118" s="51">
        <f t="shared" si="187"/>
        <v>26751.199999999997</v>
      </c>
      <c r="BI118" s="52">
        <f t="shared" si="188"/>
        <v>28937.973749999997</v>
      </c>
      <c r="BJ118" s="53">
        <f t="shared" si="189"/>
        <v>26751.199999999997</v>
      </c>
      <c r="BK118" s="54">
        <f t="shared" si="190"/>
        <v>31046.504999999997</v>
      </c>
      <c r="BL118" s="55">
        <f t="shared" si="191"/>
        <v>30896.416249999998</v>
      </c>
      <c r="BM118" s="51">
        <f t="shared" si="192"/>
        <v>2304.5326283218478</v>
      </c>
      <c r="BN118" s="52">
        <f t="shared" si="193"/>
        <v>2366.3586857923715</v>
      </c>
      <c r="BO118" s="53">
        <f t="shared" si="194"/>
        <v>2665.5419382250734</v>
      </c>
      <c r="BP118" s="54">
        <f t="shared" si="195"/>
        <v>2696.202501496316</v>
      </c>
      <c r="BQ118" s="55">
        <f t="shared" si="196"/>
        <v>3754.8713178073226</v>
      </c>
      <c r="BR118" s="14">
        <f t="shared" si="197"/>
        <v>8.6012970935225183E-2</v>
      </c>
      <c r="BS118" s="16">
        <f t="shared" si="198"/>
        <v>8.2698053117490289E-2</v>
      </c>
      <c r="BT118" s="17">
        <f t="shared" si="199"/>
        <v>9.3062775474620052E-2</v>
      </c>
      <c r="BU118" s="18">
        <f t="shared" si="200"/>
        <v>8.8400951533828737E-2</v>
      </c>
      <c r="BV118" s="56">
        <f t="shared" si="201"/>
        <v>0.14688909598055891</v>
      </c>
      <c r="BW118" s="51">
        <f t="shared" si="202"/>
        <v>23669.1</v>
      </c>
      <c r="BX118" s="52">
        <f t="shared" si="203"/>
        <v>26036.01</v>
      </c>
      <c r="BY118" s="53">
        <f t="shared" si="204"/>
        <v>25562.628000000001</v>
      </c>
      <c r="BZ118" s="54">
        <f t="shared" si="205"/>
        <v>28402.92</v>
      </c>
      <c r="CA118" s="55">
        <f t="shared" si="206"/>
        <v>27219.465</v>
      </c>
      <c r="CB118" s="19" t="str">
        <f t="shared" si="207"/>
        <v>MENOR VALOR</v>
      </c>
      <c r="CC118" s="20" t="str">
        <f t="shared" si="208"/>
        <v>MENOR VALOR</v>
      </c>
      <c r="CD118" s="29" t="str">
        <f t="shared" si="209"/>
        <v>MENOR VALOR</v>
      </c>
      <c r="CE118" s="15" t="str">
        <f t="shared" si="210"/>
        <v>MENOR VALOR</v>
      </c>
      <c r="CF118" s="6" t="str">
        <f t="shared" si="211"/>
        <v>MENOR VALOR</v>
      </c>
    </row>
    <row r="119" spans="1:84" ht="26.25" thickBot="1">
      <c r="A119" s="8" t="s">
        <v>191</v>
      </c>
      <c r="B119" s="9" t="s">
        <v>192</v>
      </c>
      <c r="C119" s="8" t="s">
        <v>27</v>
      </c>
      <c r="D119" s="5">
        <v>1</v>
      </c>
      <c r="E119" s="51">
        <v>26780</v>
      </c>
      <c r="F119" s="51">
        <f>E119*1.19</f>
        <v>31868.199999999997</v>
      </c>
      <c r="G119" s="52">
        <v>29163.42</v>
      </c>
      <c r="H119" s="52">
        <f t="shared" si="274"/>
        <v>34704.469799999999</v>
      </c>
      <c r="I119" s="53">
        <v>29216.98</v>
      </c>
      <c r="J119" s="53">
        <f t="shared" si="275"/>
        <v>34768.206200000001</v>
      </c>
      <c r="K119" s="54">
        <v>31064.799999999999</v>
      </c>
      <c r="L119" s="54">
        <f t="shared" si="275"/>
        <v>36967.112000000001</v>
      </c>
      <c r="M119" s="55">
        <v>31600.399999999998</v>
      </c>
      <c r="N119" s="55">
        <f t="shared" si="276"/>
        <v>37604.475999999995</v>
      </c>
      <c r="O119" s="51">
        <v>27000</v>
      </c>
      <c r="P119" s="51">
        <f t="shared" si="277"/>
        <v>32130</v>
      </c>
      <c r="Q119" s="52">
        <v>27000</v>
      </c>
      <c r="R119" s="52">
        <f t="shared" si="277"/>
        <v>32130</v>
      </c>
      <c r="S119" s="53">
        <v>27000</v>
      </c>
      <c r="T119" s="53">
        <f t="shared" si="278"/>
        <v>32130</v>
      </c>
      <c r="U119" s="54">
        <v>30000</v>
      </c>
      <c r="V119" s="54">
        <f t="shared" si="278"/>
        <v>35700</v>
      </c>
      <c r="W119" s="55">
        <v>29000</v>
      </c>
      <c r="X119" s="55">
        <f t="shared" si="279"/>
        <v>34510</v>
      </c>
      <c r="Y119" s="51">
        <v>45000</v>
      </c>
      <c r="Z119" s="51">
        <f t="shared" si="280"/>
        <v>53550</v>
      </c>
      <c r="AA119" s="52">
        <v>49140.000000000007</v>
      </c>
      <c r="AB119" s="52">
        <f t="shared" si="280"/>
        <v>58476.600000000006</v>
      </c>
      <c r="AC119" s="53">
        <v>48564</v>
      </c>
      <c r="AD119" s="53">
        <f t="shared" si="281"/>
        <v>57791.159999999996</v>
      </c>
      <c r="AE119" s="54">
        <v>52614</v>
      </c>
      <c r="AF119" s="54">
        <f t="shared" si="281"/>
        <v>62610.659999999996</v>
      </c>
      <c r="AG119" s="55">
        <v>54450</v>
      </c>
      <c r="AH119" s="55">
        <f t="shared" si="282"/>
        <v>64795.5</v>
      </c>
      <c r="AI119" s="51">
        <v>24987</v>
      </c>
      <c r="AJ119" s="51">
        <f t="shared" si="283"/>
        <v>29734.53</v>
      </c>
      <c r="AK119" s="52">
        <v>27485.7</v>
      </c>
      <c r="AL119" s="52">
        <f t="shared" si="283"/>
        <v>32707.983</v>
      </c>
      <c r="AM119" s="53">
        <v>26985.960000000003</v>
      </c>
      <c r="AN119" s="53">
        <f t="shared" si="284"/>
        <v>32113.292400000002</v>
      </c>
      <c r="AO119" s="54">
        <v>29984.399999999998</v>
      </c>
      <c r="AP119" s="54">
        <f t="shared" si="284"/>
        <v>35681.435999999994</v>
      </c>
      <c r="AQ119" s="55">
        <v>28735.05</v>
      </c>
      <c r="AR119" s="55">
        <f t="shared" si="285"/>
        <v>34194.709499999997</v>
      </c>
      <c r="AS119" s="51">
        <f t="shared" si="172"/>
        <v>29734.53</v>
      </c>
      <c r="AT119" s="52">
        <f t="shared" si="173"/>
        <v>32130</v>
      </c>
      <c r="AU119" s="53">
        <f t="shared" si="174"/>
        <v>32113.292400000002</v>
      </c>
      <c r="AV119" s="54">
        <f t="shared" si="175"/>
        <v>35681.435999999994</v>
      </c>
      <c r="AW119" s="55">
        <f t="shared" si="176"/>
        <v>34194.709499999997</v>
      </c>
      <c r="AX119" s="51">
        <f t="shared" si="177"/>
        <v>35733.224117053702</v>
      </c>
      <c r="AY119" s="52">
        <f t="shared" si="178"/>
        <v>35733.224117053702</v>
      </c>
      <c r="AZ119" s="53">
        <f t="shared" si="179"/>
        <v>37945.459295014269</v>
      </c>
      <c r="BA119" s="54">
        <f t="shared" si="180"/>
        <v>41437.503876410177</v>
      </c>
      <c r="BB119" s="55">
        <f t="shared" si="181"/>
        <v>41178.64635532385</v>
      </c>
      <c r="BC119" s="51">
        <f t="shared" si="182"/>
        <v>31999.1</v>
      </c>
      <c r="BD119" s="52">
        <f t="shared" si="183"/>
        <v>33706.2264</v>
      </c>
      <c r="BE119" s="53">
        <f t="shared" si="184"/>
        <v>33449.1031</v>
      </c>
      <c r="BF119" s="54">
        <f t="shared" si="185"/>
        <v>36333.555999999997</v>
      </c>
      <c r="BG119" s="55">
        <f t="shared" si="186"/>
        <v>32113.292400000002</v>
      </c>
      <c r="BH119" s="51">
        <f t="shared" si="187"/>
        <v>36820.682499999995</v>
      </c>
      <c r="BI119" s="52">
        <f t="shared" si="188"/>
        <v>39504.763200000001</v>
      </c>
      <c r="BJ119" s="53">
        <f t="shared" si="189"/>
        <v>36820.682499999995</v>
      </c>
      <c r="BK119" s="54">
        <f t="shared" si="190"/>
        <v>42739.801999999996</v>
      </c>
      <c r="BL119" s="55">
        <f t="shared" si="191"/>
        <v>42776.171374999998</v>
      </c>
      <c r="BM119" s="51">
        <f t="shared" si="192"/>
        <v>9703.2624217022476</v>
      </c>
      <c r="BN119" s="52">
        <f t="shared" si="193"/>
        <v>1350.7972116479507</v>
      </c>
      <c r="BO119" s="53">
        <f t="shared" si="194"/>
        <v>10787.473630004592</v>
      </c>
      <c r="BP119" s="54">
        <f t="shared" si="195"/>
        <v>11484.275012831944</v>
      </c>
      <c r="BQ119" s="55">
        <f t="shared" si="196"/>
        <v>12782.491377471066</v>
      </c>
      <c r="BR119" s="14">
        <f t="shared" si="197"/>
        <v>0.3032354791760471</v>
      </c>
      <c r="BS119" s="16">
        <f t="shared" si="198"/>
        <v>4.0075598959602034E-2</v>
      </c>
      <c r="BT119" s="17">
        <f t="shared" si="199"/>
        <v>0.32250412209123153</v>
      </c>
      <c r="BU119" s="18">
        <f t="shared" si="200"/>
        <v>0.31607902658445941</v>
      </c>
      <c r="BV119" s="56">
        <f t="shared" si="201"/>
        <v>0.39804362686496342</v>
      </c>
      <c r="BW119" s="51">
        <f t="shared" si="202"/>
        <v>35733.224117053702</v>
      </c>
      <c r="BX119" s="52">
        <f t="shared" si="203"/>
        <v>32130</v>
      </c>
      <c r="BY119" s="53">
        <f t="shared" si="204"/>
        <v>37945.459295014269</v>
      </c>
      <c r="BZ119" s="54">
        <f t="shared" si="205"/>
        <v>41437.503876410177</v>
      </c>
      <c r="CA119" s="55">
        <f t="shared" si="206"/>
        <v>41178.64635532385</v>
      </c>
      <c r="CB119" s="19" t="str">
        <f t="shared" si="207"/>
        <v>MEDIA Geométrica</v>
      </c>
      <c r="CC119" s="20" t="str">
        <f t="shared" si="208"/>
        <v>MENOR VALOR</v>
      </c>
      <c r="CD119" s="29" t="str">
        <f t="shared" si="209"/>
        <v>MEDIA Geométrica</v>
      </c>
      <c r="CE119" s="15" t="str">
        <f t="shared" si="210"/>
        <v>MEDIA Geométrica</v>
      </c>
      <c r="CF119" s="6" t="str">
        <f t="shared" si="211"/>
        <v>MEDIA Geométrica</v>
      </c>
    </row>
    <row r="120" spans="1:84" ht="26.25" thickBot="1">
      <c r="A120" s="43" t="s">
        <v>193</v>
      </c>
      <c r="B120" s="26" t="s">
        <v>194</v>
      </c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51"/>
      <c r="AT120" s="52"/>
      <c r="AU120" s="53"/>
      <c r="AV120" s="54"/>
      <c r="AW120" s="55"/>
      <c r="AX120" s="51"/>
      <c r="AY120" s="52"/>
      <c r="AZ120" s="53"/>
      <c r="BA120" s="54"/>
      <c r="BB120" s="55"/>
      <c r="BC120" s="51"/>
      <c r="BD120" s="52"/>
      <c r="BE120" s="53"/>
      <c r="BF120" s="54"/>
      <c r="BG120" s="55"/>
      <c r="BH120" s="51"/>
      <c r="BI120" s="52"/>
      <c r="BJ120" s="53"/>
      <c r="BK120" s="54"/>
      <c r="BL120" s="55"/>
      <c r="BM120" s="51"/>
      <c r="BN120" s="52"/>
      <c r="BO120" s="53"/>
      <c r="BP120" s="54"/>
      <c r="BQ120" s="55"/>
      <c r="BR120" s="14"/>
      <c r="BS120" s="16"/>
      <c r="BT120" s="17"/>
      <c r="BU120" s="18"/>
      <c r="BV120" s="56"/>
      <c r="BW120" s="51">
        <f t="shared" si="202"/>
        <v>0</v>
      </c>
      <c r="BX120" s="52">
        <f t="shared" si="203"/>
        <v>0</v>
      </c>
      <c r="BY120" s="53">
        <f t="shared" si="204"/>
        <v>0</v>
      </c>
      <c r="BZ120" s="54">
        <f t="shared" si="205"/>
        <v>0</v>
      </c>
      <c r="CA120" s="55">
        <f t="shared" si="206"/>
        <v>0</v>
      </c>
      <c r="CB120" s="19" t="str">
        <f t="shared" si="207"/>
        <v>MENOR VALOR</v>
      </c>
      <c r="CC120" s="20" t="str">
        <f t="shared" si="208"/>
        <v>MENOR VALOR</v>
      </c>
      <c r="CD120" s="29" t="str">
        <f t="shared" si="209"/>
        <v>MENOR VALOR</v>
      </c>
      <c r="CE120" s="15" t="str">
        <f t="shared" si="210"/>
        <v>MENOR VALOR</v>
      </c>
      <c r="CF120" s="6" t="str">
        <f t="shared" si="211"/>
        <v>MENOR VALOR</v>
      </c>
    </row>
    <row r="121" spans="1:84" ht="26.25" thickBot="1">
      <c r="A121" s="8" t="s">
        <v>195</v>
      </c>
      <c r="B121" s="9" t="s">
        <v>188</v>
      </c>
      <c r="C121" s="8" t="s">
        <v>27</v>
      </c>
      <c r="D121" s="5">
        <v>1</v>
      </c>
      <c r="E121" s="51">
        <v>45000</v>
      </c>
      <c r="F121" s="51">
        <f>E121*1.19</f>
        <v>53550</v>
      </c>
      <c r="G121" s="52">
        <v>49005</v>
      </c>
      <c r="H121" s="52">
        <f t="shared" si="274"/>
        <v>58315.95</v>
      </c>
      <c r="I121" s="53">
        <v>49095</v>
      </c>
      <c r="J121" s="53">
        <f t="shared" ref="J121:L124" si="286">I121*1.19</f>
        <v>58423.049999999996</v>
      </c>
      <c r="K121" s="54">
        <v>52200</v>
      </c>
      <c r="L121" s="54">
        <f t="shared" si="286"/>
        <v>62118</v>
      </c>
      <c r="M121" s="55">
        <v>53100</v>
      </c>
      <c r="N121" s="55">
        <f t="shared" ref="N121:N124" si="287">M121*1.19</f>
        <v>63189</v>
      </c>
      <c r="O121" s="51">
        <v>49000</v>
      </c>
      <c r="P121" s="51">
        <f t="shared" si="277"/>
        <v>58310</v>
      </c>
      <c r="Q121" s="52">
        <v>49000</v>
      </c>
      <c r="R121" s="52">
        <f t="shared" si="277"/>
        <v>58310</v>
      </c>
      <c r="S121" s="53">
        <v>49000</v>
      </c>
      <c r="T121" s="53">
        <f t="shared" ref="T121:V124" si="288">S121*1.19</f>
        <v>58310</v>
      </c>
      <c r="U121" s="54">
        <v>52000</v>
      </c>
      <c r="V121" s="54">
        <f t="shared" si="288"/>
        <v>61880</v>
      </c>
      <c r="W121" s="55">
        <v>51000</v>
      </c>
      <c r="X121" s="55">
        <f t="shared" ref="X121:X124" si="289">W121*1.19</f>
        <v>60690</v>
      </c>
      <c r="Y121" s="51">
        <v>40000</v>
      </c>
      <c r="Z121" s="51">
        <f t="shared" si="280"/>
        <v>47600</v>
      </c>
      <c r="AA121" s="52">
        <v>43680</v>
      </c>
      <c r="AB121" s="52">
        <f t="shared" si="280"/>
        <v>51979.199999999997</v>
      </c>
      <c r="AC121" s="53">
        <v>43168</v>
      </c>
      <c r="AD121" s="53">
        <f t="shared" ref="AD121:AF124" si="290">AC121*1.19</f>
        <v>51369.919999999998</v>
      </c>
      <c r="AE121" s="54">
        <v>46768</v>
      </c>
      <c r="AF121" s="54">
        <f t="shared" si="290"/>
        <v>55653.919999999998</v>
      </c>
      <c r="AG121" s="55">
        <v>48400</v>
      </c>
      <c r="AH121" s="55">
        <f t="shared" ref="AH121:AH124" si="291">AG121*1.19</f>
        <v>57596</v>
      </c>
      <c r="AI121" s="51">
        <v>34985</v>
      </c>
      <c r="AJ121" s="51">
        <f t="shared" si="283"/>
        <v>41632.15</v>
      </c>
      <c r="AK121" s="52">
        <v>38483.5</v>
      </c>
      <c r="AL121" s="52">
        <f t="shared" si="283"/>
        <v>45795.364999999998</v>
      </c>
      <c r="AM121" s="53">
        <v>37783.800000000003</v>
      </c>
      <c r="AN121" s="53">
        <f t="shared" ref="AN121:AP124" si="292">AM121*1.19</f>
        <v>44962.722000000002</v>
      </c>
      <c r="AO121" s="54">
        <v>41982</v>
      </c>
      <c r="AP121" s="54">
        <f t="shared" si="292"/>
        <v>49958.579999999994</v>
      </c>
      <c r="AQ121" s="55">
        <v>40232.75</v>
      </c>
      <c r="AR121" s="55">
        <f t="shared" ref="AR121:AR124" si="293">AQ121*1.19</f>
        <v>47876.972499999996</v>
      </c>
      <c r="AS121" s="51">
        <f t="shared" si="172"/>
        <v>41632.15</v>
      </c>
      <c r="AT121" s="52">
        <f t="shared" si="173"/>
        <v>45795.364999999998</v>
      </c>
      <c r="AU121" s="53">
        <f t="shared" si="174"/>
        <v>44962.722000000002</v>
      </c>
      <c r="AV121" s="54">
        <f t="shared" si="175"/>
        <v>49958.579999999994</v>
      </c>
      <c r="AW121" s="55">
        <f t="shared" si="176"/>
        <v>47876.972499999996</v>
      </c>
      <c r="AX121" s="51">
        <f t="shared" si="177"/>
        <v>49875.191618202705</v>
      </c>
      <c r="AY121" s="52">
        <f t="shared" si="178"/>
        <v>49875.191618202705</v>
      </c>
      <c r="AZ121" s="53">
        <f t="shared" si="179"/>
        <v>52962.952550266324</v>
      </c>
      <c r="BA121" s="54">
        <f t="shared" si="180"/>
        <v>57176.610151990521</v>
      </c>
      <c r="BB121" s="55">
        <f t="shared" si="181"/>
        <v>57025.539902136785</v>
      </c>
      <c r="BC121" s="51">
        <f t="shared" si="182"/>
        <v>50575</v>
      </c>
      <c r="BD121" s="52">
        <f t="shared" si="183"/>
        <v>55144.6</v>
      </c>
      <c r="BE121" s="53">
        <f t="shared" si="184"/>
        <v>54839.96</v>
      </c>
      <c r="BF121" s="54">
        <f t="shared" si="185"/>
        <v>58766.96</v>
      </c>
      <c r="BG121" s="55">
        <f t="shared" si="186"/>
        <v>44962.722000000002</v>
      </c>
      <c r="BH121" s="51">
        <f t="shared" si="187"/>
        <v>50273.037499999999</v>
      </c>
      <c r="BI121" s="52">
        <f t="shared" si="188"/>
        <v>53600.128749999996</v>
      </c>
      <c r="BJ121" s="53">
        <f t="shared" si="189"/>
        <v>50273.037499999999</v>
      </c>
      <c r="BK121" s="54">
        <f t="shared" si="190"/>
        <v>57402.624999999993</v>
      </c>
      <c r="BL121" s="55">
        <f t="shared" si="191"/>
        <v>57337.993125000001</v>
      </c>
      <c r="BM121" s="51">
        <f t="shared" si="192"/>
        <v>6267.8009643908417</v>
      </c>
      <c r="BN121" s="52">
        <f t="shared" si="193"/>
        <v>7227.0461154373397</v>
      </c>
      <c r="BO121" s="53">
        <f t="shared" si="194"/>
        <v>5580.6954069020358</v>
      </c>
      <c r="BP121" s="54">
        <f t="shared" si="195"/>
        <v>5018.8002406028299</v>
      </c>
      <c r="BQ121" s="55">
        <f t="shared" si="196"/>
        <v>5810.501492030744</v>
      </c>
      <c r="BR121" s="14">
        <f t="shared" si="197"/>
        <v>0.12393081491627962</v>
      </c>
      <c r="BS121" s="16">
        <f t="shared" si="198"/>
        <v>0.13105627958924973</v>
      </c>
      <c r="BT121" s="17">
        <f t="shared" si="199"/>
        <v>0.10176330192257682</v>
      </c>
      <c r="BU121" s="18">
        <f t="shared" si="200"/>
        <v>8.5401733229059834E-2</v>
      </c>
      <c r="BV121" s="56">
        <f t="shared" si="201"/>
        <v>0.1292293089379852</v>
      </c>
      <c r="BW121" s="51">
        <f t="shared" si="202"/>
        <v>41632.15</v>
      </c>
      <c r="BX121" s="52">
        <f t="shared" si="203"/>
        <v>45795.364999999998</v>
      </c>
      <c r="BY121" s="53">
        <f t="shared" si="204"/>
        <v>44962.722000000002</v>
      </c>
      <c r="BZ121" s="54">
        <f t="shared" si="205"/>
        <v>49958.579999999994</v>
      </c>
      <c r="CA121" s="55">
        <f t="shared" si="206"/>
        <v>47876.972499999996</v>
      </c>
      <c r="CB121" s="19" t="str">
        <f t="shared" si="207"/>
        <v>MENOR VALOR</v>
      </c>
      <c r="CC121" s="20" t="str">
        <f t="shared" si="208"/>
        <v>MENOR VALOR</v>
      </c>
      <c r="CD121" s="29" t="str">
        <f t="shared" si="209"/>
        <v>MENOR VALOR</v>
      </c>
      <c r="CE121" s="15" t="str">
        <f t="shared" si="210"/>
        <v>MENOR VALOR</v>
      </c>
      <c r="CF121" s="6" t="str">
        <f t="shared" si="211"/>
        <v>MENOR VALOR</v>
      </c>
    </row>
    <row r="122" spans="1:84" ht="26.25" thickBot="1">
      <c r="A122" s="8" t="s">
        <v>196</v>
      </c>
      <c r="B122" s="9" t="s">
        <v>190</v>
      </c>
      <c r="C122" s="8" t="s">
        <v>54</v>
      </c>
      <c r="D122" s="5">
        <v>1</v>
      </c>
      <c r="E122" s="51">
        <v>23500</v>
      </c>
      <c r="F122" s="51">
        <f>E122*1.19</f>
        <v>27965</v>
      </c>
      <c r="G122" s="52">
        <v>25591.5</v>
      </c>
      <c r="H122" s="52">
        <f t="shared" si="274"/>
        <v>30453.884999999998</v>
      </c>
      <c r="I122" s="53">
        <v>25638.5</v>
      </c>
      <c r="J122" s="53">
        <f t="shared" si="286"/>
        <v>30509.814999999999</v>
      </c>
      <c r="K122" s="54">
        <v>27259.999999999996</v>
      </c>
      <c r="L122" s="54">
        <f t="shared" si="286"/>
        <v>32439.399999999994</v>
      </c>
      <c r="M122" s="55">
        <v>27730</v>
      </c>
      <c r="N122" s="55">
        <f t="shared" si="287"/>
        <v>32998.699999999997</v>
      </c>
      <c r="O122" s="51">
        <v>21530</v>
      </c>
      <c r="P122" s="51">
        <f t="shared" si="277"/>
        <v>25620.699999999997</v>
      </c>
      <c r="Q122" s="52">
        <v>22500</v>
      </c>
      <c r="R122" s="52">
        <f t="shared" si="277"/>
        <v>26775</v>
      </c>
      <c r="S122" s="53">
        <v>22500</v>
      </c>
      <c r="T122" s="53">
        <f t="shared" si="288"/>
        <v>26775</v>
      </c>
      <c r="U122" s="54">
        <v>24000</v>
      </c>
      <c r="V122" s="54">
        <f t="shared" si="288"/>
        <v>28560</v>
      </c>
      <c r="W122" s="55">
        <v>23000</v>
      </c>
      <c r="X122" s="55">
        <f t="shared" si="289"/>
        <v>27370</v>
      </c>
      <c r="Y122" s="51">
        <v>25000</v>
      </c>
      <c r="Z122" s="51">
        <f t="shared" si="280"/>
        <v>29750</v>
      </c>
      <c r="AA122" s="52">
        <v>27300.000000000004</v>
      </c>
      <c r="AB122" s="52">
        <f t="shared" si="280"/>
        <v>32487.000000000004</v>
      </c>
      <c r="AC122" s="53">
        <v>26980</v>
      </c>
      <c r="AD122" s="53">
        <f t="shared" si="290"/>
        <v>32106.199999999997</v>
      </c>
      <c r="AE122" s="54">
        <v>29230</v>
      </c>
      <c r="AF122" s="54">
        <f t="shared" si="290"/>
        <v>34783.699999999997</v>
      </c>
      <c r="AG122" s="55">
        <v>30250</v>
      </c>
      <c r="AH122" s="55">
        <f t="shared" si="291"/>
        <v>35997.5</v>
      </c>
      <c r="AI122" s="51">
        <v>19890</v>
      </c>
      <c r="AJ122" s="51">
        <f t="shared" si="283"/>
        <v>23669.1</v>
      </c>
      <c r="AK122" s="52">
        <v>21879</v>
      </c>
      <c r="AL122" s="52">
        <f t="shared" si="283"/>
        <v>26036.01</v>
      </c>
      <c r="AM122" s="53">
        <v>21481.200000000001</v>
      </c>
      <c r="AN122" s="53">
        <f t="shared" si="292"/>
        <v>25562.628000000001</v>
      </c>
      <c r="AO122" s="54">
        <v>23868</v>
      </c>
      <c r="AP122" s="54">
        <f t="shared" si="292"/>
        <v>28402.92</v>
      </c>
      <c r="AQ122" s="55">
        <v>22873.5</v>
      </c>
      <c r="AR122" s="55">
        <f t="shared" si="293"/>
        <v>27219.465</v>
      </c>
      <c r="AS122" s="51">
        <f t="shared" si="172"/>
        <v>23669.1</v>
      </c>
      <c r="AT122" s="52">
        <f t="shared" si="173"/>
        <v>26036.01</v>
      </c>
      <c r="AU122" s="53">
        <f t="shared" si="174"/>
        <v>25562.628000000001</v>
      </c>
      <c r="AV122" s="54">
        <f t="shared" si="175"/>
        <v>28402.92</v>
      </c>
      <c r="AW122" s="55">
        <f t="shared" si="176"/>
        <v>27219.465</v>
      </c>
      <c r="AX122" s="51">
        <f t="shared" si="177"/>
        <v>26651.314385805963</v>
      </c>
      <c r="AY122" s="52">
        <f t="shared" si="178"/>
        <v>26651.314385805963</v>
      </c>
      <c r="AZ122" s="53">
        <f t="shared" si="179"/>
        <v>28614.809904336926</v>
      </c>
      <c r="BA122" s="54">
        <f t="shared" si="180"/>
        <v>30930.892089005312</v>
      </c>
      <c r="BB122" s="55">
        <f t="shared" si="181"/>
        <v>30671.20850817463</v>
      </c>
      <c r="BC122" s="51">
        <f t="shared" si="182"/>
        <v>26792.85</v>
      </c>
      <c r="BD122" s="52">
        <f t="shared" si="183"/>
        <v>28614.442499999997</v>
      </c>
      <c r="BE122" s="53">
        <f t="shared" si="184"/>
        <v>28642.407500000001</v>
      </c>
      <c r="BF122" s="54">
        <f t="shared" si="185"/>
        <v>30499.699999999997</v>
      </c>
      <c r="BG122" s="55">
        <f t="shared" si="186"/>
        <v>25562.628000000001</v>
      </c>
      <c r="BH122" s="51">
        <f t="shared" si="187"/>
        <v>26751.199999999997</v>
      </c>
      <c r="BI122" s="52">
        <f t="shared" si="188"/>
        <v>28937.973749999997</v>
      </c>
      <c r="BJ122" s="53">
        <f t="shared" si="189"/>
        <v>26751.199999999997</v>
      </c>
      <c r="BK122" s="54">
        <f t="shared" si="190"/>
        <v>31046.504999999997</v>
      </c>
      <c r="BL122" s="55">
        <f t="shared" si="191"/>
        <v>30896.416249999998</v>
      </c>
      <c r="BM122" s="51">
        <f t="shared" si="192"/>
        <v>2304.5326283218478</v>
      </c>
      <c r="BN122" s="52">
        <f t="shared" si="193"/>
        <v>2366.3586857923715</v>
      </c>
      <c r="BO122" s="53">
        <f t="shared" si="194"/>
        <v>2665.5419382250734</v>
      </c>
      <c r="BP122" s="54">
        <f t="shared" si="195"/>
        <v>2696.202501496316</v>
      </c>
      <c r="BQ122" s="55">
        <f t="shared" si="196"/>
        <v>3754.8713178073226</v>
      </c>
      <c r="BR122" s="14">
        <f t="shared" si="197"/>
        <v>8.6012970935225183E-2</v>
      </c>
      <c r="BS122" s="16">
        <f t="shared" si="198"/>
        <v>8.2698053117490289E-2</v>
      </c>
      <c r="BT122" s="17">
        <f t="shared" si="199"/>
        <v>9.3062775474620052E-2</v>
      </c>
      <c r="BU122" s="18">
        <f t="shared" si="200"/>
        <v>8.8400951533828737E-2</v>
      </c>
      <c r="BV122" s="56">
        <f t="shared" si="201"/>
        <v>0.14688909598055891</v>
      </c>
      <c r="BW122" s="51">
        <f t="shared" si="202"/>
        <v>23669.1</v>
      </c>
      <c r="BX122" s="52">
        <f t="shared" si="203"/>
        <v>26036.01</v>
      </c>
      <c r="BY122" s="53">
        <f t="shared" si="204"/>
        <v>25562.628000000001</v>
      </c>
      <c r="BZ122" s="54">
        <f t="shared" si="205"/>
        <v>28402.92</v>
      </c>
      <c r="CA122" s="55">
        <f t="shared" si="206"/>
        <v>27219.465</v>
      </c>
      <c r="CB122" s="19" t="str">
        <f t="shared" si="207"/>
        <v>MENOR VALOR</v>
      </c>
      <c r="CC122" s="20" t="str">
        <f t="shared" si="208"/>
        <v>MENOR VALOR</v>
      </c>
      <c r="CD122" s="29" t="str">
        <f t="shared" si="209"/>
        <v>MENOR VALOR</v>
      </c>
      <c r="CE122" s="15" t="str">
        <f t="shared" si="210"/>
        <v>MENOR VALOR</v>
      </c>
      <c r="CF122" s="6" t="str">
        <f t="shared" si="211"/>
        <v>MENOR VALOR</v>
      </c>
    </row>
    <row r="123" spans="1:84" ht="26.25" thickBot="1">
      <c r="A123" s="8" t="s">
        <v>197</v>
      </c>
      <c r="B123" s="9" t="s">
        <v>192</v>
      </c>
      <c r="C123" s="8" t="s">
        <v>27</v>
      </c>
      <c r="D123" s="5">
        <v>1</v>
      </c>
      <c r="E123" s="51">
        <v>26780</v>
      </c>
      <c r="F123" s="51">
        <f>E123*1.19</f>
        <v>31868.199999999997</v>
      </c>
      <c r="G123" s="52">
        <v>29163.42</v>
      </c>
      <c r="H123" s="52">
        <f t="shared" si="274"/>
        <v>34704.469799999999</v>
      </c>
      <c r="I123" s="53">
        <v>29216.98</v>
      </c>
      <c r="J123" s="53">
        <f t="shared" si="286"/>
        <v>34768.206200000001</v>
      </c>
      <c r="K123" s="54">
        <v>31064.799999999999</v>
      </c>
      <c r="L123" s="54">
        <f t="shared" si="286"/>
        <v>36967.112000000001</v>
      </c>
      <c r="M123" s="55">
        <v>31600.399999999998</v>
      </c>
      <c r="N123" s="55">
        <f t="shared" si="287"/>
        <v>37604.475999999995</v>
      </c>
      <c r="O123" s="51">
        <v>27000</v>
      </c>
      <c r="P123" s="51">
        <f t="shared" si="277"/>
        <v>32130</v>
      </c>
      <c r="Q123" s="52">
        <v>27000</v>
      </c>
      <c r="R123" s="52">
        <f t="shared" si="277"/>
        <v>32130</v>
      </c>
      <c r="S123" s="53">
        <v>27000</v>
      </c>
      <c r="T123" s="53">
        <f t="shared" si="288"/>
        <v>32130</v>
      </c>
      <c r="U123" s="54">
        <v>30000</v>
      </c>
      <c r="V123" s="54">
        <f t="shared" si="288"/>
        <v>35700</v>
      </c>
      <c r="W123" s="55">
        <v>29000</v>
      </c>
      <c r="X123" s="55">
        <f t="shared" si="289"/>
        <v>34510</v>
      </c>
      <c r="Y123" s="51">
        <v>45000</v>
      </c>
      <c r="Z123" s="51">
        <f t="shared" si="280"/>
        <v>53550</v>
      </c>
      <c r="AA123" s="52">
        <v>49140.000000000007</v>
      </c>
      <c r="AB123" s="52">
        <f t="shared" si="280"/>
        <v>58476.600000000006</v>
      </c>
      <c r="AC123" s="53">
        <v>48564</v>
      </c>
      <c r="AD123" s="53">
        <f t="shared" si="290"/>
        <v>57791.159999999996</v>
      </c>
      <c r="AE123" s="54">
        <v>52614</v>
      </c>
      <c r="AF123" s="54">
        <f t="shared" si="290"/>
        <v>62610.659999999996</v>
      </c>
      <c r="AG123" s="55">
        <v>54450</v>
      </c>
      <c r="AH123" s="55">
        <f t="shared" si="291"/>
        <v>64795.5</v>
      </c>
      <c r="AI123" s="51">
        <v>24987</v>
      </c>
      <c r="AJ123" s="51">
        <f t="shared" si="283"/>
        <v>29734.53</v>
      </c>
      <c r="AK123" s="52">
        <v>27485.7</v>
      </c>
      <c r="AL123" s="52">
        <f t="shared" si="283"/>
        <v>32707.983</v>
      </c>
      <c r="AM123" s="53">
        <v>26985.960000000003</v>
      </c>
      <c r="AN123" s="53">
        <f t="shared" si="292"/>
        <v>32113.292400000002</v>
      </c>
      <c r="AO123" s="54">
        <v>29984.399999999998</v>
      </c>
      <c r="AP123" s="54">
        <f t="shared" si="292"/>
        <v>35681.435999999994</v>
      </c>
      <c r="AQ123" s="55">
        <v>28735.05</v>
      </c>
      <c r="AR123" s="55">
        <f t="shared" si="293"/>
        <v>34194.709499999997</v>
      </c>
      <c r="AS123" s="51">
        <f t="shared" si="172"/>
        <v>29734.53</v>
      </c>
      <c r="AT123" s="52">
        <f t="shared" si="173"/>
        <v>32130</v>
      </c>
      <c r="AU123" s="53">
        <f t="shared" si="174"/>
        <v>32113.292400000002</v>
      </c>
      <c r="AV123" s="54">
        <f t="shared" si="175"/>
        <v>35681.435999999994</v>
      </c>
      <c r="AW123" s="55">
        <f t="shared" si="176"/>
        <v>34194.709499999997</v>
      </c>
      <c r="AX123" s="51">
        <f t="shared" si="177"/>
        <v>35733.224117053702</v>
      </c>
      <c r="AY123" s="52">
        <f t="shared" si="178"/>
        <v>35733.224117053702</v>
      </c>
      <c r="AZ123" s="53">
        <f t="shared" si="179"/>
        <v>37945.459295014269</v>
      </c>
      <c r="BA123" s="54">
        <f t="shared" si="180"/>
        <v>41437.503876410177</v>
      </c>
      <c r="BB123" s="55">
        <f t="shared" si="181"/>
        <v>41178.64635532385</v>
      </c>
      <c r="BC123" s="51">
        <f t="shared" si="182"/>
        <v>31999.1</v>
      </c>
      <c r="BD123" s="52">
        <f t="shared" si="183"/>
        <v>33706.2264</v>
      </c>
      <c r="BE123" s="53">
        <f t="shared" si="184"/>
        <v>33449.1031</v>
      </c>
      <c r="BF123" s="54">
        <f t="shared" si="185"/>
        <v>36333.555999999997</v>
      </c>
      <c r="BG123" s="55">
        <f t="shared" si="186"/>
        <v>32113.292400000002</v>
      </c>
      <c r="BH123" s="51">
        <f t="shared" si="187"/>
        <v>36820.682499999995</v>
      </c>
      <c r="BI123" s="52">
        <f t="shared" si="188"/>
        <v>39504.763200000001</v>
      </c>
      <c r="BJ123" s="53">
        <f t="shared" si="189"/>
        <v>36820.682499999995</v>
      </c>
      <c r="BK123" s="54">
        <f t="shared" si="190"/>
        <v>42739.801999999996</v>
      </c>
      <c r="BL123" s="55">
        <f t="shared" si="191"/>
        <v>42776.171374999998</v>
      </c>
      <c r="BM123" s="51">
        <f t="shared" si="192"/>
        <v>9703.2624217022476</v>
      </c>
      <c r="BN123" s="52">
        <f t="shared" si="193"/>
        <v>1350.7972116479507</v>
      </c>
      <c r="BO123" s="53">
        <f t="shared" si="194"/>
        <v>10787.473630004592</v>
      </c>
      <c r="BP123" s="54">
        <f t="shared" si="195"/>
        <v>11484.275012831944</v>
      </c>
      <c r="BQ123" s="55">
        <f t="shared" si="196"/>
        <v>12782.491377471066</v>
      </c>
      <c r="BR123" s="14">
        <f t="shared" si="197"/>
        <v>0.3032354791760471</v>
      </c>
      <c r="BS123" s="16">
        <f t="shared" si="198"/>
        <v>4.0075598959602034E-2</v>
      </c>
      <c r="BT123" s="17">
        <f t="shared" si="199"/>
        <v>0.32250412209123153</v>
      </c>
      <c r="BU123" s="18">
        <f t="shared" si="200"/>
        <v>0.31607902658445941</v>
      </c>
      <c r="BV123" s="56">
        <f t="shared" si="201"/>
        <v>0.39804362686496342</v>
      </c>
      <c r="BW123" s="51">
        <f t="shared" si="202"/>
        <v>35733.224117053702</v>
      </c>
      <c r="BX123" s="52">
        <f t="shared" si="203"/>
        <v>32130</v>
      </c>
      <c r="BY123" s="53">
        <f t="shared" si="204"/>
        <v>37945.459295014269</v>
      </c>
      <c r="BZ123" s="54">
        <f t="shared" si="205"/>
        <v>41437.503876410177</v>
      </c>
      <c r="CA123" s="55">
        <f t="shared" si="206"/>
        <v>41178.64635532385</v>
      </c>
      <c r="CB123" s="19" t="str">
        <f t="shared" si="207"/>
        <v>MEDIA Geométrica</v>
      </c>
      <c r="CC123" s="20" t="str">
        <f t="shared" si="208"/>
        <v>MENOR VALOR</v>
      </c>
      <c r="CD123" s="29" t="str">
        <f t="shared" si="209"/>
        <v>MEDIA Geométrica</v>
      </c>
      <c r="CE123" s="15" t="str">
        <f t="shared" si="210"/>
        <v>MEDIA Geométrica</v>
      </c>
      <c r="CF123" s="6" t="str">
        <f t="shared" si="211"/>
        <v>MEDIA Geométrica</v>
      </c>
    </row>
    <row r="124" spans="1:84" ht="26.25" thickBot="1">
      <c r="A124" s="8" t="s">
        <v>198</v>
      </c>
      <c r="B124" s="27" t="s">
        <v>199</v>
      </c>
      <c r="C124" s="8" t="s">
        <v>27</v>
      </c>
      <c r="D124" s="5">
        <v>1</v>
      </c>
      <c r="E124" s="51">
        <v>1300000</v>
      </c>
      <c r="F124" s="51">
        <f>E124*1.19</f>
        <v>1547000</v>
      </c>
      <c r="G124" s="52">
        <v>1415700</v>
      </c>
      <c r="H124" s="52">
        <f t="shared" si="274"/>
        <v>1684683</v>
      </c>
      <c r="I124" s="53">
        <v>1418300</v>
      </c>
      <c r="J124" s="53">
        <f t="shared" si="286"/>
        <v>1687777</v>
      </c>
      <c r="K124" s="54">
        <v>1508000</v>
      </c>
      <c r="L124" s="54">
        <f t="shared" si="286"/>
        <v>1794520</v>
      </c>
      <c r="M124" s="55">
        <v>1534000</v>
      </c>
      <c r="N124" s="55">
        <f t="shared" si="287"/>
        <v>1825460</v>
      </c>
      <c r="O124" s="51">
        <v>1450000</v>
      </c>
      <c r="P124" s="51">
        <f t="shared" si="277"/>
        <v>1725500</v>
      </c>
      <c r="Q124" s="52">
        <v>1450000</v>
      </c>
      <c r="R124" s="52">
        <f t="shared" si="277"/>
        <v>1725500</v>
      </c>
      <c r="S124" s="53">
        <v>1450000</v>
      </c>
      <c r="T124" s="53">
        <f t="shared" si="288"/>
        <v>1725500</v>
      </c>
      <c r="U124" s="54">
        <v>1500000</v>
      </c>
      <c r="V124" s="54">
        <f t="shared" si="288"/>
        <v>1785000</v>
      </c>
      <c r="W124" s="55">
        <v>1475000</v>
      </c>
      <c r="X124" s="55">
        <f t="shared" si="289"/>
        <v>1755250</v>
      </c>
      <c r="Y124" s="51">
        <v>1400000</v>
      </c>
      <c r="Z124" s="51">
        <f t="shared" si="280"/>
        <v>1666000</v>
      </c>
      <c r="AA124" s="52">
        <v>1528800</v>
      </c>
      <c r="AB124" s="52">
        <f t="shared" si="280"/>
        <v>1819272</v>
      </c>
      <c r="AC124" s="53">
        <v>1510880</v>
      </c>
      <c r="AD124" s="53">
        <f t="shared" si="290"/>
        <v>1797947.2</v>
      </c>
      <c r="AE124" s="54">
        <v>1636880</v>
      </c>
      <c r="AF124" s="54">
        <f t="shared" si="290"/>
        <v>1947887.2</v>
      </c>
      <c r="AG124" s="55">
        <v>1694000</v>
      </c>
      <c r="AH124" s="55">
        <f t="shared" si="291"/>
        <v>2015860</v>
      </c>
      <c r="AI124" s="51">
        <v>1298752</v>
      </c>
      <c r="AJ124" s="51">
        <f t="shared" si="283"/>
        <v>1545514.88</v>
      </c>
      <c r="AK124" s="52">
        <v>1428627.2000000002</v>
      </c>
      <c r="AL124" s="52">
        <f t="shared" si="283"/>
        <v>1700066.3680000002</v>
      </c>
      <c r="AM124" s="53">
        <v>1402652.1600000001</v>
      </c>
      <c r="AN124" s="53">
        <f t="shared" si="292"/>
        <v>1669156.0704000001</v>
      </c>
      <c r="AO124" s="54">
        <v>1558502.3999999999</v>
      </c>
      <c r="AP124" s="54">
        <f t="shared" si="292"/>
        <v>1854617.8559999999</v>
      </c>
      <c r="AQ124" s="55">
        <v>1493564.7999999998</v>
      </c>
      <c r="AR124" s="55">
        <f t="shared" si="293"/>
        <v>1777342.1119999997</v>
      </c>
      <c r="AS124" s="51">
        <f t="shared" si="172"/>
        <v>1545514.88</v>
      </c>
      <c r="AT124" s="52">
        <f t="shared" si="173"/>
        <v>1684683</v>
      </c>
      <c r="AU124" s="53">
        <f t="shared" si="174"/>
        <v>1669156.0704000001</v>
      </c>
      <c r="AV124" s="54">
        <f t="shared" si="175"/>
        <v>1785000</v>
      </c>
      <c r="AW124" s="55">
        <f t="shared" si="176"/>
        <v>1755250</v>
      </c>
      <c r="AX124" s="51">
        <f t="shared" si="177"/>
        <v>1619154.7799956847</v>
      </c>
      <c r="AY124" s="52">
        <f t="shared" si="178"/>
        <v>1619154.7799956847</v>
      </c>
      <c r="AZ124" s="53">
        <f t="shared" si="179"/>
        <v>1719396.2569790047</v>
      </c>
      <c r="BA124" s="54">
        <f t="shared" si="180"/>
        <v>1844383.3413753589</v>
      </c>
      <c r="BB124" s="55">
        <f t="shared" si="181"/>
        <v>1840711.2867384674</v>
      </c>
      <c r="BC124" s="51">
        <f t="shared" si="182"/>
        <v>1606500</v>
      </c>
      <c r="BD124" s="52">
        <f t="shared" si="183"/>
        <v>1712783.1840000001</v>
      </c>
      <c r="BE124" s="53">
        <f t="shared" si="184"/>
        <v>1706638.5</v>
      </c>
      <c r="BF124" s="54">
        <f t="shared" si="185"/>
        <v>1824568.9279999998</v>
      </c>
      <c r="BG124" s="55">
        <f t="shared" si="186"/>
        <v>1669156.0704000001</v>
      </c>
      <c r="BH124" s="51">
        <f t="shared" si="187"/>
        <v>1621003.72</v>
      </c>
      <c r="BI124" s="52">
        <f t="shared" si="188"/>
        <v>1732380.3420000002</v>
      </c>
      <c r="BJ124" s="53">
        <f t="shared" si="189"/>
        <v>1621003.72</v>
      </c>
      <c r="BK124" s="54">
        <f t="shared" si="190"/>
        <v>1845506.264</v>
      </c>
      <c r="BL124" s="55">
        <f t="shared" si="191"/>
        <v>1843478.0279999999</v>
      </c>
      <c r="BM124" s="51">
        <f t="shared" si="192"/>
        <v>77651.872620788767</v>
      </c>
      <c r="BN124" s="52">
        <f t="shared" si="193"/>
        <v>20613.689370314263</v>
      </c>
      <c r="BO124" s="53">
        <f t="shared" si="194"/>
        <v>49318.877579014967</v>
      </c>
      <c r="BP124" s="54">
        <f t="shared" si="195"/>
        <v>64856.542200702352</v>
      </c>
      <c r="BQ124" s="55">
        <f t="shared" si="196"/>
        <v>102711.1701733865</v>
      </c>
      <c r="BR124" s="14">
        <f t="shared" si="197"/>
        <v>4.8336055163889675E-2</v>
      </c>
      <c r="BS124" s="16">
        <f t="shared" si="198"/>
        <v>1.2035200697249641E-2</v>
      </c>
      <c r="BT124" s="17">
        <f t="shared" si="199"/>
        <v>2.8898256765574528E-2</v>
      </c>
      <c r="BU124" s="18">
        <f t="shared" si="200"/>
        <v>3.5546227498127358E-2</v>
      </c>
      <c r="BV124" s="56">
        <f t="shared" si="201"/>
        <v>6.153479114075449E-2</v>
      </c>
      <c r="BW124" s="51">
        <f t="shared" si="202"/>
        <v>1545514.88</v>
      </c>
      <c r="BX124" s="52">
        <f t="shared" si="203"/>
        <v>1684683</v>
      </c>
      <c r="BY124" s="53">
        <f t="shared" si="204"/>
        <v>1669156.0704000001</v>
      </c>
      <c r="BZ124" s="54">
        <f t="shared" si="205"/>
        <v>1785000</v>
      </c>
      <c r="CA124" s="55">
        <f t="shared" si="206"/>
        <v>1755250</v>
      </c>
      <c r="CB124" s="19" t="str">
        <f t="shared" si="207"/>
        <v>MENOR VALOR</v>
      </c>
      <c r="CC124" s="20" t="str">
        <f t="shared" si="208"/>
        <v>MENOR VALOR</v>
      </c>
      <c r="CD124" s="29" t="str">
        <f t="shared" si="209"/>
        <v>MENOR VALOR</v>
      </c>
      <c r="CE124" s="15" t="str">
        <f t="shared" si="210"/>
        <v>MENOR VALOR</v>
      </c>
      <c r="CF124" s="6" t="str">
        <f t="shared" si="211"/>
        <v>MENOR VALOR</v>
      </c>
    </row>
    <row r="125" spans="1:84" ht="26.25" thickBot="1">
      <c r="A125" s="43" t="s">
        <v>200</v>
      </c>
      <c r="B125" s="26" t="s">
        <v>201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51"/>
      <c r="AT125" s="52"/>
      <c r="AU125" s="53"/>
      <c r="AV125" s="54"/>
      <c r="AW125" s="55"/>
      <c r="AX125" s="51"/>
      <c r="AY125" s="52"/>
      <c r="AZ125" s="53"/>
      <c r="BA125" s="54"/>
      <c r="BB125" s="55"/>
      <c r="BC125" s="51"/>
      <c r="BD125" s="52"/>
      <c r="BE125" s="53"/>
      <c r="BF125" s="54"/>
      <c r="BG125" s="55"/>
      <c r="BH125" s="51"/>
      <c r="BI125" s="52"/>
      <c r="BJ125" s="53"/>
      <c r="BK125" s="54"/>
      <c r="BL125" s="55"/>
      <c r="BM125" s="51"/>
      <c r="BN125" s="52"/>
      <c r="BO125" s="53"/>
      <c r="BP125" s="54"/>
      <c r="BQ125" s="55"/>
      <c r="BR125" s="14"/>
      <c r="BS125" s="16"/>
      <c r="BT125" s="17"/>
      <c r="BU125" s="18"/>
      <c r="BV125" s="56"/>
      <c r="BW125" s="51">
        <f t="shared" si="202"/>
        <v>0</v>
      </c>
      <c r="BX125" s="52">
        <f t="shared" si="203"/>
        <v>0</v>
      </c>
      <c r="BY125" s="53">
        <f t="shared" si="204"/>
        <v>0</v>
      </c>
      <c r="BZ125" s="54">
        <f t="shared" si="205"/>
        <v>0</v>
      </c>
      <c r="CA125" s="55">
        <f t="shared" si="206"/>
        <v>0</v>
      </c>
      <c r="CB125" s="19" t="str">
        <f t="shared" si="207"/>
        <v>MENOR VALOR</v>
      </c>
      <c r="CC125" s="20" t="str">
        <f t="shared" si="208"/>
        <v>MENOR VALOR</v>
      </c>
      <c r="CD125" s="29" t="str">
        <f t="shared" si="209"/>
        <v>MENOR VALOR</v>
      </c>
      <c r="CE125" s="15" t="str">
        <f t="shared" si="210"/>
        <v>MENOR VALOR</v>
      </c>
      <c r="CF125" s="6" t="str">
        <f t="shared" si="211"/>
        <v>MENOR VALOR</v>
      </c>
    </row>
    <row r="126" spans="1:84" ht="26.25" thickBot="1">
      <c r="A126" s="8" t="s">
        <v>202</v>
      </c>
      <c r="B126" s="9" t="s">
        <v>203</v>
      </c>
      <c r="C126" s="8" t="s">
        <v>54</v>
      </c>
      <c r="D126" s="5">
        <v>1</v>
      </c>
      <c r="E126" s="51">
        <v>12980</v>
      </c>
      <c r="F126" s="51">
        <f t="shared" ref="F126:F139" si="294">E126*1.19</f>
        <v>15446.199999999999</v>
      </c>
      <c r="G126" s="52">
        <v>14135.22</v>
      </c>
      <c r="H126" s="52">
        <f t="shared" si="274"/>
        <v>16820.911799999998</v>
      </c>
      <c r="I126" s="53">
        <v>14161.18</v>
      </c>
      <c r="J126" s="53">
        <f t="shared" ref="J126:L139" si="295">I126*1.19</f>
        <v>16851.804199999999</v>
      </c>
      <c r="K126" s="54">
        <v>15056.8</v>
      </c>
      <c r="L126" s="54">
        <f t="shared" si="295"/>
        <v>17917.591999999997</v>
      </c>
      <c r="M126" s="55">
        <v>15316.4</v>
      </c>
      <c r="N126" s="55">
        <f t="shared" ref="N126:N139" si="296">M126*1.19</f>
        <v>18226.516</v>
      </c>
      <c r="O126" s="51">
        <v>14300.000000000002</v>
      </c>
      <c r="P126" s="51">
        <f t="shared" si="277"/>
        <v>17017</v>
      </c>
      <c r="Q126" s="52">
        <v>15180.000000000002</v>
      </c>
      <c r="R126" s="52">
        <f t="shared" si="277"/>
        <v>18064.2</v>
      </c>
      <c r="S126" s="53">
        <v>15400.000000000002</v>
      </c>
      <c r="T126" s="53">
        <f>S126*1.19</f>
        <v>18326</v>
      </c>
      <c r="U126" s="54">
        <v>16830</v>
      </c>
      <c r="V126" s="54">
        <f t="shared" ref="T126:V139" si="297">U126*1.19</f>
        <v>20027.7</v>
      </c>
      <c r="W126" s="55">
        <v>16500</v>
      </c>
      <c r="X126" s="55">
        <f t="shared" ref="X126:X139" si="298">W126*1.19</f>
        <v>19635</v>
      </c>
      <c r="Y126" s="51">
        <v>16500</v>
      </c>
      <c r="Z126" s="51">
        <f t="shared" si="280"/>
        <v>19635</v>
      </c>
      <c r="AA126" s="52">
        <v>18018</v>
      </c>
      <c r="AB126" s="52">
        <f t="shared" si="280"/>
        <v>21441.42</v>
      </c>
      <c r="AC126" s="53">
        <v>17806.8</v>
      </c>
      <c r="AD126" s="53">
        <f t="shared" ref="AD126:AF139" si="299">AC126*1.19</f>
        <v>21190.091999999997</v>
      </c>
      <c r="AE126" s="54">
        <v>19291.8</v>
      </c>
      <c r="AF126" s="54">
        <f t="shared" si="299"/>
        <v>22957.241999999998</v>
      </c>
      <c r="AG126" s="55">
        <v>19965</v>
      </c>
      <c r="AH126" s="55">
        <f t="shared" ref="AH126:AH139" si="300">AG126*1.19</f>
        <v>23758.35</v>
      </c>
      <c r="AI126" s="51">
        <v>14758</v>
      </c>
      <c r="AJ126" s="51">
        <f t="shared" si="283"/>
        <v>17562.02</v>
      </c>
      <c r="AK126" s="52">
        <v>16233.800000000001</v>
      </c>
      <c r="AL126" s="52">
        <f t="shared" si="283"/>
        <v>19318.222000000002</v>
      </c>
      <c r="AM126" s="53">
        <v>15938.640000000001</v>
      </c>
      <c r="AN126" s="53">
        <f t="shared" ref="AN126:AP139" si="301">AM126*1.19</f>
        <v>18966.981599999999</v>
      </c>
      <c r="AO126" s="54">
        <v>17709.599999999999</v>
      </c>
      <c r="AP126" s="54">
        <f t="shared" si="301"/>
        <v>21074.423999999999</v>
      </c>
      <c r="AQ126" s="55">
        <v>16971.699999999997</v>
      </c>
      <c r="AR126" s="55">
        <f t="shared" ref="AR126:AR139" si="302">AQ126*1.19</f>
        <v>20196.322999999997</v>
      </c>
      <c r="AS126" s="51">
        <f t="shared" si="172"/>
        <v>15446.199999999999</v>
      </c>
      <c r="AT126" s="52">
        <f t="shared" si="173"/>
        <v>16820.911799999998</v>
      </c>
      <c r="AU126" s="53">
        <f t="shared" si="174"/>
        <v>16851.804199999999</v>
      </c>
      <c r="AV126" s="54">
        <f t="shared" si="175"/>
        <v>17917.591999999997</v>
      </c>
      <c r="AW126" s="55">
        <f t="shared" si="176"/>
        <v>18226.516</v>
      </c>
      <c r="AX126" s="51">
        <f t="shared" si="177"/>
        <v>17351.119722747379</v>
      </c>
      <c r="AY126" s="52">
        <f t="shared" si="178"/>
        <v>17351.119722747379</v>
      </c>
      <c r="AZ126" s="53">
        <f t="shared" si="179"/>
        <v>18769.871004729393</v>
      </c>
      <c r="BA126" s="54">
        <f t="shared" si="180"/>
        <v>20412.515924287196</v>
      </c>
      <c r="BB126" s="55">
        <f t="shared" si="181"/>
        <v>20356.625527984626</v>
      </c>
      <c r="BC126" s="51">
        <f t="shared" si="182"/>
        <v>17289.510000000002</v>
      </c>
      <c r="BD126" s="52">
        <f t="shared" si="183"/>
        <v>18691.211000000003</v>
      </c>
      <c r="BE126" s="53">
        <f t="shared" si="184"/>
        <v>18646.4908</v>
      </c>
      <c r="BF126" s="54">
        <f t="shared" si="185"/>
        <v>20551.061999999998</v>
      </c>
      <c r="BG126" s="55">
        <f t="shared" si="186"/>
        <v>18226.516</v>
      </c>
      <c r="BH126" s="51">
        <f t="shared" si="187"/>
        <v>17415.055</v>
      </c>
      <c r="BI126" s="52">
        <f t="shared" si="188"/>
        <v>18911.188450000001</v>
      </c>
      <c r="BJ126" s="53">
        <f t="shared" si="189"/>
        <v>17415.055</v>
      </c>
      <c r="BK126" s="54">
        <f t="shared" si="190"/>
        <v>20494.2395</v>
      </c>
      <c r="BL126" s="55">
        <f t="shared" si="191"/>
        <v>20454.04725</v>
      </c>
      <c r="BM126" s="51">
        <f t="shared" si="192"/>
        <v>1498.7154756907667</v>
      </c>
      <c r="BN126" s="52">
        <f t="shared" si="193"/>
        <v>1248.6589446126663</v>
      </c>
      <c r="BO126" s="53">
        <f t="shared" si="194"/>
        <v>1561.7312103165336</v>
      </c>
      <c r="BP126" s="54">
        <f t="shared" si="195"/>
        <v>1820.6981362490465</v>
      </c>
      <c r="BQ126" s="55">
        <f t="shared" si="196"/>
        <v>2038.2328326368129</v>
      </c>
      <c r="BR126" s="14">
        <f t="shared" si="197"/>
        <v>8.6683513627093339E-2</v>
      </c>
      <c r="BS126" s="16">
        <f t="shared" si="198"/>
        <v>6.6804603758026493E-2</v>
      </c>
      <c r="BT126" s="17">
        <f t="shared" si="199"/>
        <v>8.3754698246842979E-2</v>
      </c>
      <c r="BU126" s="18">
        <f t="shared" si="200"/>
        <v>8.8593871024721091E-2</v>
      </c>
      <c r="BV126" s="56">
        <f t="shared" si="201"/>
        <v>0.11182789034595601</v>
      </c>
      <c r="BW126" s="51">
        <f t="shared" si="202"/>
        <v>15446.199999999999</v>
      </c>
      <c r="BX126" s="52">
        <f t="shared" si="203"/>
        <v>16820.911799999998</v>
      </c>
      <c r="BY126" s="53">
        <f t="shared" si="204"/>
        <v>16851.804199999999</v>
      </c>
      <c r="BZ126" s="54">
        <f t="shared" si="205"/>
        <v>17917.591999999997</v>
      </c>
      <c r="CA126" s="55">
        <f t="shared" si="206"/>
        <v>18226.516</v>
      </c>
      <c r="CB126" s="19" t="str">
        <f t="shared" si="207"/>
        <v>MENOR VALOR</v>
      </c>
      <c r="CC126" s="20" t="str">
        <f t="shared" si="208"/>
        <v>MENOR VALOR</v>
      </c>
      <c r="CD126" s="29" t="str">
        <f t="shared" si="209"/>
        <v>MENOR VALOR</v>
      </c>
      <c r="CE126" s="15" t="str">
        <f t="shared" si="210"/>
        <v>MENOR VALOR</v>
      </c>
      <c r="CF126" s="6" t="str">
        <f t="shared" si="211"/>
        <v>MENOR VALOR</v>
      </c>
    </row>
    <row r="127" spans="1:84" ht="26.25" thickBot="1">
      <c r="A127" s="8" t="s">
        <v>204</v>
      </c>
      <c r="B127" s="9" t="s">
        <v>205</v>
      </c>
      <c r="C127" s="8" t="s">
        <v>54</v>
      </c>
      <c r="D127" s="5">
        <v>1</v>
      </c>
      <c r="E127" s="51">
        <v>20100</v>
      </c>
      <c r="F127" s="51">
        <f t="shared" si="294"/>
        <v>23919</v>
      </c>
      <c r="G127" s="52">
        <v>21888.899999999998</v>
      </c>
      <c r="H127" s="52">
        <f t="shared" si="274"/>
        <v>26047.790999999997</v>
      </c>
      <c r="I127" s="53">
        <v>21929.1</v>
      </c>
      <c r="J127" s="53">
        <f t="shared" si="295"/>
        <v>26095.628999999997</v>
      </c>
      <c r="K127" s="54">
        <v>23316</v>
      </c>
      <c r="L127" s="54">
        <f t="shared" si="295"/>
        <v>27746.039999999997</v>
      </c>
      <c r="M127" s="55">
        <v>23718</v>
      </c>
      <c r="N127" s="55">
        <f t="shared" si="296"/>
        <v>28224.42</v>
      </c>
      <c r="O127" s="51">
        <v>20900</v>
      </c>
      <c r="P127" s="51">
        <f t="shared" si="277"/>
        <v>24871</v>
      </c>
      <c r="Q127" s="52">
        <v>21890</v>
      </c>
      <c r="R127" s="52">
        <f t="shared" si="277"/>
        <v>26049.1</v>
      </c>
      <c r="S127" s="53">
        <v>22550.000000000004</v>
      </c>
      <c r="T127" s="53">
        <f t="shared" si="297"/>
        <v>26834.500000000004</v>
      </c>
      <c r="U127" s="54">
        <v>24530.000000000004</v>
      </c>
      <c r="V127" s="54">
        <f t="shared" si="297"/>
        <v>29190.700000000004</v>
      </c>
      <c r="W127" s="55">
        <v>23100.000000000004</v>
      </c>
      <c r="X127" s="55">
        <f t="shared" si="298"/>
        <v>27489.000000000004</v>
      </c>
      <c r="Y127" s="51">
        <v>24500</v>
      </c>
      <c r="Z127" s="51">
        <f t="shared" si="280"/>
        <v>29155</v>
      </c>
      <c r="AA127" s="52">
        <v>26754.000000000004</v>
      </c>
      <c r="AB127" s="52">
        <f t="shared" si="280"/>
        <v>31837.260000000002</v>
      </c>
      <c r="AC127" s="53">
        <v>26440.399999999998</v>
      </c>
      <c r="AD127" s="53">
        <f t="shared" si="299"/>
        <v>31464.075999999997</v>
      </c>
      <c r="AE127" s="54">
        <v>28645.4</v>
      </c>
      <c r="AF127" s="54">
        <f t="shared" si="299"/>
        <v>34088.025999999998</v>
      </c>
      <c r="AG127" s="55">
        <v>29645</v>
      </c>
      <c r="AH127" s="55">
        <f t="shared" si="300"/>
        <v>35277.549999999996</v>
      </c>
      <c r="AI127" s="51">
        <v>22350</v>
      </c>
      <c r="AJ127" s="51">
        <f t="shared" si="283"/>
        <v>26596.5</v>
      </c>
      <c r="AK127" s="52">
        <v>24585.000000000004</v>
      </c>
      <c r="AL127" s="52">
        <f t="shared" si="283"/>
        <v>29256.15</v>
      </c>
      <c r="AM127" s="53">
        <v>24138</v>
      </c>
      <c r="AN127" s="53">
        <f t="shared" si="301"/>
        <v>28724.219999999998</v>
      </c>
      <c r="AO127" s="54">
        <v>26820</v>
      </c>
      <c r="AP127" s="54">
        <f t="shared" si="301"/>
        <v>31915.8</v>
      </c>
      <c r="AQ127" s="55">
        <v>25702.499999999996</v>
      </c>
      <c r="AR127" s="55">
        <f t="shared" si="302"/>
        <v>30585.974999999995</v>
      </c>
      <c r="AS127" s="51">
        <f t="shared" si="172"/>
        <v>23919</v>
      </c>
      <c r="AT127" s="52">
        <f t="shared" si="173"/>
        <v>26047.790999999997</v>
      </c>
      <c r="AU127" s="53">
        <f t="shared" si="174"/>
        <v>26095.628999999997</v>
      </c>
      <c r="AV127" s="54">
        <f t="shared" si="175"/>
        <v>27746.039999999997</v>
      </c>
      <c r="AW127" s="55">
        <f t="shared" si="176"/>
        <v>27489.000000000004</v>
      </c>
      <c r="AX127" s="51">
        <f t="shared" si="177"/>
        <v>26061.142458651568</v>
      </c>
      <c r="AY127" s="52">
        <f t="shared" si="178"/>
        <v>26061.142458651568</v>
      </c>
      <c r="AZ127" s="53">
        <f t="shared" si="179"/>
        <v>28205.326145103732</v>
      </c>
      <c r="BA127" s="54">
        <f t="shared" si="180"/>
        <v>30638.20207546894</v>
      </c>
      <c r="BB127" s="55">
        <f t="shared" si="181"/>
        <v>30248.314382736913</v>
      </c>
      <c r="BC127" s="51">
        <f t="shared" si="182"/>
        <v>25733.75</v>
      </c>
      <c r="BD127" s="52">
        <f t="shared" si="183"/>
        <v>27652.625</v>
      </c>
      <c r="BE127" s="53">
        <f t="shared" si="184"/>
        <v>27779.360000000001</v>
      </c>
      <c r="BF127" s="54">
        <f t="shared" si="185"/>
        <v>30553.25</v>
      </c>
      <c r="BG127" s="55">
        <f t="shared" si="186"/>
        <v>27489.000000000004</v>
      </c>
      <c r="BH127" s="51">
        <f t="shared" si="187"/>
        <v>26135.375</v>
      </c>
      <c r="BI127" s="52">
        <f t="shared" si="188"/>
        <v>28297.575250000002</v>
      </c>
      <c r="BJ127" s="53">
        <f t="shared" si="189"/>
        <v>26135.375</v>
      </c>
      <c r="BK127" s="54">
        <f t="shared" si="190"/>
        <v>30735.141500000002</v>
      </c>
      <c r="BL127" s="55">
        <f t="shared" si="191"/>
        <v>30394.236249999998</v>
      </c>
      <c r="BM127" s="51">
        <f t="shared" si="192"/>
        <v>1990.0837725771746</v>
      </c>
      <c r="BN127" s="52">
        <f t="shared" si="193"/>
        <v>1851.9691722084201</v>
      </c>
      <c r="BO127" s="53">
        <f t="shared" si="194"/>
        <v>2073.4402377245369</v>
      </c>
      <c r="BP127" s="54">
        <f t="shared" si="195"/>
        <v>2447.2339634875016</v>
      </c>
      <c r="BQ127" s="55">
        <f t="shared" si="196"/>
        <v>3042.6968776181393</v>
      </c>
      <c r="BR127" s="14">
        <f t="shared" si="197"/>
        <v>7.7333609465280992E-2</v>
      </c>
      <c r="BS127" s="16">
        <f t="shared" si="198"/>
        <v>6.6972635408335382E-2</v>
      </c>
      <c r="BT127" s="17">
        <f t="shared" si="199"/>
        <v>7.4639597086633272E-2</v>
      </c>
      <c r="BU127" s="18">
        <f t="shared" si="200"/>
        <v>8.0097337058659929E-2</v>
      </c>
      <c r="BV127" s="56">
        <f t="shared" si="201"/>
        <v>0.11068779794165444</v>
      </c>
      <c r="BW127" s="51">
        <f t="shared" si="202"/>
        <v>23919</v>
      </c>
      <c r="BX127" s="52">
        <f t="shared" si="203"/>
        <v>26047.790999999997</v>
      </c>
      <c r="BY127" s="53">
        <f t="shared" si="204"/>
        <v>26095.628999999997</v>
      </c>
      <c r="BZ127" s="54">
        <f t="shared" si="205"/>
        <v>27746.039999999997</v>
      </c>
      <c r="CA127" s="55">
        <f t="shared" si="206"/>
        <v>27489.000000000004</v>
      </c>
      <c r="CB127" s="19" t="str">
        <f t="shared" si="207"/>
        <v>MENOR VALOR</v>
      </c>
      <c r="CC127" s="20" t="str">
        <f t="shared" si="208"/>
        <v>MENOR VALOR</v>
      </c>
      <c r="CD127" s="29" t="str">
        <f t="shared" si="209"/>
        <v>MENOR VALOR</v>
      </c>
      <c r="CE127" s="15" t="str">
        <f t="shared" si="210"/>
        <v>MENOR VALOR</v>
      </c>
      <c r="CF127" s="6" t="str">
        <f t="shared" si="211"/>
        <v>MENOR VALOR</v>
      </c>
    </row>
    <row r="128" spans="1:84" ht="26.25" thickBot="1">
      <c r="A128" s="8" t="s">
        <v>206</v>
      </c>
      <c r="B128" s="9" t="s">
        <v>207</v>
      </c>
      <c r="C128" s="8" t="s">
        <v>54</v>
      </c>
      <c r="D128" s="5">
        <v>1</v>
      </c>
      <c r="E128" s="51">
        <v>32980</v>
      </c>
      <c r="F128" s="51">
        <f t="shared" si="294"/>
        <v>39246.199999999997</v>
      </c>
      <c r="G128" s="52">
        <v>35915.22</v>
      </c>
      <c r="H128" s="52">
        <f t="shared" si="274"/>
        <v>42739.111799999999</v>
      </c>
      <c r="I128" s="53">
        <v>35981.18</v>
      </c>
      <c r="J128" s="53">
        <f t="shared" si="295"/>
        <v>42817.604200000002</v>
      </c>
      <c r="K128" s="54">
        <v>38256.799999999996</v>
      </c>
      <c r="L128" s="54">
        <f t="shared" si="295"/>
        <v>45525.59199999999</v>
      </c>
      <c r="M128" s="55">
        <v>38916.400000000001</v>
      </c>
      <c r="N128" s="55">
        <f t="shared" si="296"/>
        <v>46310.516000000003</v>
      </c>
      <c r="O128" s="51">
        <v>36300</v>
      </c>
      <c r="P128" s="51">
        <f t="shared" si="277"/>
        <v>43197</v>
      </c>
      <c r="Q128" s="52">
        <v>37455</v>
      </c>
      <c r="R128" s="52">
        <f t="shared" si="277"/>
        <v>44571.45</v>
      </c>
      <c r="S128" s="53">
        <v>38500</v>
      </c>
      <c r="T128" s="53">
        <f t="shared" si="297"/>
        <v>45815</v>
      </c>
      <c r="U128" s="54">
        <v>42020</v>
      </c>
      <c r="V128" s="54">
        <f t="shared" si="297"/>
        <v>50003.799999999996</v>
      </c>
      <c r="W128" s="55">
        <v>40700</v>
      </c>
      <c r="X128" s="55">
        <f t="shared" si="298"/>
        <v>48433</v>
      </c>
      <c r="Y128" s="51">
        <v>42000</v>
      </c>
      <c r="Z128" s="51">
        <f t="shared" si="280"/>
        <v>49980</v>
      </c>
      <c r="AA128" s="52">
        <v>45864</v>
      </c>
      <c r="AB128" s="52">
        <f t="shared" si="280"/>
        <v>54578.159999999996</v>
      </c>
      <c r="AC128" s="53">
        <v>45326.399999999994</v>
      </c>
      <c r="AD128" s="53">
        <f t="shared" si="299"/>
        <v>53938.41599999999</v>
      </c>
      <c r="AE128" s="54">
        <v>49106.400000000001</v>
      </c>
      <c r="AF128" s="54">
        <f t="shared" si="299"/>
        <v>58436.616000000002</v>
      </c>
      <c r="AG128" s="55">
        <v>50820</v>
      </c>
      <c r="AH128" s="55">
        <f t="shared" si="300"/>
        <v>60475.799999999996</v>
      </c>
      <c r="AI128" s="51">
        <v>39875</v>
      </c>
      <c r="AJ128" s="51">
        <f t="shared" si="283"/>
        <v>47451.25</v>
      </c>
      <c r="AK128" s="52">
        <v>43862.5</v>
      </c>
      <c r="AL128" s="52">
        <f t="shared" si="283"/>
        <v>52196.375</v>
      </c>
      <c r="AM128" s="53">
        <v>43065</v>
      </c>
      <c r="AN128" s="53">
        <f t="shared" si="301"/>
        <v>51247.35</v>
      </c>
      <c r="AO128" s="54">
        <v>47850</v>
      </c>
      <c r="AP128" s="54">
        <f t="shared" si="301"/>
        <v>56941.5</v>
      </c>
      <c r="AQ128" s="55">
        <v>45856.25</v>
      </c>
      <c r="AR128" s="55">
        <f t="shared" si="302"/>
        <v>54568.9375</v>
      </c>
      <c r="AS128" s="51">
        <f t="shared" si="172"/>
        <v>39246.199999999997</v>
      </c>
      <c r="AT128" s="52">
        <f t="shared" si="173"/>
        <v>42739.111799999999</v>
      </c>
      <c r="AU128" s="53">
        <f t="shared" si="174"/>
        <v>42817.604200000002</v>
      </c>
      <c r="AV128" s="54">
        <f t="shared" si="175"/>
        <v>45525.59199999999</v>
      </c>
      <c r="AW128" s="55">
        <f t="shared" si="176"/>
        <v>46310.516000000003</v>
      </c>
      <c r="AX128" s="51">
        <f t="shared" si="177"/>
        <v>44778.936729457368</v>
      </c>
      <c r="AY128" s="52">
        <f t="shared" si="178"/>
        <v>44778.936729457368</v>
      </c>
      <c r="AZ128" s="53">
        <f t="shared" si="179"/>
        <v>48255.843779461291</v>
      </c>
      <c r="BA128" s="54">
        <f t="shared" si="180"/>
        <v>52461.79467211954</v>
      </c>
      <c r="BB128" s="55">
        <f t="shared" si="181"/>
        <v>52159.933332389599</v>
      </c>
      <c r="BC128" s="51">
        <f t="shared" si="182"/>
        <v>45324.125</v>
      </c>
      <c r="BD128" s="52">
        <f t="shared" si="183"/>
        <v>48383.912499999999</v>
      </c>
      <c r="BE128" s="53">
        <f t="shared" si="184"/>
        <v>48531.175000000003</v>
      </c>
      <c r="BF128" s="54">
        <f t="shared" si="185"/>
        <v>53472.649999999994</v>
      </c>
      <c r="BG128" s="55">
        <f t="shared" si="186"/>
        <v>47850</v>
      </c>
      <c r="BH128" s="51">
        <f t="shared" si="187"/>
        <v>44968.612500000003</v>
      </c>
      <c r="BI128" s="52">
        <f t="shared" si="188"/>
        <v>48521.2742</v>
      </c>
      <c r="BJ128" s="53">
        <f t="shared" si="189"/>
        <v>44968.612500000003</v>
      </c>
      <c r="BK128" s="54">
        <f t="shared" si="190"/>
        <v>52726.877</v>
      </c>
      <c r="BL128" s="55">
        <f t="shared" si="191"/>
        <v>52447.063374999998</v>
      </c>
      <c r="BM128" s="51">
        <f t="shared" si="192"/>
        <v>4097.6245954783062</v>
      </c>
      <c r="BN128" s="52">
        <f t="shared" si="193"/>
        <v>5015.5885624866023</v>
      </c>
      <c r="BO128" s="53">
        <f t="shared" si="194"/>
        <v>4376.4968951591727</v>
      </c>
      <c r="BP128" s="54">
        <f t="shared" si="195"/>
        <v>5235.4040073189235</v>
      </c>
      <c r="BQ128" s="55">
        <f t="shared" si="196"/>
        <v>5539.2436320335455</v>
      </c>
      <c r="BR128" s="14">
        <f t="shared" si="197"/>
        <v>9.0407141792109749E-2</v>
      </c>
      <c r="BS128" s="16">
        <f t="shared" si="198"/>
        <v>0.10366231880248632</v>
      </c>
      <c r="BT128" s="17">
        <f t="shared" si="199"/>
        <v>9.0179083757176134E-2</v>
      </c>
      <c r="BU128" s="18">
        <f t="shared" si="200"/>
        <v>9.7908070898280228E-2</v>
      </c>
      <c r="BV128" s="56">
        <f t="shared" si="201"/>
        <v>0.11576266733612425</v>
      </c>
      <c r="BW128" s="51">
        <f t="shared" si="202"/>
        <v>39246.199999999997</v>
      </c>
      <c r="BX128" s="52">
        <f t="shared" si="203"/>
        <v>42739.111799999999</v>
      </c>
      <c r="BY128" s="53">
        <f t="shared" si="204"/>
        <v>42817.604200000002</v>
      </c>
      <c r="BZ128" s="54">
        <f t="shared" si="205"/>
        <v>45525.59199999999</v>
      </c>
      <c r="CA128" s="55">
        <f t="shared" si="206"/>
        <v>46310.516000000003</v>
      </c>
      <c r="CB128" s="19" t="str">
        <f t="shared" si="207"/>
        <v>MENOR VALOR</v>
      </c>
      <c r="CC128" s="20" t="str">
        <f t="shared" si="208"/>
        <v>MENOR VALOR</v>
      </c>
      <c r="CD128" s="29" t="str">
        <f t="shared" si="209"/>
        <v>MENOR VALOR</v>
      </c>
      <c r="CE128" s="15" t="str">
        <f t="shared" si="210"/>
        <v>MENOR VALOR</v>
      </c>
      <c r="CF128" s="6" t="str">
        <f t="shared" si="211"/>
        <v>MENOR VALOR</v>
      </c>
    </row>
    <row r="129" spans="1:84" ht="26.25" thickBot="1">
      <c r="A129" s="8" t="s">
        <v>208</v>
      </c>
      <c r="B129" s="9" t="s">
        <v>209</v>
      </c>
      <c r="C129" s="8" t="s">
        <v>54</v>
      </c>
      <c r="D129" s="5">
        <v>1</v>
      </c>
      <c r="E129" s="51">
        <v>56890</v>
      </c>
      <c r="F129" s="51">
        <f t="shared" si="294"/>
        <v>67699.099999999991</v>
      </c>
      <c r="G129" s="52">
        <v>61953.21</v>
      </c>
      <c r="H129" s="52">
        <f t="shared" si="274"/>
        <v>73724.319900000002</v>
      </c>
      <c r="I129" s="53">
        <v>62066.99</v>
      </c>
      <c r="J129" s="53">
        <f t="shared" si="295"/>
        <v>73859.718099999998</v>
      </c>
      <c r="K129" s="54">
        <v>65992.399999999994</v>
      </c>
      <c r="L129" s="54">
        <f t="shared" si="295"/>
        <v>78530.955999999991</v>
      </c>
      <c r="M129" s="55">
        <v>67130.2</v>
      </c>
      <c r="N129" s="55">
        <f t="shared" si="296"/>
        <v>79884.937999999995</v>
      </c>
      <c r="O129" s="51">
        <v>60500.000000000007</v>
      </c>
      <c r="P129" s="51">
        <f t="shared" si="277"/>
        <v>71995</v>
      </c>
      <c r="Q129" s="52">
        <v>61710.000000000007</v>
      </c>
      <c r="R129" s="52">
        <f t="shared" si="277"/>
        <v>73434.900000000009</v>
      </c>
      <c r="S129" s="53">
        <v>62700.000000000007</v>
      </c>
      <c r="T129" s="53">
        <f t="shared" si="297"/>
        <v>74613</v>
      </c>
      <c r="U129" s="54">
        <v>68310</v>
      </c>
      <c r="V129" s="54">
        <f t="shared" si="297"/>
        <v>81288.899999999994</v>
      </c>
      <c r="W129" s="55">
        <v>66000</v>
      </c>
      <c r="X129" s="55">
        <f t="shared" si="298"/>
        <v>78540</v>
      </c>
      <c r="Y129" s="51">
        <v>61000</v>
      </c>
      <c r="Z129" s="51">
        <f t="shared" si="280"/>
        <v>72590</v>
      </c>
      <c r="AA129" s="52">
        <v>66612</v>
      </c>
      <c r="AB129" s="52">
        <f t="shared" si="280"/>
        <v>79268.28</v>
      </c>
      <c r="AC129" s="53">
        <v>65831.199999999997</v>
      </c>
      <c r="AD129" s="53">
        <f t="shared" si="299"/>
        <v>78339.127999999997</v>
      </c>
      <c r="AE129" s="54">
        <v>71321.2</v>
      </c>
      <c r="AF129" s="54">
        <f t="shared" si="299"/>
        <v>84872.227999999988</v>
      </c>
      <c r="AG129" s="55">
        <v>73810</v>
      </c>
      <c r="AH129" s="55">
        <f t="shared" si="300"/>
        <v>87833.9</v>
      </c>
      <c r="AI129" s="51">
        <v>57963</v>
      </c>
      <c r="AJ129" s="51">
        <f t="shared" si="283"/>
        <v>68975.97</v>
      </c>
      <c r="AK129" s="52">
        <v>63759.3</v>
      </c>
      <c r="AL129" s="52">
        <f t="shared" si="283"/>
        <v>75873.566999999995</v>
      </c>
      <c r="AM129" s="53">
        <v>62600.04</v>
      </c>
      <c r="AN129" s="53">
        <f t="shared" si="301"/>
        <v>74494.047599999991</v>
      </c>
      <c r="AO129" s="54">
        <v>69555.599999999991</v>
      </c>
      <c r="AP129" s="54">
        <f t="shared" si="301"/>
        <v>82771.16399999999</v>
      </c>
      <c r="AQ129" s="55">
        <v>66657.45</v>
      </c>
      <c r="AR129" s="55">
        <f t="shared" si="302"/>
        <v>79322.3655</v>
      </c>
      <c r="AS129" s="51">
        <f t="shared" si="172"/>
        <v>67699.099999999991</v>
      </c>
      <c r="AT129" s="52">
        <f t="shared" si="173"/>
        <v>73434.900000000009</v>
      </c>
      <c r="AU129" s="53">
        <f t="shared" si="174"/>
        <v>73859.718099999998</v>
      </c>
      <c r="AV129" s="54">
        <f t="shared" si="175"/>
        <v>78530.955999999991</v>
      </c>
      <c r="AW129" s="55">
        <f t="shared" si="176"/>
        <v>78540</v>
      </c>
      <c r="AX129" s="51">
        <f t="shared" si="177"/>
        <v>70285.374150521922</v>
      </c>
      <c r="AY129" s="52">
        <f t="shared" si="178"/>
        <v>70285.374150521922</v>
      </c>
      <c r="AZ129" s="53">
        <f t="shared" si="179"/>
        <v>75306.179177451981</v>
      </c>
      <c r="BA129" s="54">
        <f t="shared" si="180"/>
        <v>81833.136893103598</v>
      </c>
      <c r="BB129" s="55">
        <f t="shared" si="181"/>
        <v>81311.768287836443</v>
      </c>
      <c r="BC129" s="51">
        <f t="shared" si="182"/>
        <v>70485.485000000001</v>
      </c>
      <c r="BD129" s="52">
        <f t="shared" si="183"/>
        <v>74798.943449999992</v>
      </c>
      <c r="BE129" s="53">
        <f t="shared" si="184"/>
        <v>74553.523799999995</v>
      </c>
      <c r="BF129" s="54">
        <f t="shared" si="185"/>
        <v>82030.031999999992</v>
      </c>
      <c r="BG129" s="55">
        <f t="shared" si="186"/>
        <v>74494.047599999991</v>
      </c>
      <c r="BH129" s="51">
        <f t="shared" si="187"/>
        <v>70315.017499999987</v>
      </c>
      <c r="BI129" s="52">
        <f t="shared" si="188"/>
        <v>75575.266725000009</v>
      </c>
      <c r="BJ129" s="53">
        <f t="shared" si="189"/>
        <v>70315.017499999987</v>
      </c>
      <c r="BK129" s="54">
        <f t="shared" si="190"/>
        <v>81865.811999999991</v>
      </c>
      <c r="BL129" s="55">
        <f t="shared" si="191"/>
        <v>81395.300875000001</v>
      </c>
      <c r="BM129" s="51">
        <f t="shared" si="192"/>
        <v>2039.237550512142</v>
      </c>
      <c r="BN129" s="52">
        <f t="shared" si="193"/>
        <v>1332.2989974891348</v>
      </c>
      <c r="BO129" s="53">
        <f t="shared" si="194"/>
        <v>1762.7702526132305</v>
      </c>
      <c r="BP129" s="54">
        <f t="shared" si="195"/>
        <v>2308.261868021043</v>
      </c>
      <c r="BQ129" s="55">
        <f t="shared" si="196"/>
        <v>3747.884698811155</v>
      </c>
      <c r="BR129" s="14">
        <f t="shared" si="197"/>
        <v>2.8931311893677713E-2</v>
      </c>
      <c r="BS129" s="16">
        <f t="shared" si="198"/>
        <v>1.7811735514415679E-2</v>
      </c>
      <c r="BT129" s="17">
        <f t="shared" si="199"/>
        <v>2.3644358613311187E-2</v>
      </c>
      <c r="BU129" s="18">
        <f t="shared" si="200"/>
        <v>2.8139229154769112E-2</v>
      </c>
      <c r="BV129" s="56">
        <f t="shared" si="201"/>
        <v>5.0311196928587293E-2</v>
      </c>
      <c r="BW129" s="51">
        <f t="shared" si="202"/>
        <v>67699.099999999991</v>
      </c>
      <c r="BX129" s="52">
        <f t="shared" si="203"/>
        <v>73434.900000000009</v>
      </c>
      <c r="BY129" s="53">
        <f t="shared" si="204"/>
        <v>73859.718099999998</v>
      </c>
      <c r="BZ129" s="54">
        <f t="shared" si="205"/>
        <v>78530.955999999991</v>
      </c>
      <c r="CA129" s="55">
        <f t="shared" si="206"/>
        <v>78540</v>
      </c>
      <c r="CB129" s="19" t="str">
        <f t="shared" si="207"/>
        <v>MENOR VALOR</v>
      </c>
      <c r="CC129" s="20" t="str">
        <f t="shared" si="208"/>
        <v>MENOR VALOR</v>
      </c>
      <c r="CD129" s="29" t="str">
        <f t="shared" si="209"/>
        <v>MENOR VALOR</v>
      </c>
      <c r="CE129" s="15" t="str">
        <f t="shared" si="210"/>
        <v>MENOR VALOR</v>
      </c>
      <c r="CF129" s="6" t="str">
        <f t="shared" si="211"/>
        <v>MENOR VALOR</v>
      </c>
    </row>
    <row r="130" spans="1:84" ht="26.25" thickBot="1">
      <c r="A130" s="8" t="s">
        <v>210</v>
      </c>
      <c r="B130" s="9" t="s">
        <v>211</v>
      </c>
      <c r="C130" s="8" t="s">
        <v>54</v>
      </c>
      <c r="D130" s="5">
        <v>1</v>
      </c>
      <c r="E130" s="51">
        <v>26300</v>
      </c>
      <c r="F130" s="51">
        <f t="shared" si="294"/>
        <v>31297</v>
      </c>
      <c r="G130" s="52">
        <v>28640.7</v>
      </c>
      <c r="H130" s="52">
        <f t="shared" si="274"/>
        <v>34082.432999999997</v>
      </c>
      <c r="I130" s="53">
        <v>28693.3</v>
      </c>
      <c r="J130" s="53">
        <f t="shared" si="295"/>
        <v>34145.026999999995</v>
      </c>
      <c r="K130" s="54">
        <v>30507.999999999996</v>
      </c>
      <c r="L130" s="54">
        <f t="shared" si="295"/>
        <v>36304.519999999997</v>
      </c>
      <c r="M130" s="55">
        <v>31034</v>
      </c>
      <c r="N130" s="55">
        <f t="shared" si="296"/>
        <v>36930.46</v>
      </c>
      <c r="O130" s="51">
        <v>23100.000000000004</v>
      </c>
      <c r="P130" s="51">
        <f t="shared" si="277"/>
        <v>27489.000000000004</v>
      </c>
      <c r="Q130" s="52">
        <v>23540.000000000004</v>
      </c>
      <c r="R130" s="52">
        <f t="shared" si="277"/>
        <v>28012.600000000002</v>
      </c>
      <c r="S130" s="53">
        <v>23980.000000000004</v>
      </c>
      <c r="T130" s="53">
        <f t="shared" si="297"/>
        <v>28536.200000000004</v>
      </c>
      <c r="U130" s="54">
        <v>26180.000000000004</v>
      </c>
      <c r="V130" s="54">
        <f t="shared" si="297"/>
        <v>31154.200000000004</v>
      </c>
      <c r="W130" s="55">
        <v>25300.000000000004</v>
      </c>
      <c r="X130" s="55">
        <f t="shared" si="298"/>
        <v>30107.000000000004</v>
      </c>
      <c r="Y130" s="51">
        <v>27000</v>
      </c>
      <c r="Z130" s="51">
        <f t="shared" si="280"/>
        <v>32130</v>
      </c>
      <c r="AA130" s="52">
        <v>29484.000000000004</v>
      </c>
      <c r="AB130" s="52">
        <f t="shared" si="280"/>
        <v>35085.96</v>
      </c>
      <c r="AC130" s="53">
        <v>29138.399999999998</v>
      </c>
      <c r="AD130" s="53">
        <f t="shared" si="299"/>
        <v>34674.695999999996</v>
      </c>
      <c r="AE130" s="54">
        <v>31568.400000000001</v>
      </c>
      <c r="AF130" s="54">
        <f t="shared" si="299"/>
        <v>37566.396000000001</v>
      </c>
      <c r="AG130" s="55">
        <v>32670</v>
      </c>
      <c r="AH130" s="55">
        <f t="shared" si="300"/>
        <v>38877.299999999996</v>
      </c>
      <c r="AI130" s="51">
        <v>25321</v>
      </c>
      <c r="AJ130" s="51">
        <f t="shared" si="283"/>
        <v>30131.989999999998</v>
      </c>
      <c r="AK130" s="52">
        <v>27853.100000000002</v>
      </c>
      <c r="AL130" s="52">
        <f t="shared" si="283"/>
        <v>33145.188999999998</v>
      </c>
      <c r="AM130" s="53">
        <v>27346.68</v>
      </c>
      <c r="AN130" s="53">
        <f t="shared" si="301"/>
        <v>32542.549199999998</v>
      </c>
      <c r="AO130" s="54">
        <v>30385.199999999997</v>
      </c>
      <c r="AP130" s="54">
        <f t="shared" si="301"/>
        <v>36158.387999999992</v>
      </c>
      <c r="AQ130" s="55">
        <v>29119.149999999998</v>
      </c>
      <c r="AR130" s="55">
        <f t="shared" si="302"/>
        <v>34651.788499999995</v>
      </c>
      <c r="AS130" s="51">
        <f t="shared" si="172"/>
        <v>27489.000000000004</v>
      </c>
      <c r="AT130" s="52">
        <f t="shared" si="173"/>
        <v>28012.600000000002</v>
      </c>
      <c r="AU130" s="53">
        <f t="shared" si="174"/>
        <v>28536.200000000004</v>
      </c>
      <c r="AV130" s="54">
        <f t="shared" si="175"/>
        <v>31154.200000000004</v>
      </c>
      <c r="AW130" s="55">
        <f t="shared" si="176"/>
        <v>30107.000000000004</v>
      </c>
      <c r="AX130" s="51">
        <f t="shared" si="177"/>
        <v>30209.95287683298</v>
      </c>
      <c r="AY130" s="52">
        <f t="shared" si="178"/>
        <v>30209.95287683298</v>
      </c>
      <c r="AZ130" s="53">
        <f t="shared" si="179"/>
        <v>32381.499675155035</v>
      </c>
      <c r="BA130" s="54">
        <f t="shared" si="180"/>
        <v>35206.38824336871</v>
      </c>
      <c r="BB130" s="55">
        <f t="shared" si="181"/>
        <v>34983.921324579976</v>
      </c>
      <c r="BC130" s="51">
        <f t="shared" si="182"/>
        <v>30714.494999999999</v>
      </c>
      <c r="BD130" s="52">
        <f t="shared" si="183"/>
        <v>33613.811000000002</v>
      </c>
      <c r="BE130" s="53">
        <f t="shared" si="184"/>
        <v>33343.788099999998</v>
      </c>
      <c r="BF130" s="54">
        <f t="shared" si="185"/>
        <v>36231.453999999998</v>
      </c>
      <c r="BG130" s="55">
        <f t="shared" si="186"/>
        <v>30385.199999999997</v>
      </c>
      <c r="BH130" s="51">
        <f t="shared" si="187"/>
        <v>30261.997499999998</v>
      </c>
      <c r="BI130" s="52">
        <f t="shared" si="188"/>
        <v>32581.545499999997</v>
      </c>
      <c r="BJ130" s="53">
        <f t="shared" si="189"/>
        <v>30261.997499999998</v>
      </c>
      <c r="BK130" s="54">
        <f t="shared" si="190"/>
        <v>35295.876000000004</v>
      </c>
      <c r="BL130" s="55">
        <f t="shared" si="191"/>
        <v>35141.637125000001</v>
      </c>
      <c r="BM130" s="51">
        <f t="shared" si="192"/>
        <v>1751.219617871712</v>
      </c>
      <c r="BN130" s="52">
        <f t="shared" si="193"/>
        <v>3267.638515461023</v>
      </c>
      <c r="BO130" s="53">
        <f t="shared" si="194"/>
        <v>2405.5332269593764</v>
      </c>
      <c r="BP130" s="54">
        <f t="shared" si="195"/>
        <v>2453.0608853153208</v>
      </c>
      <c r="BQ130" s="55">
        <f t="shared" si="196"/>
        <v>3268.8907541251328</v>
      </c>
      <c r="BR130" s="14">
        <f t="shared" si="197"/>
        <v>5.7016064170083605E-2</v>
      </c>
      <c r="BS130" s="16">
        <f t="shared" si="198"/>
        <v>9.7211188444565916E-2</v>
      </c>
      <c r="BT130" s="17">
        <f t="shared" si="199"/>
        <v>7.2143369545926803E-2</v>
      </c>
      <c r="BU130" s="18">
        <f t="shared" si="200"/>
        <v>6.7705284069342647E-2</v>
      </c>
      <c r="BV130" s="56">
        <f t="shared" si="201"/>
        <v>0.10758167641236961</v>
      </c>
      <c r="BW130" s="51">
        <f t="shared" si="202"/>
        <v>27489.000000000004</v>
      </c>
      <c r="BX130" s="52">
        <f t="shared" si="203"/>
        <v>28012.600000000002</v>
      </c>
      <c r="BY130" s="53">
        <f t="shared" si="204"/>
        <v>28536.200000000004</v>
      </c>
      <c r="BZ130" s="54">
        <f t="shared" si="205"/>
        <v>31154.200000000004</v>
      </c>
      <c r="CA130" s="55">
        <f t="shared" si="206"/>
        <v>30107.000000000004</v>
      </c>
      <c r="CB130" s="19" t="str">
        <f t="shared" si="207"/>
        <v>MENOR VALOR</v>
      </c>
      <c r="CC130" s="20" t="str">
        <f t="shared" si="208"/>
        <v>MENOR VALOR</v>
      </c>
      <c r="CD130" s="29" t="str">
        <f t="shared" si="209"/>
        <v>MENOR VALOR</v>
      </c>
      <c r="CE130" s="15" t="str">
        <f t="shared" si="210"/>
        <v>MENOR VALOR</v>
      </c>
      <c r="CF130" s="6" t="str">
        <f t="shared" si="211"/>
        <v>MENOR VALOR</v>
      </c>
    </row>
    <row r="131" spans="1:84" ht="26.25" thickBot="1">
      <c r="A131" s="8" t="s">
        <v>212</v>
      </c>
      <c r="B131" s="9" t="s">
        <v>213</v>
      </c>
      <c r="C131" s="8" t="s">
        <v>54</v>
      </c>
      <c r="D131" s="5">
        <v>1</v>
      </c>
      <c r="E131" s="51">
        <v>32500</v>
      </c>
      <c r="F131" s="51">
        <f t="shared" si="294"/>
        <v>38675</v>
      </c>
      <c r="G131" s="52">
        <v>35392.5</v>
      </c>
      <c r="H131" s="52">
        <f t="shared" si="274"/>
        <v>42117.074999999997</v>
      </c>
      <c r="I131" s="53">
        <v>35457.5</v>
      </c>
      <c r="J131" s="53">
        <f t="shared" si="295"/>
        <v>42194.424999999996</v>
      </c>
      <c r="K131" s="54">
        <v>37700</v>
      </c>
      <c r="L131" s="54">
        <f t="shared" si="295"/>
        <v>44863</v>
      </c>
      <c r="M131" s="55">
        <v>38350</v>
      </c>
      <c r="N131" s="55">
        <f t="shared" si="296"/>
        <v>45636.5</v>
      </c>
      <c r="O131" s="51">
        <v>33000</v>
      </c>
      <c r="P131" s="51">
        <f t="shared" si="277"/>
        <v>39270</v>
      </c>
      <c r="Q131" s="52">
        <v>34100</v>
      </c>
      <c r="R131" s="52">
        <f t="shared" si="277"/>
        <v>40579</v>
      </c>
      <c r="S131" s="53">
        <v>34650</v>
      </c>
      <c r="T131" s="53">
        <f t="shared" si="297"/>
        <v>41233.5</v>
      </c>
      <c r="U131" s="54">
        <v>37730</v>
      </c>
      <c r="V131" s="54">
        <f t="shared" si="297"/>
        <v>44898.7</v>
      </c>
      <c r="W131" s="55">
        <v>36300</v>
      </c>
      <c r="X131" s="55">
        <f t="shared" si="298"/>
        <v>43197</v>
      </c>
      <c r="Y131" s="51">
        <v>36000</v>
      </c>
      <c r="Z131" s="51">
        <f t="shared" si="280"/>
        <v>42840</v>
      </c>
      <c r="AA131" s="52">
        <v>39312</v>
      </c>
      <c r="AB131" s="52">
        <f t="shared" si="280"/>
        <v>46781.279999999999</v>
      </c>
      <c r="AC131" s="53">
        <v>38851.199999999997</v>
      </c>
      <c r="AD131" s="53">
        <f t="shared" si="299"/>
        <v>46232.927999999993</v>
      </c>
      <c r="AE131" s="54">
        <v>42091.199999999997</v>
      </c>
      <c r="AF131" s="54">
        <f t="shared" si="299"/>
        <v>50088.527999999991</v>
      </c>
      <c r="AG131" s="55">
        <v>43560</v>
      </c>
      <c r="AH131" s="55">
        <f t="shared" si="300"/>
        <v>51836.399999999994</v>
      </c>
      <c r="AI131" s="51">
        <v>34200</v>
      </c>
      <c r="AJ131" s="51">
        <f t="shared" si="283"/>
        <v>40698</v>
      </c>
      <c r="AK131" s="52">
        <v>37620</v>
      </c>
      <c r="AL131" s="52">
        <f t="shared" si="283"/>
        <v>44767.799999999996</v>
      </c>
      <c r="AM131" s="53">
        <v>36936</v>
      </c>
      <c r="AN131" s="53">
        <f t="shared" si="301"/>
        <v>43953.84</v>
      </c>
      <c r="AO131" s="54">
        <v>41040</v>
      </c>
      <c r="AP131" s="54">
        <f t="shared" si="301"/>
        <v>48837.599999999999</v>
      </c>
      <c r="AQ131" s="55">
        <v>39330</v>
      </c>
      <c r="AR131" s="55">
        <f t="shared" si="302"/>
        <v>46802.7</v>
      </c>
      <c r="AS131" s="51">
        <f t="shared" si="172"/>
        <v>38675</v>
      </c>
      <c r="AT131" s="52">
        <f t="shared" si="173"/>
        <v>40579</v>
      </c>
      <c r="AU131" s="53">
        <f t="shared" si="174"/>
        <v>41233.5</v>
      </c>
      <c r="AV131" s="54">
        <f t="shared" si="175"/>
        <v>44863</v>
      </c>
      <c r="AW131" s="55">
        <f t="shared" si="176"/>
        <v>43197</v>
      </c>
      <c r="AX131" s="51">
        <f t="shared" si="177"/>
        <v>40339.307486303427</v>
      </c>
      <c r="AY131" s="52">
        <f t="shared" si="178"/>
        <v>40339.307486303427</v>
      </c>
      <c r="AZ131" s="53">
        <f t="shared" si="179"/>
        <v>43362.406236338022</v>
      </c>
      <c r="BA131" s="54">
        <f t="shared" si="180"/>
        <v>47114.400039791988</v>
      </c>
      <c r="BB131" s="55">
        <f t="shared" si="181"/>
        <v>46764.67431260772</v>
      </c>
      <c r="BC131" s="51">
        <f t="shared" si="182"/>
        <v>39984</v>
      </c>
      <c r="BD131" s="52">
        <f t="shared" si="183"/>
        <v>43442.4375</v>
      </c>
      <c r="BE131" s="53">
        <f t="shared" si="184"/>
        <v>43074.132499999992</v>
      </c>
      <c r="BF131" s="54">
        <f t="shared" si="185"/>
        <v>46868.149999999994</v>
      </c>
      <c r="BG131" s="55">
        <f t="shared" si="186"/>
        <v>43197</v>
      </c>
      <c r="BH131" s="51">
        <f t="shared" si="187"/>
        <v>40370.75</v>
      </c>
      <c r="BI131" s="52">
        <f t="shared" si="188"/>
        <v>43561.28875</v>
      </c>
      <c r="BJ131" s="53">
        <f t="shared" si="189"/>
        <v>40370.75</v>
      </c>
      <c r="BK131" s="54">
        <f t="shared" si="190"/>
        <v>47171.957000000002</v>
      </c>
      <c r="BL131" s="55">
        <f t="shared" si="191"/>
        <v>46868.149999999994</v>
      </c>
      <c r="BM131" s="51">
        <f t="shared" si="192"/>
        <v>1604.0189174383199</v>
      </c>
      <c r="BN131" s="52">
        <f t="shared" si="193"/>
        <v>2118.8858381725818</v>
      </c>
      <c r="BO131" s="53">
        <f t="shared" si="194"/>
        <v>1902.5837142125124</v>
      </c>
      <c r="BP131" s="54">
        <f t="shared" si="195"/>
        <v>2333.4380652477125</v>
      </c>
      <c r="BQ131" s="55">
        <f t="shared" si="196"/>
        <v>3149.6863260489904</v>
      </c>
      <c r="BR131" s="14">
        <f t="shared" si="197"/>
        <v>4.0116519543775507E-2</v>
      </c>
      <c r="BS131" s="16">
        <f t="shared" si="198"/>
        <v>4.8774561468209091E-2</v>
      </c>
      <c r="BT131" s="17">
        <f t="shared" si="199"/>
        <v>4.4169983323808386E-2</v>
      </c>
      <c r="BU131" s="18">
        <f t="shared" si="200"/>
        <v>4.9787287640918464E-2</v>
      </c>
      <c r="BV131" s="56">
        <f t="shared" si="201"/>
        <v>7.2914469200384066E-2</v>
      </c>
      <c r="BW131" s="51">
        <f t="shared" si="202"/>
        <v>38675</v>
      </c>
      <c r="BX131" s="52">
        <f t="shared" si="203"/>
        <v>40579</v>
      </c>
      <c r="BY131" s="53">
        <f t="shared" si="204"/>
        <v>41233.5</v>
      </c>
      <c r="BZ131" s="54">
        <f t="shared" si="205"/>
        <v>44863</v>
      </c>
      <c r="CA131" s="55">
        <f t="shared" si="206"/>
        <v>43197</v>
      </c>
      <c r="CB131" s="19" t="str">
        <f t="shared" si="207"/>
        <v>MENOR VALOR</v>
      </c>
      <c r="CC131" s="20" t="str">
        <f t="shared" si="208"/>
        <v>MENOR VALOR</v>
      </c>
      <c r="CD131" s="29" t="str">
        <f t="shared" si="209"/>
        <v>MENOR VALOR</v>
      </c>
      <c r="CE131" s="15" t="str">
        <f t="shared" si="210"/>
        <v>MENOR VALOR</v>
      </c>
      <c r="CF131" s="6" t="str">
        <f t="shared" si="211"/>
        <v>MENOR VALOR</v>
      </c>
    </row>
    <row r="132" spans="1:84" ht="26.25" thickBot="1">
      <c r="A132" s="8" t="s">
        <v>214</v>
      </c>
      <c r="B132" s="9" t="s">
        <v>215</v>
      </c>
      <c r="C132" s="8" t="s">
        <v>54</v>
      </c>
      <c r="D132" s="5">
        <v>1</v>
      </c>
      <c r="E132" s="51">
        <v>44250</v>
      </c>
      <c r="F132" s="51">
        <f t="shared" si="294"/>
        <v>52657.5</v>
      </c>
      <c r="G132" s="52">
        <v>48188.25</v>
      </c>
      <c r="H132" s="52">
        <f t="shared" si="274"/>
        <v>57344.017499999994</v>
      </c>
      <c r="I132" s="53">
        <v>48276.75</v>
      </c>
      <c r="J132" s="53">
        <f t="shared" si="295"/>
        <v>57449.332499999997</v>
      </c>
      <c r="K132" s="54">
        <v>51330</v>
      </c>
      <c r="L132" s="54">
        <f t="shared" si="295"/>
        <v>61082.7</v>
      </c>
      <c r="M132" s="55">
        <v>52215</v>
      </c>
      <c r="N132" s="55">
        <f t="shared" si="296"/>
        <v>62135.85</v>
      </c>
      <c r="O132" s="51">
        <v>49500.000000000007</v>
      </c>
      <c r="P132" s="51">
        <f t="shared" si="277"/>
        <v>58905.000000000007</v>
      </c>
      <c r="Q132" s="52">
        <v>50820.000000000007</v>
      </c>
      <c r="R132" s="52">
        <f t="shared" si="277"/>
        <v>60475.8</v>
      </c>
      <c r="S132" s="53">
        <v>51700.000000000007</v>
      </c>
      <c r="T132" s="53">
        <f t="shared" si="297"/>
        <v>61523.000000000007</v>
      </c>
      <c r="U132" s="54">
        <v>56320.000000000007</v>
      </c>
      <c r="V132" s="54">
        <f t="shared" si="297"/>
        <v>67020.800000000003</v>
      </c>
      <c r="W132" s="55">
        <v>53900.000000000007</v>
      </c>
      <c r="X132" s="55">
        <f t="shared" si="298"/>
        <v>64141.000000000007</v>
      </c>
      <c r="Y132" s="51">
        <v>52000</v>
      </c>
      <c r="Z132" s="51">
        <f t="shared" si="280"/>
        <v>61880</v>
      </c>
      <c r="AA132" s="52">
        <v>56784.000000000007</v>
      </c>
      <c r="AB132" s="52">
        <f t="shared" si="280"/>
        <v>67572.960000000006</v>
      </c>
      <c r="AC132" s="53">
        <v>56118.399999999994</v>
      </c>
      <c r="AD132" s="53">
        <f t="shared" si="299"/>
        <v>66780.895999999993</v>
      </c>
      <c r="AE132" s="54">
        <v>60798.400000000001</v>
      </c>
      <c r="AF132" s="54">
        <f t="shared" si="299"/>
        <v>72350.096000000005</v>
      </c>
      <c r="AG132" s="55">
        <v>62920</v>
      </c>
      <c r="AH132" s="55">
        <f t="shared" si="300"/>
        <v>74874.8</v>
      </c>
      <c r="AI132" s="51">
        <v>49300</v>
      </c>
      <c r="AJ132" s="51">
        <f t="shared" si="283"/>
        <v>58667</v>
      </c>
      <c r="AK132" s="52">
        <v>54230.000000000007</v>
      </c>
      <c r="AL132" s="52">
        <f t="shared" si="283"/>
        <v>64533.700000000004</v>
      </c>
      <c r="AM132" s="53">
        <v>53244</v>
      </c>
      <c r="AN132" s="53">
        <f t="shared" si="301"/>
        <v>63360.36</v>
      </c>
      <c r="AO132" s="54">
        <v>59160</v>
      </c>
      <c r="AP132" s="54">
        <f t="shared" si="301"/>
        <v>70400.399999999994</v>
      </c>
      <c r="AQ132" s="55">
        <v>56694.999999999993</v>
      </c>
      <c r="AR132" s="55">
        <f t="shared" si="302"/>
        <v>67467.049999999988</v>
      </c>
      <c r="AS132" s="51">
        <f t="shared" si="172"/>
        <v>52657.5</v>
      </c>
      <c r="AT132" s="52">
        <f t="shared" si="173"/>
        <v>57344.017499999994</v>
      </c>
      <c r="AU132" s="53">
        <f t="shared" si="174"/>
        <v>57449.332499999997</v>
      </c>
      <c r="AV132" s="54">
        <f t="shared" si="175"/>
        <v>61082.7</v>
      </c>
      <c r="AW132" s="55">
        <f t="shared" si="176"/>
        <v>62135.85</v>
      </c>
      <c r="AX132" s="51">
        <f t="shared" si="177"/>
        <v>57928.081516430604</v>
      </c>
      <c r="AY132" s="52">
        <f t="shared" si="178"/>
        <v>57928.081516430604</v>
      </c>
      <c r="AZ132" s="53">
        <f t="shared" si="179"/>
        <v>62186.783220362027</v>
      </c>
      <c r="BA132" s="54">
        <f t="shared" si="180"/>
        <v>67574.916527098336</v>
      </c>
      <c r="BB132" s="55">
        <f t="shared" si="181"/>
        <v>66984.811823294425</v>
      </c>
      <c r="BC132" s="51">
        <f t="shared" si="182"/>
        <v>58786</v>
      </c>
      <c r="BD132" s="52">
        <f t="shared" si="183"/>
        <v>62504.75</v>
      </c>
      <c r="BE132" s="53">
        <f t="shared" si="184"/>
        <v>62441.680000000008</v>
      </c>
      <c r="BF132" s="54">
        <f t="shared" si="185"/>
        <v>68710.600000000006</v>
      </c>
      <c r="BG132" s="55">
        <f t="shared" si="186"/>
        <v>62135.85</v>
      </c>
      <c r="BH132" s="51">
        <f t="shared" si="187"/>
        <v>58027.375</v>
      </c>
      <c r="BI132" s="52">
        <f t="shared" si="188"/>
        <v>62481.619375000009</v>
      </c>
      <c r="BJ132" s="53">
        <f t="shared" si="189"/>
        <v>58027.375</v>
      </c>
      <c r="BK132" s="54">
        <f t="shared" si="190"/>
        <v>67713.499000000011</v>
      </c>
      <c r="BL132" s="55">
        <f t="shared" si="191"/>
        <v>67154.675000000003</v>
      </c>
      <c r="BM132" s="51">
        <f t="shared" si="192"/>
        <v>3348.7916734062455</v>
      </c>
      <c r="BN132" s="52">
        <f t="shared" si="193"/>
        <v>3604.7687972118433</v>
      </c>
      <c r="BO132" s="53">
        <f t="shared" si="194"/>
        <v>3366.5126522537812</v>
      </c>
      <c r="BP132" s="54">
        <f t="shared" si="195"/>
        <v>4276.8211327811005</v>
      </c>
      <c r="BQ132" s="55">
        <f t="shared" si="196"/>
        <v>4846.8739807864822</v>
      </c>
      <c r="BR132" s="14">
        <f t="shared" si="197"/>
        <v>5.6965802629984102E-2</v>
      </c>
      <c r="BS132" s="16">
        <f t="shared" si="198"/>
        <v>5.767191768964508E-2</v>
      </c>
      <c r="BT132" s="17">
        <f t="shared" si="199"/>
        <v>5.3914511144699834E-2</v>
      </c>
      <c r="BU132" s="18">
        <f t="shared" si="200"/>
        <v>6.2243978844328245E-2</v>
      </c>
      <c r="BV132" s="56">
        <f t="shared" si="201"/>
        <v>7.8004468930359561E-2</v>
      </c>
      <c r="BW132" s="51">
        <f t="shared" si="202"/>
        <v>52657.5</v>
      </c>
      <c r="BX132" s="52">
        <f t="shared" si="203"/>
        <v>57344.017499999994</v>
      </c>
      <c r="BY132" s="53">
        <f t="shared" si="204"/>
        <v>57449.332499999997</v>
      </c>
      <c r="BZ132" s="54">
        <f t="shared" si="205"/>
        <v>61082.7</v>
      </c>
      <c r="CA132" s="55">
        <f t="shared" si="206"/>
        <v>62135.85</v>
      </c>
      <c r="CB132" s="19" t="str">
        <f t="shared" si="207"/>
        <v>MENOR VALOR</v>
      </c>
      <c r="CC132" s="20" t="str">
        <f t="shared" si="208"/>
        <v>MENOR VALOR</v>
      </c>
      <c r="CD132" s="29" t="str">
        <f t="shared" si="209"/>
        <v>MENOR VALOR</v>
      </c>
      <c r="CE132" s="15" t="str">
        <f t="shared" si="210"/>
        <v>MENOR VALOR</v>
      </c>
      <c r="CF132" s="6" t="str">
        <f t="shared" si="211"/>
        <v>MENOR VALOR</v>
      </c>
    </row>
    <row r="133" spans="1:84" ht="26.25" thickBot="1">
      <c r="A133" s="8" t="s">
        <v>216</v>
      </c>
      <c r="B133" s="9" t="s">
        <v>217</v>
      </c>
      <c r="C133" s="8" t="s">
        <v>54</v>
      </c>
      <c r="D133" s="5">
        <v>1</v>
      </c>
      <c r="E133" s="51">
        <v>87230</v>
      </c>
      <c r="F133" s="51">
        <f t="shared" si="294"/>
        <v>103803.7</v>
      </c>
      <c r="G133" s="52">
        <v>94993.47</v>
      </c>
      <c r="H133" s="52">
        <f t="shared" si="274"/>
        <v>113042.22929999999</v>
      </c>
      <c r="I133" s="53">
        <v>95167.93</v>
      </c>
      <c r="J133" s="53">
        <f t="shared" si="295"/>
        <v>113249.83669999999</v>
      </c>
      <c r="K133" s="54">
        <v>101186.79999999999</v>
      </c>
      <c r="L133" s="54">
        <f t="shared" si="295"/>
        <v>120412.29199999999</v>
      </c>
      <c r="M133" s="55">
        <v>102931.4</v>
      </c>
      <c r="N133" s="55">
        <f t="shared" si="296"/>
        <v>122488.36599999999</v>
      </c>
      <c r="O133" s="51">
        <v>88000</v>
      </c>
      <c r="P133" s="51">
        <f t="shared" si="277"/>
        <v>104720</v>
      </c>
      <c r="Q133" s="52">
        <v>90640.000000000015</v>
      </c>
      <c r="R133" s="52">
        <f t="shared" si="277"/>
        <v>107861.6</v>
      </c>
      <c r="S133" s="53">
        <v>91300.000000000015</v>
      </c>
      <c r="T133" s="53">
        <f t="shared" si="297"/>
        <v>108647.00000000001</v>
      </c>
      <c r="U133" s="54">
        <v>99550.000000000015</v>
      </c>
      <c r="V133" s="54">
        <f t="shared" si="297"/>
        <v>118464.50000000001</v>
      </c>
      <c r="W133" s="55">
        <v>95700.000000000015</v>
      </c>
      <c r="X133" s="55">
        <f t="shared" si="298"/>
        <v>113883.00000000001</v>
      </c>
      <c r="Y133" s="51">
        <v>90000</v>
      </c>
      <c r="Z133" s="51">
        <f t="shared" si="280"/>
        <v>107100</v>
      </c>
      <c r="AA133" s="52">
        <v>98280.000000000015</v>
      </c>
      <c r="AB133" s="52">
        <f t="shared" si="280"/>
        <v>116953.20000000001</v>
      </c>
      <c r="AC133" s="53">
        <v>97128</v>
      </c>
      <c r="AD133" s="53">
        <f t="shared" si="299"/>
        <v>115582.31999999999</v>
      </c>
      <c r="AE133" s="54">
        <v>105228</v>
      </c>
      <c r="AF133" s="54">
        <f t="shared" si="299"/>
        <v>125221.31999999999</v>
      </c>
      <c r="AG133" s="55">
        <v>108900</v>
      </c>
      <c r="AH133" s="55">
        <f t="shared" si="300"/>
        <v>129591</v>
      </c>
      <c r="AI133" s="51">
        <v>85691</v>
      </c>
      <c r="AJ133" s="51">
        <f t="shared" si="283"/>
        <v>101972.29</v>
      </c>
      <c r="AK133" s="52">
        <v>94260.1</v>
      </c>
      <c r="AL133" s="52">
        <f t="shared" si="283"/>
        <v>112169.519</v>
      </c>
      <c r="AM133" s="53">
        <v>92546.28</v>
      </c>
      <c r="AN133" s="53">
        <f t="shared" si="301"/>
        <v>110130.0732</v>
      </c>
      <c r="AO133" s="54">
        <v>102829.2</v>
      </c>
      <c r="AP133" s="54">
        <f t="shared" si="301"/>
        <v>122366.74799999999</v>
      </c>
      <c r="AQ133" s="55">
        <v>98544.65</v>
      </c>
      <c r="AR133" s="55">
        <f t="shared" si="302"/>
        <v>117268.13349999998</v>
      </c>
      <c r="AS133" s="51">
        <f t="shared" si="172"/>
        <v>101972.29</v>
      </c>
      <c r="AT133" s="52">
        <f t="shared" si="173"/>
        <v>107861.6</v>
      </c>
      <c r="AU133" s="53">
        <f t="shared" si="174"/>
        <v>108647.00000000001</v>
      </c>
      <c r="AV133" s="54">
        <f t="shared" si="175"/>
        <v>118464.50000000001</v>
      </c>
      <c r="AW133" s="55">
        <f t="shared" si="176"/>
        <v>113883.00000000001</v>
      </c>
      <c r="AX133" s="51">
        <f t="shared" si="177"/>
        <v>104382.70033176009</v>
      </c>
      <c r="AY133" s="52">
        <f t="shared" si="178"/>
        <v>104382.70033176009</v>
      </c>
      <c r="AZ133" s="53">
        <f t="shared" si="179"/>
        <v>111869.87805950877</v>
      </c>
      <c r="BA133" s="54">
        <f t="shared" si="180"/>
        <v>121590.65170284748</v>
      </c>
      <c r="BB133" s="55">
        <f t="shared" si="181"/>
        <v>120663.84177677077</v>
      </c>
      <c r="BC133" s="51">
        <f t="shared" si="182"/>
        <v>104261.85</v>
      </c>
      <c r="BD133" s="52">
        <f t="shared" si="183"/>
        <v>112605.87414999999</v>
      </c>
      <c r="BE133" s="53">
        <f t="shared" si="184"/>
        <v>111689.95494999998</v>
      </c>
      <c r="BF133" s="54">
        <f t="shared" si="185"/>
        <v>121389.51999999999</v>
      </c>
      <c r="BG133" s="55">
        <f t="shared" si="186"/>
        <v>110130.0732</v>
      </c>
      <c r="BH133" s="51">
        <f t="shared" si="187"/>
        <v>104398.9975</v>
      </c>
      <c r="BI133" s="52">
        <f t="shared" si="188"/>
        <v>112506.63707500001</v>
      </c>
      <c r="BJ133" s="53">
        <f t="shared" si="189"/>
        <v>104398.9975</v>
      </c>
      <c r="BK133" s="54">
        <f t="shared" si="190"/>
        <v>121616.215</v>
      </c>
      <c r="BL133" s="55">
        <f t="shared" si="191"/>
        <v>120807.62487500001</v>
      </c>
      <c r="BM133" s="51">
        <f t="shared" si="192"/>
        <v>1846.7366835904784</v>
      </c>
      <c r="BN133" s="52">
        <f t="shared" si="193"/>
        <v>2773.6470973042387</v>
      </c>
      <c r="BO133" s="53">
        <f t="shared" si="194"/>
        <v>2697.0432087130825</v>
      </c>
      <c r="BP133" s="54">
        <f t="shared" si="195"/>
        <v>2497.1393571578997</v>
      </c>
      <c r="BQ133" s="55">
        <f t="shared" si="196"/>
        <v>5925.6011966909964</v>
      </c>
      <c r="BR133" s="14">
        <f t="shared" si="197"/>
        <v>1.7712487200164568E-2</v>
      </c>
      <c r="BS133" s="16">
        <f t="shared" si="198"/>
        <v>2.4631460110238299E-2</v>
      </c>
      <c r="BT133" s="17">
        <f t="shared" si="199"/>
        <v>2.4147589726582507E-2</v>
      </c>
      <c r="BU133" s="18">
        <f t="shared" si="200"/>
        <v>2.0571292786707617E-2</v>
      </c>
      <c r="BV133" s="56">
        <f t="shared" si="201"/>
        <v>5.3805477691183413E-2</v>
      </c>
      <c r="BW133" s="51">
        <f t="shared" si="202"/>
        <v>101972.29</v>
      </c>
      <c r="BX133" s="52">
        <f t="shared" si="203"/>
        <v>107861.6</v>
      </c>
      <c r="BY133" s="53">
        <f t="shared" si="204"/>
        <v>108647.00000000001</v>
      </c>
      <c r="BZ133" s="54">
        <f t="shared" si="205"/>
        <v>118464.50000000001</v>
      </c>
      <c r="CA133" s="55">
        <f t="shared" si="206"/>
        <v>113883.00000000001</v>
      </c>
      <c r="CB133" s="19" t="str">
        <f t="shared" si="207"/>
        <v>MENOR VALOR</v>
      </c>
      <c r="CC133" s="20" t="str">
        <f t="shared" si="208"/>
        <v>MENOR VALOR</v>
      </c>
      <c r="CD133" s="29" t="str">
        <f t="shared" si="209"/>
        <v>MENOR VALOR</v>
      </c>
      <c r="CE133" s="15" t="str">
        <f t="shared" si="210"/>
        <v>MENOR VALOR</v>
      </c>
      <c r="CF133" s="6" t="str">
        <f t="shared" si="211"/>
        <v>MENOR VALOR</v>
      </c>
    </row>
    <row r="134" spans="1:84" ht="26.25" thickBot="1">
      <c r="A134" s="8" t="s">
        <v>218</v>
      </c>
      <c r="B134" s="9" t="s">
        <v>219</v>
      </c>
      <c r="C134" s="8" t="s">
        <v>54</v>
      </c>
      <c r="D134" s="5">
        <v>1</v>
      </c>
      <c r="E134" s="51">
        <v>97200</v>
      </c>
      <c r="F134" s="51">
        <f t="shared" si="294"/>
        <v>115668</v>
      </c>
      <c r="G134" s="52">
        <v>105850.8</v>
      </c>
      <c r="H134" s="52">
        <f t="shared" si="274"/>
        <v>125962.452</v>
      </c>
      <c r="I134" s="53">
        <v>106045.2</v>
      </c>
      <c r="J134" s="53">
        <f t="shared" si="295"/>
        <v>126193.78799999999</v>
      </c>
      <c r="K134" s="54">
        <v>112751.99999999999</v>
      </c>
      <c r="L134" s="54">
        <f t="shared" si="295"/>
        <v>134174.87999999998</v>
      </c>
      <c r="M134" s="55">
        <v>114696</v>
      </c>
      <c r="N134" s="55">
        <f t="shared" si="296"/>
        <v>136488.24</v>
      </c>
      <c r="O134" s="51">
        <v>107800.00000000001</v>
      </c>
      <c r="P134" s="51">
        <f t="shared" si="277"/>
        <v>128282.00000000001</v>
      </c>
      <c r="Q134" s="52">
        <v>109998.90000000001</v>
      </c>
      <c r="R134" s="52">
        <f t="shared" si="277"/>
        <v>130898.69100000001</v>
      </c>
      <c r="S134" s="53">
        <v>111100.00000000001</v>
      </c>
      <c r="T134" s="53">
        <f t="shared" si="297"/>
        <v>132209</v>
      </c>
      <c r="U134" s="54">
        <v>121110.00000000001</v>
      </c>
      <c r="V134" s="54">
        <f t="shared" si="297"/>
        <v>144120.90000000002</v>
      </c>
      <c r="W134" s="55">
        <v>116600.00000000001</v>
      </c>
      <c r="X134" s="55">
        <f t="shared" si="298"/>
        <v>138754</v>
      </c>
      <c r="Y134" s="51">
        <v>120000</v>
      </c>
      <c r="Z134" s="51">
        <f t="shared" si="280"/>
        <v>142800</v>
      </c>
      <c r="AA134" s="52">
        <v>131040.00000000001</v>
      </c>
      <c r="AB134" s="52">
        <f t="shared" si="280"/>
        <v>155937.60000000001</v>
      </c>
      <c r="AC134" s="53">
        <v>129503.99999999999</v>
      </c>
      <c r="AD134" s="53">
        <f t="shared" si="299"/>
        <v>154109.75999999998</v>
      </c>
      <c r="AE134" s="54">
        <v>140304</v>
      </c>
      <c r="AF134" s="54">
        <f t="shared" si="299"/>
        <v>166961.75999999998</v>
      </c>
      <c r="AG134" s="55">
        <v>145200</v>
      </c>
      <c r="AH134" s="55">
        <f t="shared" si="300"/>
        <v>172788</v>
      </c>
      <c r="AI134" s="51">
        <v>109852</v>
      </c>
      <c r="AJ134" s="51">
        <f t="shared" si="283"/>
        <v>130723.87999999999</v>
      </c>
      <c r="AK134" s="52">
        <v>120837.20000000001</v>
      </c>
      <c r="AL134" s="52">
        <f t="shared" si="283"/>
        <v>143796.26800000001</v>
      </c>
      <c r="AM134" s="53">
        <v>118640.16</v>
      </c>
      <c r="AN134" s="53">
        <f t="shared" si="301"/>
        <v>141181.7904</v>
      </c>
      <c r="AO134" s="54">
        <v>131822.39999999999</v>
      </c>
      <c r="AP134" s="54">
        <f t="shared" si="301"/>
        <v>156868.65599999999</v>
      </c>
      <c r="AQ134" s="55">
        <v>126329.79999999999</v>
      </c>
      <c r="AR134" s="55">
        <f t="shared" si="302"/>
        <v>150332.46199999997</v>
      </c>
      <c r="AS134" s="51">
        <f t="shared" si="172"/>
        <v>115668</v>
      </c>
      <c r="AT134" s="52">
        <f t="shared" si="173"/>
        <v>125962.452</v>
      </c>
      <c r="AU134" s="53">
        <f t="shared" si="174"/>
        <v>126193.78799999999</v>
      </c>
      <c r="AV134" s="54">
        <f t="shared" si="175"/>
        <v>134174.87999999998</v>
      </c>
      <c r="AW134" s="55">
        <f t="shared" si="176"/>
        <v>136488.24</v>
      </c>
      <c r="AX134" s="51">
        <f t="shared" si="177"/>
        <v>129007.66699068384</v>
      </c>
      <c r="AY134" s="52">
        <f t="shared" si="178"/>
        <v>129007.66699068384</v>
      </c>
      <c r="AZ134" s="53">
        <f t="shared" si="179"/>
        <v>138031.1024242907</v>
      </c>
      <c r="BA134" s="54">
        <f t="shared" si="180"/>
        <v>150016.09028921521</v>
      </c>
      <c r="BB134" s="55">
        <f t="shared" si="181"/>
        <v>148928.14266233097</v>
      </c>
      <c r="BC134" s="51">
        <f t="shared" si="182"/>
        <v>129502.94</v>
      </c>
      <c r="BD134" s="52">
        <f t="shared" si="183"/>
        <v>137347.47950000002</v>
      </c>
      <c r="BE134" s="53">
        <f t="shared" si="184"/>
        <v>136695.3952</v>
      </c>
      <c r="BF134" s="54">
        <f t="shared" si="185"/>
        <v>150494.77799999999</v>
      </c>
      <c r="BG134" s="55">
        <f t="shared" si="186"/>
        <v>136488.24</v>
      </c>
      <c r="BH134" s="51">
        <f t="shared" si="187"/>
        <v>129368.47</v>
      </c>
      <c r="BI134" s="52">
        <f t="shared" si="188"/>
        <v>139148.75275000001</v>
      </c>
      <c r="BJ134" s="53">
        <f t="shared" si="189"/>
        <v>129368.47</v>
      </c>
      <c r="BK134" s="54">
        <f t="shared" si="190"/>
        <v>150531.549</v>
      </c>
      <c r="BL134" s="55">
        <f t="shared" si="191"/>
        <v>149590.67549999998</v>
      </c>
      <c r="BM134" s="51">
        <f t="shared" si="192"/>
        <v>9632.3209779730641</v>
      </c>
      <c r="BN134" s="52">
        <f t="shared" si="193"/>
        <v>9208.3199793982185</v>
      </c>
      <c r="BO134" s="53">
        <f t="shared" si="194"/>
        <v>10510.147293718666</v>
      </c>
      <c r="BP134" s="54">
        <f t="shared" si="195"/>
        <v>12437.320853089017</v>
      </c>
      <c r="BQ134" s="55">
        <f t="shared" si="196"/>
        <v>14385.526259871789</v>
      </c>
      <c r="BR134" s="14">
        <f t="shared" si="197"/>
        <v>7.4379168364618317E-2</v>
      </c>
      <c r="BS134" s="16">
        <f t="shared" si="198"/>
        <v>6.7043967700901402E-2</v>
      </c>
      <c r="BT134" s="17">
        <f t="shared" si="199"/>
        <v>7.6887354386306839E-2</v>
      </c>
      <c r="BU134" s="18">
        <f t="shared" si="200"/>
        <v>8.2642873183872312E-2</v>
      </c>
      <c r="BV134" s="56">
        <f t="shared" si="201"/>
        <v>0.10539755117270022</v>
      </c>
      <c r="BW134" s="51">
        <f t="shared" si="202"/>
        <v>115668</v>
      </c>
      <c r="BX134" s="52">
        <f t="shared" si="203"/>
        <v>125962.452</v>
      </c>
      <c r="BY134" s="53">
        <f t="shared" si="204"/>
        <v>126193.78799999999</v>
      </c>
      <c r="BZ134" s="54">
        <f t="shared" si="205"/>
        <v>134174.87999999998</v>
      </c>
      <c r="CA134" s="55">
        <f t="shared" si="206"/>
        <v>136488.24</v>
      </c>
      <c r="CB134" s="19" t="str">
        <f t="shared" si="207"/>
        <v>MENOR VALOR</v>
      </c>
      <c r="CC134" s="20" t="str">
        <f t="shared" si="208"/>
        <v>MENOR VALOR</v>
      </c>
      <c r="CD134" s="29" t="str">
        <f t="shared" si="209"/>
        <v>MENOR VALOR</v>
      </c>
      <c r="CE134" s="15" t="str">
        <f t="shared" si="210"/>
        <v>MENOR VALOR</v>
      </c>
      <c r="CF134" s="6" t="str">
        <f t="shared" si="211"/>
        <v>MENOR VALOR</v>
      </c>
    </row>
    <row r="135" spans="1:84" ht="26.25" thickBot="1">
      <c r="A135" s="8" t="s">
        <v>220</v>
      </c>
      <c r="B135" s="9" t="s">
        <v>221</v>
      </c>
      <c r="C135" s="8" t="s">
        <v>54</v>
      </c>
      <c r="D135" s="5">
        <v>1</v>
      </c>
      <c r="E135" s="51">
        <v>145400</v>
      </c>
      <c r="F135" s="51">
        <f t="shared" si="294"/>
        <v>173026</v>
      </c>
      <c r="G135" s="52">
        <v>158340.6</v>
      </c>
      <c r="H135" s="52">
        <f t="shared" si="274"/>
        <v>188425.31400000001</v>
      </c>
      <c r="I135" s="53">
        <v>158631.4</v>
      </c>
      <c r="J135" s="53">
        <f t="shared" si="295"/>
        <v>188771.36599999998</v>
      </c>
      <c r="K135" s="54">
        <v>168664</v>
      </c>
      <c r="L135" s="54">
        <f t="shared" si="295"/>
        <v>200710.16</v>
      </c>
      <c r="M135" s="55">
        <v>171572</v>
      </c>
      <c r="N135" s="55">
        <f t="shared" si="296"/>
        <v>204170.68</v>
      </c>
      <c r="O135" s="51">
        <v>155100</v>
      </c>
      <c r="P135" s="51">
        <f t="shared" si="277"/>
        <v>184569</v>
      </c>
      <c r="Q135" s="52">
        <v>156750</v>
      </c>
      <c r="R135" s="52">
        <f t="shared" si="277"/>
        <v>186532.5</v>
      </c>
      <c r="S135" s="53">
        <v>158400</v>
      </c>
      <c r="T135" s="53">
        <f t="shared" si="297"/>
        <v>188496</v>
      </c>
      <c r="U135" s="54">
        <v>172700</v>
      </c>
      <c r="V135" s="54">
        <f t="shared" si="297"/>
        <v>205513</v>
      </c>
      <c r="W135" s="55">
        <v>166100</v>
      </c>
      <c r="X135" s="55">
        <f t="shared" si="298"/>
        <v>197659</v>
      </c>
      <c r="Y135" s="51">
        <v>160000</v>
      </c>
      <c r="Z135" s="51">
        <f t="shared" si="280"/>
        <v>190400</v>
      </c>
      <c r="AA135" s="52">
        <v>174720</v>
      </c>
      <c r="AB135" s="52">
        <f t="shared" si="280"/>
        <v>207916.79999999999</v>
      </c>
      <c r="AC135" s="53">
        <v>172672</v>
      </c>
      <c r="AD135" s="53">
        <f t="shared" si="299"/>
        <v>205479.67999999999</v>
      </c>
      <c r="AE135" s="54">
        <v>187072</v>
      </c>
      <c r="AF135" s="54">
        <f t="shared" si="299"/>
        <v>222615.67999999999</v>
      </c>
      <c r="AG135" s="55">
        <v>193600</v>
      </c>
      <c r="AH135" s="55">
        <f t="shared" si="300"/>
        <v>230384</v>
      </c>
      <c r="AI135" s="51">
        <v>149876</v>
      </c>
      <c r="AJ135" s="51">
        <f t="shared" si="283"/>
        <v>178352.44</v>
      </c>
      <c r="AK135" s="52">
        <v>164863.6</v>
      </c>
      <c r="AL135" s="52">
        <f t="shared" si="283"/>
        <v>196187.68400000001</v>
      </c>
      <c r="AM135" s="53">
        <v>161866.08000000002</v>
      </c>
      <c r="AN135" s="53">
        <f t="shared" si="301"/>
        <v>192620.63520000002</v>
      </c>
      <c r="AO135" s="54">
        <v>179851.19999999998</v>
      </c>
      <c r="AP135" s="54">
        <f t="shared" si="301"/>
        <v>214022.92799999996</v>
      </c>
      <c r="AQ135" s="55">
        <v>172357.4</v>
      </c>
      <c r="AR135" s="55">
        <f t="shared" si="302"/>
        <v>205105.30599999998</v>
      </c>
      <c r="AS135" s="51">
        <f t="shared" si="172"/>
        <v>173026</v>
      </c>
      <c r="AT135" s="52">
        <f t="shared" si="173"/>
        <v>186532.5</v>
      </c>
      <c r="AU135" s="53">
        <f t="shared" si="174"/>
        <v>188496</v>
      </c>
      <c r="AV135" s="54">
        <f t="shared" si="175"/>
        <v>200710.16</v>
      </c>
      <c r="AW135" s="55">
        <f t="shared" si="176"/>
        <v>197659</v>
      </c>
      <c r="AX135" s="51">
        <f t="shared" si="177"/>
        <v>181469.66253026505</v>
      </c>
      <c r="AY135" s="52">
        <f t="shared" si="178"/>
        <v>181469.66253026505</v>
      </c>
      <c r="AZ135" s="53">
        <f t="shared" si="179"/>
        <v>193721.35011289932</v>
      </c>
      <c r="BA135" s="54">
        <f t="shared" si="180"/>
        <v>210550.45148639369</v>
      </c>
      <c r="BB135" s="55">
        <f t="shared" si="181"/>
        <v>208970.40997299654</v>
      </c>
      <c r="BC135" s="51">
        <f t="shared" si="182"/>
        <v>181460.72</v>
      </c>
      <c r="BD135" s="52">
        <f t="shared" si="183"/>
        <v>192306.49900000001</v>
      </c>
      <c r="BE135" s="53">
        <f t="shared" si="184"/>
        <v>190696.0006</v>
      </c>
      <c r="BF135" s="54">
        <f t="shared" si="185"/>
        <v>209767.96399999998</v>
      </c>
      <c r="BG135" s="55">
        <f t="shared" si="186"/>
        <v>192620.63520000002</v>
      </c>
      <c r="BH135" s="51">
        <f t="shared" si="187"/>
        <v>181586.86</v>
      </c>
      <c r="BI135" s="52">
        <f t="shared" si="188"/>
        <v>194765.57450000002</v>
      </c>
      <c r="BJ135" s="53">
        <f t="shared" si="189"/>
        <v>181586.86</v>
      </c>
      <c r="BK135" s="54">
        <f t="shared" si="190"/>
        <v>210715.44200000001</v>
      </c>
      <c r="BL135" s="55">
        <f t="shared" si="191"/>
        <v>209329.74649999998</v>
      </c>
      <c r="BM135" s="51">
        <f t="shared" si="192"/>
        <v>6525.227818153171</v>
      </c>
      <c r="BN135" s="52">
        <f t="shared" si="193"/>
        <v>5116.3090688723405</v>
      </c>
      <c r="BO135" s="53">
        <f t="shared" si="194"/>
        <v>6914.0865791083834</v>
      </c>
      <c r="BP135" s="54">
        <f t="shared" si="195"/>
        <v>8362.5085763741899</v>
      </c>
      <c r="BQ135" s="55">
        <f t="shared" si="196"/>
        <v>12489.493374422633</v>
      </c>
      <c r="BR135" s="14">
        <f t="shared" si="197"/>
        <v>3.595945071833271E-2</v>
      </c>
      <c r="BS135" s="16">
        <f t="shared" si="198"/>
        <v>2.6604972247309958E-2</v>
      </c>
      <c r="BT135" s="17">
        <f t="shared" si="199"/>
        <v>3.6257113716879827E-2</v>
      </c>
      <c r="BU135" s="18">
        <f t="shared" si="200"/>
        <v>3.9865518151161496E-2</v>
      </c>
      <c r="BV135" s="56">
        <f t="shared" si="201"/>
        <v>6.4839851459604317E-2</v>
      </c>
      <c r="BW135" s="51">
        <f t="shared" si="202"/>
        <v>173026</v>
      </c>
      <c r="BX135" s="52">
        <f t="shared" si="203"/>
        <v>186532.5</v>
      </c>
      <c r="BY135" s="53">
        <f t="shared" si="204"/>
        <v>188496</v>
      </c>
      <c r="BZ135" s="54">
        <f t="shared" si="205"/>
        <v>200710.16</v>
      </c>
      <c r="CA135" s="55">
        <f t="shared" si="206"/>
        <v>197659</v>
      </c>
      <c r="CB135" s="19" t="str">
        <f t="shared" si="207"/>
        <v>MENOR VALOR</v>
      </c>
      <c r="CC135" s="20" t="str">
        <f t="shared" si="208"/>
        <v>MENOR VALOR</v>
      </c>
      <c r="CD135" s="29" t="str">
        <f t="shared" si="209"/>
        <v>MENOR VALOR</v>
      </c>
      <c r="CE135" s="15" t="str">
        <f t="shared" si="210"/>
        <v>MENOR VALOR</v>
      </c>
      <c r="CF135" s="6" t="str">
        <f t="shared" si="211"/>
        <v>MENOR VALOR</v>
      </c>
    </row>
    <row r="136" spans="1:84" ht="26.25" thickBot="1">
      <c r="A136" s="8" t="s">
        <v>222</v>
      </c>
      <c r="B136" s="9" t="s">
        <v>223</v>
      </c>
      <c r="C136" s="8" t="s">
        <v>54</v>
      </c>
      <c r="D136" s="5">
        <v>1</v>
      </c>
      <c r="E136" s="51">
        <v>235200</v>
      </c>
      <c r="F136" s="51">
        <f t="shared" si="294"/>
        <v>279888</v>
      </c>
      <c r="G136" s="52">
        <v>256132.8</v>
      </c>
      <c r="H136" s="52">
        <f t="shared" si="274"/>
        <v>304798.03199999995</v>
      </c>
      <c r="I136" s="53">
        <v>256603.19999999998</v>
      </c>
      <c r="J136" s="53">
        <f t="shared" si="295"/>
        <v>305357.80799999996</v>
      </c>
      <c r="K136" s="54">
        <v>272832</v>
      </c>
      <c r="L136" s="54">
        <f t="shared" si="295"/>
        <v>324670.07999999996</v>
      </c>
      <c r="M136" s="55">
        <v>277536</v>
      </c>
      <c r="N136" s="55">
        <f t="shared" si="296"/>
        <v>330267.83999999997</v>
      </c>
      <c r="O136" s="51">
        <v>269500</v>
      </c>
      <c r="P136" s="51">
        <f t="shared" si="277"/>
        <v>320705</v>
      </c>
      <c r="Q136" s="52">
        <v>271700</v>
      </c>
      <c r="R136" s="52">
        <f t="shared" si="277"/>
        <v>323323</v>
      </c>
      <c r="S136" s="53">
        <v>275000</v>
      </c>
      <c r="T136" s="53">
        <f t="shared" si="297"/>
        <v>327250</v>
      </c>
      <c r="U136" s="54">
        <v>299750</v>
      </c>
      <c r="V136" s="54">
        <f t="shared" si="297"/>
        <v>356702.5</v>
      </c>
      <c r="W136" s="55">
        <v>287100</v>
      </c>
      <c r="X136" s="55">
        <f t="shared" si="298"/>
        <v>341649</v>
      </c>
      <c r="Y136" s="51">
        <v>290000</v>
      </c>
      <c r="Z136" s="51">
        <f t="shared" si="280"/>
        <v>345100</v>
      </c>
      <c r="AA136" s="52">
        <v>316680</v>
      </c>
      <c r="AB136" s="52">
        <f t="shared" si="280"/>
        <v>376849.2</v>
      </c>
      <c r="AC136" s="53">
        <v>312968</v>
      </c>
      <c r="AD136" s="53">
        <f t="shared" si="299"/>
        <v>372431.92</v>
      </c>
      <c r="AE136" s="54">
        <v>339068</v>
      </c>
      <c r="AF136" s="54">
        <f t="shared" si="299"/>
        <v>403490.92</v>
      </c>
      <c r="AG136" s="55">
        <v>350900</v>
      </c>
      <c r="AH136" s="55">
        <f t="shared" si="300"/>
        <v>417571</v>
      </c>
      <c r="AI136" s="51">
        <v>261100</v>
      </c>
      <c r="AJ136" s="51">
        <f t="shared" si="283"/>
        <v>310709</v>
      </c>
      <c r="AK136" s="52">
        <v>287210</v>
      </c>
      <c r="AL136" s="52">
        <f t="shared" si="283"/>
        <v>341779.89999999997</v>
      </c>
      <c r="AM136" s="53">
        <v>281988</v>
      </c>
      <c r="AN136" s="53">
        <f t="shared" si="301"/>
        <v>335565.72</v>
      </c>
      <c r="AO136" s="54">
        <v>313320</v>
      </c>
      <c r="AP136" s="54">
        <f t="shared" si="301"/>
        <v>372850.8</v>
      </c>
      <c r="AQ136" s="55">
        <v>300265</v>
      </c>
      <c r="AR136" s="55">
        <f t="shared" si="302"/>
        <v>357315.35</v>
      </c>
      <c r="AS136" s="51">
        <f t="shared" ref="AS136:AS154" si="303">+MIN(F136,P136,Z136,AJ136)</f>
        <v>279888</v>
      </c>
      <c r="AT136" s="52">
        <f t="shared" ref="AT136:AT154" si="304">+MIN(H136,R136,AB136,AL136)</f>
        <v>304798.03199999995</v>
      </c>
      <c r="AU136" s="53">
        <f t="shared" ref="AU136:AU154" si="305">+MIN(J136,T136,AD136,AN136)</f>
        <v>305357.80799999996</v>
      </c>
      <c r="AV136" s="54">
        <f t="shared" ref="AV136:AV154" si="306">+MIN(L136,V136,AF136,AP136)</f>
        <v>324670.07999999996</v>
      </c>
      <c r="AW136" s="55">
        <f t="shared" ref="AW136:AW154" si="307">+MIN(N136,X136,AH136,AR136)</f>
        <v>330267.83999999997</v>
      </c>
      <c r="AX136" s="51">
        <f t="shared" ref="AX136:AX154" si="308">+GEOMEAN(F136,P136,Z136,AJ136)</f>
        <v>313218.35226351972</v>
      </c>
      <c r="AY136" s="52">
        <f t="shared" ref="AY136:AY154" si="309">+GEOMEAN(F136,P136,Z136,AJ136)</f>
        <v>313218.35226351972</v>
      </c>
      <c r="AZ136" s="53">
        <f t="shared" ref="AZ136:AZ154" si="310">+GEOMEAN(J136,T136,AD136,AN136)</f>
        <v>334293.7771523972</v>
      </c>
      <c r="BA136" s="54">
        <f t="shared" ref="BA136:BA154" si="311">+GEOMEAN(L136,V136,AF136,AP136)</f>
        <v>363311.64362188865</v>
      </c>
      <c r="BB136" s="55">
        <f t="shared" ref="BB136:BB154" si="312">+GEOMEAN(N136,X136,AH136,AR136)</f>
        <v>360211.11592774122</v>
      </c>
      <c r="BC136" s="51">
        <f t="shared" ref="BC136:BC154" si="313">+MEDIAN(F136,P136,AJ136,Z136)</f>
        <v>315707</v>
      </c>
      <c r="BD136" s="52">
        <f t="shared" ref="BD136:BD154" si="314">+MEDIAN(H136,R136,AB136,AL136)</f>
        <v>332551.44999999995</v>
      </c>
      <c r="BE136" s="53">
        <f t="shared" ref="BE136:BE154" si="315">+MEDIAN(J136,T136,AD136,AN136)</f>
        <v>331407.86</v>
      </c>
      <c r="BF136" s="54">
        <f t="shared" ref="BF136:BF154" si="316">+MEDIAN(L136,V136,AF136,AP136)</f>
        <v>364776.65</v>
      </c>
      <c r="BG136" s="55">
        <f t="shared" ref="BG136:BG154" si="317">+MEDIAN(N136,X136,AH136:AR136)</f>
        <v>330267.83999999997</v>
      </c>
      <c r="BH136" s="51">
        <f t="shared" ref="BH136:BH154" si="318">+AVERAGE(F136,P136,Z136,AJ136)</f>
        <v>314100.5</v>
      </c>
      <c r="BI136" s="52">
        <f t="shared" ref="BI136:BI154" si="319">+AVERAGE(H136,R136,AB136,AL136)</f>
        <v>336687.53299999994</v>
      </c>
      <c r="BJ136" s="53">
        <f t="shared" ref="BJ136:BJ154" si="320">+AVERAGE(F136,P136,Z136,AJ136)</f>
        <v>314100.5</v>
      </c>
      <c r="BK136" s="54">
        <f t="shared" ref="BK136:BK154" si="321">+AVERAGE(L136,V136,AF136,AP136)</f>
        <v>364428.57500000001</v>
      </c>
      <c r="BL136" s="55">
        <f t="shared" ref="BL136:BL154" si="322">+AVERAGE(N136,X136,AH136,AR136)</f>
        <v>361700.79749999999</v>
      </c>
      <c r="BM136" s="51">
        <f t="shared" ref="BM136:BM154" si="323">+_xlfn.STDEV.P(F136,P136,Z136,AJ136)</f>
        <v>23380.471814101613</v>
      </c>
      <c r="BN136" s="52">
        <f t="shared" ref="BN136:BN154" si="324">+STDEVA(H136,R136,AL136)</f>
        <v>18490.944440367064</v>
      </c>
      <c r="BO136" s="53">
        <f t="shared" ref="BO136:BO154" si="325">+_xlfn.STDEV.P(J136,T136,AD136,AN136)</f>
        <v>24187.285289742053</v>
      </c>
      <c r="BP136" s="54">
        <f t="shared" ref="BP136:BP154" si="326">+_xlfn.STDEV.P(L136,V136,AF136,AP136)</f>
        <v>28448.334004033968</v>
      </c>
      <c r="BQ136" s="55">
        <f t="shared" ref="BQ136:BQ154" si="327">+_xlfn.STDEV.P(N136,X136,AH136,AR136)</f>
        <v>33655.672171805149</v>
      </c>
      <c r="BR136" s="14">
        <f t="shared" ref="BR136:BR154" si="328">+BM136/BC136</f>
        <v>7.4057502095619079E-2</v>
      </c>
      <c r="BS136" s="16">
        <f t="shared" ref="BS136:BS154" si="329">+BN136/BD136</f>
        <v>5.5603259105822776E-2</v>
      </c>
      <c r="BT136" s="17">
        <f t="shared" ref="BT136:BT154" si="330">+BO136/BE136</f>
        <v>7.2983438865155625E-2</v>
      </c>
      <c r="BU136" s="18">
        <f t="shared" ref="BU136:BU154" si="331">+BP136/BF136</f>
        <v>7.7988363575448055E-2</v>
      </c>
      <c r="BV136" s="56">
        <f t="shared" ref="BV136:BV154" si="332">+BQ136/BG136</f>
        <v>0.10190417623406854</v>
      </c>
      <c r="BW136" s="51">
        <f t="shared" ref="BW136:BW154" si="333">+IF(BR136&lt;20%,AS136,AX136)</f>
        <v>279888</v>
      </c>
      <c r="BX136" s="52">
        <f t="shared" ref="BX136:BX154" si="334">+IF(BS136&lt;20%,AT136,AY136)</f>
        <v>304798.03199999995</v>
      </c>
      <c r="BY136" s="53">
        <f t="shared" ref="BY136:BY154" si="335">+IF(BT136&lt;20%,AU136,AZ136)</f>
        <v>305357.80799999996</v>
      </c>
      <c r="BZ136" s="54">
        <f t="shared" ref="BZ136:BZ154" si="336">+IF(BU136&lt;20%,AV136,BA136)</f>
        <v>324670.07999999996</v>
      </c>
      <c r="CA136" s="55">
        <f t="shared" ref="CA136:CA154" si="337">+IF(BV136&lt;20%,AW136,BB136)</f>
        <v>330267.83999999997</v>
      </c>
      <c r="CB136" s="19" t="str">
        <f t="shared" ref="CB136:CB154" si="338">+IF(BW136=AS136, "MENOR VALOR","MEDIA Geométrica")</f>
        <v>MENOR VALOR</v>
      </c>
      <c r="CC136" s="20" t="str">
        <f t="shared" ref="CC136:CC154" si="339">+IF(BX136=AT136, "MENOR VALOR","MEDIA Geométrica")</f>
        <v>MENOR VALOR</v>
      </c>
      <c r="CD136" s="29" t="str">
        <f t="shared" ref="CD136:CD154" si="340">+IF(BY136=AU136, "MENOR VALOR","MEDIA Geométrica")</f>
        <v>MENOR VALOR</v>
      </c>
      <c r="CE136" s="15" t="str">
        <f t="shared" ref="CE136:CE154" si="341">+IF(BZ136=AV136, "MENOR VALOR","MEDIA Geométrica")</f>
        <v>MENOR VALOR</v>
      </c>
      <c r="CF136" s="6" t="str">
        <f t="shared" ref="CF136:CF154" si="342">+IF(CA136=AW136, "MENOR VALOR","MEDIA Geométrica")</f>
        <v>MENOR VALOR</v>
      </c>
    </row>
    <row r="137" spans="1:84" ht="26.25" thickBot="1">
      <c r="A137" s="8" t="s">
        <v>224</v>
      </c>
      <c r="B137" s="9" t="s">
        <v>225</v>
      </c>
      <c r="C137" s="8" t="s">
        <v>54</v>
      </c>
      <c r="D137" s="5">
        <v>1</v>
      </c>
      <c r="E137" s="51">
        <v>348500</v>
      </c>
      <c r="F137" s="51">
        <f t="shared" si="294"/>
        <v>414715</v>
      </c>
      <c r="G137" s="52">
        <v>379516.5</v>
      </c>
      <c r="H137" s="52">
        <f t="shared" si="274"/>
        <v>451624.63499999995</v>
      </c>
      <c r="I137" s="53">
        <v>380213.5</v>
      </c>
      <c r="J137" s="53">
        <f t="shared" si="295"/>
        <v>452454.065</v>
      </c>
      <c r="K137" s="54">
        <v>404260</v>
      </c>
      <c r="L137" s="54">
        <f t="shared" si="295"/>
        <v>481069.39999999997</v>
      </c>
      <c r="M137" s="55">
        <v>411230</v>
      </c>
      <c r="N137" s="55">
        <f t="shared" si="296"/>
        <v>489363.69999999995</v>
      </c>
      <c r="O137" s="51">
        <v>409200.00000000006</v>
      </c>
      <c r="P137" s="51">
        <f t="shared" si="277"/>
        <v>486948.00000000006</v>
      </c>
      <c r="Q137" s="52">
        <v>412500.00000000006</v>
      </c>
      <c r="R137" s="52">
        <f t="shared" si="277"/>
        <v>490875.00000000006</v>
      </c>
      <c r="S137" s="53">
        <v>414700.00000000006</v>
      </c>
      <c r="T137" s="53">
        <f t="shared" si="297"/>
        <v>493493.00000000006</v>
      </c>
      <c r="U137" s="54">
        <v>451990.00000000006</v>
      </c>
      <c r="V137" s="54">
        <f t="shared" si="297"/>
        <v>537868.10000000009</v>
      </c>
      <c r="W137" s="55">
        <v>433400.00000000006</v>
      </c>
      <c r="X137" s="55">
        <f t="shared" si="298"/>
        <v>515746.00000000006</v>
      </c>
      <c r="Y137" s="51">
        <v>410000</v>
      </c>
      <c r="Z137" s="51">
        <f t="shared" si="280"/>
        <v>487900</v>
      </c>
      <c r="AA137" s="52">
        <v>447720.00000000006</v>
      </c>
      <c r="AB137" s="52">
        <f t="shared" si="280"/>
        <v>532786.80000000005</v>
      </c>
      <c r="AC137" s="53">
        <v>442472</v>
      </c>
      <c r="AD137" s="53">
        <f t="shared" si="299"/>
        <v>526541.67999999993</v>
      </c>
      <c r="AE137" s="54">
        <v>479372</v>
      </c>
      <c r="AF137" s="54">
        <f t="shared" si="299"/>
        <v>570452.67999999993</v>
      </c>
      <c r="AG137" s="55">
        <v>496100</v>
      </c>
      <c r="AH137" s="55">
        <f t="shared" si="300"/>
        <v>590359</v>
      </c>
      <c r="AI137" s="51">
        <v>385611</v>
      </c>
      <c r="AJ137" s="51">
        <f t="shared" si="283"/>
        <v>458877.08999999997</v>
      </c>
      <c r="AK137" s="52">
        <v>424172.10000000003</v>
      </c>
      <c r="AL137" s="52">
        <f t="shared" si="283"/>
        <v>504764.799</v>
      </c>
      <c r="AM137" s="53">
        <v>416459.88</v>
      </c>
      <c r="AN137" s="53">
        <f t="shared" si="301"/>
        <v>495587.25719999999</v>
      </c>
      <c r="AO137" s="54">
        <v>462733.2</v>
      </c>
      <c r="AP137" s="54">
        <f t="shared" si="301"/>
        <v>550652.50800000003</v>
      </c>
      <c r="AQ137" s="55">
        <v>443452.64999999997</v>
      </c>
      <c r="AR137" s="55">
        <f t="shared" si="302"/>
        <v>527708.6534999999</v>
      </c>
      <c r="AS137" s="51">
        <f t="shared" si="303"/>
        <v>414715</v>
      </c>
      <c r="AT137" s="52">
        <f t="shared" si="304"/>
        <v>451624.63499999995</v>
      </c>
      <c r="AU137" s="53">
        <f t="shared" si="305"/>
        <v>452454.065</v>
      </c>
      <c r="AV137" s="54">
        <f t="shared" si="306"/>
        <v>481069.39999999997</v>
      </c>
      <c r="AW137" s="55">
        <f t="shared" si="307"/>
        <v>489363.69999999995</v>
      </c>
      <c r="AX137" s="51">
        <f t="shared" si="308"/>
        <v>461120.9787888744</v>
      </c>
      <c r="AY137" s="52">
        <f t="shared" si="309"/>
        <v>461120.9787888744</v>
      </c>
      <c r="AZ137" s="53">
        <f t="shared" si="310"/>
        <v>491306.02977977757</v>
      </c>
      <c r="BA137" s="54">
        <f t="shared" si="311"/>
        <v>533943.36211953359</v>
      </c>
      <c r="BB137" s="55">
        <f t="shared" si="312"/>
        <v>529534.79949839937</v>
      </c>
      <c r="BC137" s="51">
        <f t="shared" si="313"/>
        <v>472912.54500000004</v>
      </c>
      <c r="BD137" s="52">
        <f t="shared" si="314"/>
        <v>497819.89950000006</v>
      </c>
      <c r="BE137" s="53">
        <f t="shared" si="315"/>
        <v>494540.12860000005</v>
      </c>
      <c r="BF137" s="54">
        <f t="shared" si="316"/>
        <v>544260.304</v>
      </c>
      <c r="BG137" s="55">
        <f t="shared" si="317"/>
        <v>489363.69999999995</v>
      </c>
      <c r="BH137" s="51">
        <f t="shared" si="318"/>
        <v>462110.02249999996</v>
      </c>
      <c r="BI137" s="52">
        <f t="shared" si="319"/>
        <v>495012.80850000004</v>
      </c>
      <c r="BJ137" s="53">
        <f t="shared" si="320"/>
        <v>462110.02249999996</v>
      </c>
      <c r="BK137" s="54">
        <f t="shared" si="321"/>
        <v>535010.67200000002</v>
      </c>
      <c r="BL137" s="55">
        <f t="shared" si="322"/>
        <v>530794.33837499993</v>
      </c>
      <c r="BM137" s="51">
        <f t="shared" si="323"/>
        <v>29743.856828201006</v>
      </c>
      <c r="BN137" s="52">
        <f t="shared" si="324"/>
        <v>27560.221028505723</v>
      </c>
      <c r="BO137" s="53">
        <f t="shared" si="325"/>
        <v>26325.390079645407</v>
      </c>
      <c r="BP137" s="54">
        <f t="shared" si="326"/>
        <v>33236.383242901626</v>
      </c>
      <c r="BQ137" s="55">
        <f t="shared" si="327"/>
        <v>37082.410418071107</v>
      </c>
      <c r="BR137" s="14">
        <f t="shared" si="328"/>
        <v>6.2895047176642363E-2</v>
      </c>
      <c r="BS137" s="16">
        <f t="shared" si="329"/>
        <v>5.536183076688303E-2</v>
      </c>
      <c r="BT137" s="17">
        <f t="shared" si="330"/>
        <v>5.323206056942293E-2</v>
      </c>
      <c r="BU137" s="18">
        <f t="shared" si="331"/>
        <v>6.1067072131906985E-2</v>
      </c>
      <c r="BV137" s="56">
        <f t="shared" si="332"/>
        <v>7.5776790182988871E-2</v>
      </c>
      <c r="BW137" s="51">
        <f t="shared" si="333"/>
        <v>414715</v>
      </c>
      <c r="BX137" s="52">
        <f t="shared" si="334"/>
        <v>451624.63499999995</v>
      </c>
      <c r="BY137" s="53">
        <f t="shared" si="335"/>
        <v>452454.065</v>
      </c>
      <c r="BZ137" s="54">
        <f t="shared" si="336"/>
        <v>481069.39999999997</v>
      </c>
      <c r="CA137" s="55">
        <f t="shared" si="337"/>
        <v>489363.69999999995</v>
      </c>
      <c r="CB137" s="19" t="str">
        <f t="shared" si="338"/>
        <v>MENOR VALOR</v>
      </c>
      <c r="CC137" s="20" t="str">
        <f t="shared" si="339"/>
        <v>MENOR VALOR</v>
      </c>
      <c r="CD137" s="29" t="str">
        <f t="shared" si="340"/>
        <v>MENOR VALOR</v>
      </c>
      <c r="CE137" s="15" t="str">
        <f t="shared" si="341"/>
        <v>MENOR VALOR</v>
      </c>
      <c r="CF137" s="6" t="str">
        <f t="shared" si="342"/>
        <v>MENOR VALOR</v>
      </c>
    </row>
    <row r="138" spans="1:84" ht="26.25" thickBot="1">
      <c r="A138" s="8" t="s">
        <v>226</v>
      </c>
      <c r="B138" s="9" t="s">
        <v>227</v>
      </c>
      <c r="C138" s="8" t="s">
        <v>54</v>
      </c>
      <c r="D138" s="5">
        <v>1</v>
      </c>
      <c r="E138" s="51">
        <v>11500</v>
      </c>
      <c r="F138" s="51">
        <f t="shared" si="294"/>
        <v>13685</v>
      </c>
      <c r="G138" s="52">
        <v>12523.5</v>
      </c>
      <c r="H138" s="52">
        <f t="shared" si="274"/>
        <v>14902.965</v>
      </c>
      <c r="I138" s="53">
        <v>12546.5</v>
      </c>
      <c r="J138" s="53">
        <f t="shared" si="295"/>
        <v>14930.334999999999</v>
      </c>
      <c r="K138" s="54">
        <v>13339.999999999998</v>
      </c>
      <c r="L138" s="54">
        <f t="shared" si="295"/>
        <v>15874.599999999997</v>
      </c>
      <c r="M138" s="55">
        <v>13570</v>
      </c>
      <c r="N138" s="55">
        <f t="shared" si="296"/>
        <v>16148.3</v>
      </c>
      <c r="O138" s="51">
        <v>12980.000000000002</v>
      </c>
      <c r="P138" s="51">
        <f t="shared" si="277"/>
        <v>15446.2</v>
      </c>
      <c r="Q138" s="52">
        <v>13310.000000000002</v>
      </c>
      <c r="R138" s="52">
        <f t="shared" si="277"/>
        <v>15838.900000000001</v>
      </c>
      <c r="S138" s="53">
        <v>13475.000000000002</v>
      </c>
      <c r="T138" s="53">
        <f t="shared" si="297"/>
        <v>16035.250000000002</v>
      </c>
      <c r="U138" s="54">
        <v>14740.000000000002</v>
      </c>
      <c r="V138" s="54">
        <f t="shared" si="297"/>
        <v>17540.600000000002</v>
      </c>
      <c r="W138" s="55">
        <v>14300.000000000002</v>
      </c>
      <c r="X138" s="55">
        <f t="shared" si="298"/>
        <v>17017</v>
      </c>
      <c r="Y138" s="51">
        <v>15000</v>
      </c>
      <c r="Z138" s="51">
        <f t="shared" si="280"/>
        <v>17850</v>
      </c>
      <c r="AA138" s="52">
        <v>16380.000000000002</v>
      </c>
      <c r="AB138" s="52">
        <f t="shared" si="280"/>
        <v>19492.2</v>
      </c>
      <c r="AC138" s="53">
        <v>16187.999999999998</v>
      </c>
      <c r="AD138" s="53">
        <f t="shared" si="299"/>
        <v>19263.719999999998</v>
      </c>
      <c r="AE138" s="54">
        <v>17538</v>
      </c>
      <c r="AF138" s="54">
        <f t="shared" si="299"/>
        <v>20870.219999999998</v>
      </c>
      <c r="AG138" s="55">
        <v>18150</v>
      </c>
      <c r="AH138" s="55">
        <f t="shared" si="300"/>
        <v>21598.5</v>
      </c>
      <c r="AI138" s="51">
        <v>12900</v>
      </c>
      <c r="AJ138" s="51">
        <f t="shared" si="283"/>
        <v>15351</v>
      </c>
      <c r="AK138" s="52">
        <v>14190.000000000002</v>
      </c>
      <c r="AL138" s="52">
        <f t="shared" si="283"/>
        <v>16886.100000000002</v>
      </c>
      <c r="AM138" s="53">
        <v>13932.000000000002</v>
      </c>
      <c r="AN138" s="53">
        <f t="shared" si="301"/>
        <v>16579.080000000002</v>
      </c>
      <c r="AO138" s="54">
        <v>15480</v>
      </c>
      <c r="AP138" s="54">
        <f t="shared" si="301"/>
        <v>18421.2</v>
      </c>
      <c r="AQ138" s="55">
        <v>14834.999999999998</v>
      </c>
      <c r="AR138" s="55">
        <f t="shared" si="302"/>
        <v>17653.649999999998</v>
      </c>
      <c r="AS138" s="51">
        <f t="shared" si="303"/>
        <v>13685</v>
      </c>
      <c r="AT138" s="52">
        <f t="shared" si="304"/>
        <v>14902.965</v>
      </c>
      <c r="AU138" s="53">
        <f t="shared" si="305"/>
        <v>14930.334999999999</v>
      </c>
      <c r="AV138" s="54">
        <f t="shared" si="306"/>
        <v>15874.599999999997</v>
      </c>
      <c r="AW138" s="55">
        <f t="shared" si="307"/>
        <v>16148.3</v>
      </c>
      <c r="AX138" s="51">
        <f t="shared" si="308"/>
        <v>15513.519536277046</v>
      </c>
      <c r="AY138" s="52">
        <f t="shared" si="309"/>
        <v>15513.519536277046</v>
      </c>
      <c r="AZ138" s="53">
        <f t="shared" si="310"/>
        <v>16628.821366434691</v>
      </c>
      <c r="BA138" s="54">
        <f t="shared" si="311"/>
        <v>18088.312198673335</v>
      </c>
      <c r="BB138" s="55">
        <f t="shared" si="312"/>
        <v>17991.483616463473</v>
      </c>
      <c r="BC138" s="51">
        <f t="shared" si="313"/>
        <v>15398.6</v>
      </c>
      <c r="BD138" s="52">
        <f t="shared" si="314"/>
        <v>16362.500000000002</v>
      </c>
      <c r="BE138" s="53">
        <f t="shared" si="315"/>
        <v>16307.165000000001</v>
      </c>
      <c r="BF138" s="54">
        <f t="shared" si="316"/>
        <v>17980.900000000001</v>
      </c>
      <c r="BG138" s="55">
        <f t="shared" si="317"/>
        <v>16148.3</v>
      </c>
      <c r="BH138" s="51">
        <f t="shared" si="318"/>
        <v>15583.05</v>
      </c>
      <c r="BI138" s="52">
        <f t="shared" si="319"/>
        <v>16780.041250000002</v>
      </c>
      <c r="BJ138" s="53">
        <f t="shared" si="320"/>
        <v>15583.05</v>
      </c>
      <c r="BK138" s="54">
        <f t="shared" si="321"/>
        <v>18176.654999999999</v>
      </c>
      <c r="BL138" s="55">
        <f t="shared" si="322"/>
        <v>18104.362499999999</v>
      </c>
      <c r="BM138" s="51">
        <f t="shared" si="323"/>
        <v>1484.4385495870147</v>
      </c>
      <c r="BN138" s="52">
        <f t="shared" si="324"/>
        <v>992.08757950512381</v>
      </c>
      <c r="BO138" s="53">
        <f t="shared" si="325"/>
        <v>1593.8060643055619</v>
      </c>
      <c r="BP138" s="54">
        <f t="shared" si="326"/>
        <v>1804.1007352902996</v>
      </c>
      <c r="BQ138" s="55">
        <f t="shared" si="327"/>
        <v>2086.904186640762</v>
      </c>
      <c r="BR138" s="14">
        <f t="shared" si="328"/>
        <v>9.640087732566692E-2</v>
      </c>
      <c r="BS138" s="16">
        <f t="shared" si="329"/>
        <v>6.0631784843705037E-2</v>
      </c>
      <c r="BT138" s="17">
        <f t="shared" si="330"/>
        <v>9.7736551037875791E-2</v>
      </c>
      <c r="BU138" s="18">
        <f t="shared" si="331"/>
        <v>0.10033428445129551</v>
      </c>
      <c r="BV138" s="56">
        <f t="shared" si="332"/>
        <v>0.12923367702115776</v>
      </c>
      <c r="BW138" s="51">
        <f t="shared" si="333"/>
        <v>13685</v>
      </c>
      <c r="BX138" s="52">
        <f t="shared" si="334"/>
        <v>14902.965</v>
      </c>
      <c r="BY138" s="53">
        <f t="shared" si="335"/>
        <v>14930.334999999999</v>
      </c>
      <c r="BZ138" s="54">
        <f t="shared" si="336"/>
        <v>15874.599999999997</v>
      </c>
      <c r="CA138" s="55">
        <f t="shared" si="337"/>
        <v>16148.3</v>
      </c>
      <c r="CB138" s="19" t="str">
        <f t="shared" si="338"/>
        <v>MENOR VALOR</v>
      </c>
      <c r="CC138" s="20" t="str">
        <f t="shared" si="339"/>
        <v>MENOR VALOR</v>
      </c>
      <c r="CD138" s="29" t="str">
        <f t="shared" si="340"/>
        <v>MENOR VALOR</v>
      </c>
      <c r="CE138" s="15" t="str">
        <f t="shared" si="341"/>
        <v>MENOR VALOR</v>
      </c>
      <c r="CF138" s="6" t="str">
        <f t="shared" si="342"/>
        <v>MENOR VALOR</v>
      </c>
    </row>
    <row r="139" spans="1:84" ht="26.25" thickBot="1">
      <c r="A139" s="8" t="s">
        <v>228</v>
      </c>
      <c r="B139" s="9" t="s">
        <v>229</v>
      </c>
      <c r="C139" s="8" t="s">
        <v>54</v>
      </c>
      <c r="D139" s="5">
        <v>1</v>
      </c>
      <c r="E139" s="51">
        <v>14200</v>
      </c>
      <c r="F139" s="51">
        <f t="shared" si="294"/>
        <v>16898</v>
      </c>
      <c r="G139" s="52">
        <v>15463.8</v>
      </c>
      <c r="H139" s="52">
        <f t="shared" si="274"/>
        <v>18401.921999999999</v>
      </c>
      <c r="I139" s="53">
        <v>15492.199999999999</v>
      </c>
      <c r="J139" s="53">
        <f t="shared" si="295"/>
        <v>18435.717999999997</v>
      </c>
      <c r="K139" s="54">
        <v>16472</v>
      </c>
      <c r="L139" s="54">
        <f t="shared" si="295"/>
        <v>19601.68</v>
      </c>
      <c r="M139" s="55">
        <v>16756</v>
      </c>
      <c r="N139" s="55">
        <f t="shared" si="296"/>
        <v>19939.64</v>
      </c>
      <c r="O139" s="51">
        <v>16500</v>
      </c>
      <c r="P139" s="51">
        <f t="shared" si="277"/>
        <v>19635</v>
      </c>
      <c r="Q139" s="52">
        <v>17600</v>
      </c>
      <c r="R139" s="52">
        <f t="shared" si="277"/>
        <v>20944</v>
      </c>
      <c r="S139" s="53">
        <v>18040</v>
      </c>
      <c r="T139" s="53">
        <f t="shared" si="297"/>
        <v>21467.599999999999</v>
      </c>
      <c r="U139" s="54">
        <v>19690</v>
      </c>
      <c r="V139" s="54">
        <f t="shared" si="297"/>
        <v>23431.1</v>
      </c>
      <c r="W139" s="55">
        <v>18700</v>
      </c>
      <c r="X139" s="55">
        <f t="shared" si="298"/>
        <v>22253</v>
      </c>
      <c r="Y139" s="51">
        <v>17000</v>
      </c>
      <c r="Z139" s="51">
        <f t="shared" si="280"/>
        <v>20230</v>
      </c>
      <c r="AA139" s="52">
        <v>18564</v>
      </c>
      <c r="AB139" s="52">
        <f t="shared" si="280"/>
        <v>22091.16</v>
      </c>
      <c r="AC139" s="53">
        <v>18346.399999999998</v>
      </c>
      <c r="AD139" s="53">
        <f t="shared" si="299"/>
        <v>21832.215999999997</v>
      </c>
      <c r="AE139" s="54">
        <v>19876.400000000001</v>
      </c>
      <c r="AF139" s="54">
        <f t="shared" si="299"/>
        <v>23652.916000000001</v>
      </c>
      <c r="AG139" s="55">
        <v>20570</v>
      </c>
      <c r="AH139" s="55">
        <f t="shared" si="300"/>
        <v>24478.3</v>
      </c>
      <c r="AI139" s="51">
        <v>16100</v>
      </c>
      <c r="AJ139" s="51">
        <f t="shared" si="283"/>
        <v>19159</v>
      </c>
      <c r="AK139" s="52">
        <v>17710</v>
      </c>
      <c r="AL139" s="52">
        <f t="shared" si="283"/>
        <v>21074.899999999998</v>
      </c>
      <c r="AM139" s="53">
        <v>17388</v>
      </c>
      <c r="AN139" s="53">
        <f t="shared" si="301"/>
        <v>20691.719999999998</v>
      </c>
      <c r="AO139" s="54">
        <v>19320</v>
      </c>
      <c r="AP139" s="54">
        <f t="shared" si="301"/>
        <v>22990.799999999999</v>
      </c>
      <c r="AQ139" s="55">
        <v>18515</v>
      </c>
      <c r="AR139" s="55">
        <f t="shared" si="302"/>
        <v>22032.85</v>
      </c>
      <c r="AS139" s="51">
        <f t="shared" si="303"/>
        <v>16898</v>
      </c>
      <c r="AT139" s="52">
        <f t="shared" si="304"/>
        <v>18401.921999999999</v>
      </c>
      <c r="AU139" s="53">
        <f t="shared" si="305"/>
        <v>18435.717999999997</v>
      </c>
      <c r="AV139" s="54">
        <f t="shared" si="306"/>
        <v>19601.68</v>
      </c>
      <c r="AW139" s="55">
        <f t="shared" si="307"/>
        <v>19939.64</v>
      </c>
      <c r="AX139" s="51">
        <f t="shared" si="308"/>
        <v>18936.893332587304</v>
      </c>
      <c r="AY139" s="52">
        <f t="shared" si="309"/>
        <v>18936.893332587304</v>
      </c>
      <c r="AZ139" s="53">
        <f t="shared" si="310"/>
        <v>20562.906028965303</v>
      </c>
      <c r="BA139" s="54">
        <f t="shared" si="311"/>
        <v>22355.335211390389</v>
      </c>
      <c r="BB139" s="55">
        <f t="shared" si="312"/>
        <v>22117.674020997143</v>
      </c>
      <c r="BC139" s="51">
        <f t="shared" si="313"/>
        <v>19397</v>
      </c>
      <c r="BD139" s="52">
        <f t="shared" si="314"/>
        <v>21009.449999999997</v>
      </c>
      <c r="BE139" s="53">
        <f t="shared" si="315"/>
        <v>21079.659999999996</v>
      </c>
      <c r="BF139" s="54">
        <f t="shared" si="316"/>
        <v>23210.949999999997</v>
      </c>
      <c r="BG139" s="55">
        <f t="shared" si="317"/>
        <v>19939.64</v>
      </c>
      <c r="BH139" s="51">
        <f t="shared" si="318"/>
        <v>18980.5</v>
      </c>
      <c r="BI139" s="52">
        <f t="shared" si="319"/>
        <v>20627.995499999997</v>
      </c>
      <c r="BJ139" s="53">
        <f t="shared" si="320"/>
        <v>18980.5</v>
      </c>
      <c r="BK139" s="54">
        <f t="shared" si="321"/>
        <v>22419.124</v>
      </c>
      <c r="BL139" s="55">
        <f t="shared" si="322"/>
        <v>22175.947500000002</v>
      </c>
      <c r="BM139" s="51">
        <f t="shared" si="323"/>
        <v>1260.7823959748168</v>
      </c>
      <c r="BN139" s="52">
        <f t="shared" si="324"/>
        <v>1506.8790460511423</v>
      </c>
      <c r="BO139" s="53">
        <f t="shared" si="325"/>
        <v>1319.4155400641416</v>
      </c>
      <c r="BP139" s="54">
        <f t="shared" si="326"/>
        <v>1644.0150748968208</v>
      </c>
      <c r="BQ139" s="55">
        <f t="shared" si="327"/>
        <v>1606.8845829021916</v>
      </c>
      <c r="BR139" s="14">
        <f t="shared" si="328"/>
        <v>6.49988346638561E-2</v>
      </c>
      <c r="BS139" s="16">
        <f t="shared" si="329"/>
        <v>7.1723869308865415E-2</v>
      </c>
      <c r="BT139" s="17">
        <f t="shared" si="330"/>
        <v>6.2591879568462766E-2</v>
      </c>
      <c r="BU139" s="18">
        <f t="shared" si="331"/>
        <v>7.0829288542555172E-2</v>
      </c>
      <c r="BV139" s="56">
        <f t="shared" si="332"/>
        <v>8.0587442045202004E-2</v>
      </c>
      <c r="BW139" s="51">
        <f t="shared" si="333"/>
        <v>16898</v>
      </c>
      <c r="BX139" s="52">
        <f t="shared" si="334"/>
        <v>18401.921999999999</v>
      </c>
      <c r="BY139" s="53">
        <f t="shared" si="335"/>
        <v>18435.717999999997</v>
      </c>
      <c r="BZ139" s="54">
        <f t="shared" si="336"/>
        <v>19601.68</v>
      </c>
      <c r="CA139" s="55">
        <f t="shared" si="337"/>
        <v>19939.64</v>
      </c>
      <c r="CB139" s="19" t="str">
        <f t="shared" si="338"/>
        <v>MENOR VALOR</v>
      </c>
      <c r="CC139" s="20" t="str">
        <f t="shared" si="339"/>
        <v>MENOR VALOR</v>
      </c>
      <c r="CD139" s="29" t="str">
        <f t="shared" si="340"/>
        <v>MENOR VALOR</v>
      </c>
      <c r="CE139" s="15" t="str">
        <f t="shared" si="341"/>
        <v>MENOR VALOR</v>
      </c>
      <c r="CF139" s="6" t="str">
        <f t="shared" si="342"/>
        <v>MENOR VALOR</v>
      </c>
    </row>
    <row r="140" spans="1:84" ht="26.25" thickBot="1">
      <c r="A140" s="43">
        <v>10</v>
      </c>
      <c r="B140" s="26" t="s">
        <v>230</v>
      </c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51"/>
      <c r="AT140" s="52"/>
      <c r="AU140" s="53"/>
      <c r="AV140" s="54"/>
      <c r="AW140" s="55"/>
      <c r="AX140" s="51"/>
      <c r="AY140" s="52"/>
      <c r="AZ140" s="53"/>
      <c r="BA140" s="54"/>
      <c r="BB140" s="55"/>
      <c r="BC140" s="51"/>
      <c r="BD140" s="52"/>
      <c r="BE140" s="53"/>
      <c r="BF140" s="54"/>
      <c r="BG140" s="55"/>
      <c r="BH140" s="51"/>
      <c r="BI140" s="52"/>
      <c r="BJ140" s="53"/>
      <c r="BK140" s="54"/>
      <c r="BL140" s="55"/>
      <c r="BM140" s="51"/>
      <c r="BN140" s="52"/>
      <c r="BO140" s="53"/>
      <c r="BP140" s="54"/>
      <c r="BQ140" s="55"/>
      <c r="BR140" s="14"/>
      <c r="BS140" s="16"/>
      <c r="BT140" s="17"/>
      <c r="BU140" s="18"/>
      <c r="BV140" s="56"/>
      <c r="BW140" s="51">
        <f t="shared" si="333"/>
        <v>0</v>
      </c>
      <c r="BX140" s="52">
        <f t="shared" si="334"/>
        <v>0</v>
      </c>
      <c r="BY140" s="53">
        <f t="shared" si="335"/>
        <v>0</v>
      </c>
      <c r="BZ140" s="54">
        <f t="shared" si="336"/>
        <v>0</v>
      </c>
      <c r="CA140" s="55">
        <f t="shared" si="337"/>
        <v>0</v>
      </c>
      <c r="CB140" s="19" t="str">
        <f t="shared" si="338"/>
        <v>MENOR VALOR</v>
      </c>
      <c r="CC140" s="20" t="str">
        <f t="shared" si="339"/>
        <v>MENOR VALOR</v>
      </c>
      <c r="CD140" s="29" t="str">
        <f t="shared" si="340"/>
        <v>MENOR VALOR</v>
      </c>
      <c r="CE140" s="15" t="str">
        <f t="shared" si="341"/>
        <v>MENOR VALOR</v>
      </c>
      <c r="CF140" s="6" t="str">
        <f t="shared" si="342"/>
        <v>MENOR VALOR</v>
      </c>
    </row>
    <row r="141" spans="1:84" ht="26.25" thickBot="1">
      <c r="A141" s="8" t="s">
        <v>231</v>
      </c>
      <c r="B141" s="9" t="s">
        <v>232</v>
      </c>
      <c r="C141" s="8" t="s">
        <v>54</v>
      </c>
      <c r="D141" s="5">
        <v>1</v>
      </c>
      <c r="E141" s="51">
        <v>80000</v>
      </c>
      <c r="F141" s="51">
        <f t="shared" ref="F141:F146" si="343">E141*1.19</f>
        <v>95200</v>
      </c>
      <c r="G141" s="52">
        <v>87120</v>
      </c>
      <c r="H141" s="52">
        <f t="shared" ref="H141:H146" si="344">G141*1.19</f>
        <v>103672.79999999999</v>
      </c>
      <c r="I141" s="53">
        <v>87280</v>
      </c>
      <c r="J141" s="53">
        <f t="shared" ref="J141:L146" si="345">I141*1.19</f>
        <v>103863.2</v>
      </c>
      <c r="K141" s="54">
        <v>92800</v>
      </c>
      <c r="L141" s="54">
        <f t="shared" si="345"/>
        <v>110432</v>
      </c>
      <c r="M141" s="55">
        <v>94400</v>
      </c>
      <c r="N141" s="55">
        <f t="shared" ref="N141:N146" si="346">M141*1.19</f>
        <v>112336</v>
      </c>
      <c r="O141" s="51">
        <v>66950</v>
      </c>
      <c r="P141" s="51">
        <f t="shared" ref="P141:R146" si="347">O141*1.19</f>
        <v>79670.5</v>
      </c>
      <c r="Q141" s="52">
        <v>70040</v>
      </c>
      <c r="R141" s="52">
        <f t="shared" si="347"/>
        <v>83347.599999999991</v>
      </c>
      <c r="S141" s="53">
        <v>72100</v>
      </c>
      <c r="T141" s="53">
        <f t="shared" ref="T141:V146" si="348">S141*1.19</f>
        <v>85799</v>
      </c>
      <c r="U141" s="54">
        <v>78589</v>
      </c>
      <c r="V141" s="54">
        <f t="shared" si="348"/>
        <v>93520.909999999989</v>
      </c>
      <c r="W141" s="55">
        <v>78589</v>
      </c>
      <c r="X141" s="55">
        <f t="shared" ref="X141:X146" si="349">W141*1.19</f>
        <v>93520.909999999989</v>
      </c>
      <c r="Y141" s="51">
        <v>90000</v>
      </c>
      <c r="Z141" s="51">
        <f t="shared" ref="Z141:AB146" si="350">Y141*1.19</f>
        <v>107100</v>
      </c>
      <c r="AA141" s="52">
        <v>98280.000000000015</v>
      </c>
      <c r="AB141" s="52">
        <f t="shared" si="350"/>
        <v>116953.20000000001</v>
      </c>
      <c r="AC141" s="53">
        <v>97128</v>
      </c>
      <c r="AD141" s="53">
        <f t="shared" ref="AD141:AF146" si="351">AC141*1.19</f>
        <v>115582.31999999999</v>
      </c>
      <c r="AE141" s="54">
        <v>105228</v>
      </c>
      <c r="AF141" s="54">
        <f t="shared" si="351"/>
        <v>125221.31999999999</v>
      </c>
      <c r="AG141" s="55">
        <v>108900</v>
      </c>
      <c r="AH141" s="55">
        <f t="shared" ref="AH141:AH146" si="352">AG141*1.19</f>
        <v>129591</v>
      </c>
      <c r="AI141" s="51">
        <v>76300</v>
      </c>
      <c r="AJ141" s="51">
        <f t="shared" ref="AJ141:AL146" si="353">AI141*1.19</f>
        <v>90797</v>
      </c>
      <c r="AK141" s="52">
        <v>83930</v>
      </c>
      <c r="AL141" s="52">
        <f t="shared" si="353"/>
        <v>99876.7</v>
      </c>
      <c r="AM141" s="53">
        <v>82404</v>
      </c>
      <c r="AN141" s="53">
        <f t="shared" ref="AN141:AP146" si="354">AM141*1.19</f>
        <v>98060.76</v>
      </c>
      <c r="AO141" s="54">
        <v>91560</v>
      </c>
      <c r="AP141" s="54">
        <f t="shared" si="354"/>
        <v>108956.4</v>
      </c>
      <c r="AQ141" s="55">
        <v>87745</v>
      </c>
      <c r="AR141" s="55">
        <f t="shared" ref="AR141:AR146" si="355">AQ141*1.19</f>
        <v>104416.54999999999</v>
      </c>
      <c r="AS141" s="51">
        <f t="shared" si="303"/>
        <v>79670.5</v>
      </c>
      <c r="AT141" s="52">
        <f t="shared" si="304"/>
        <v>83347.599999999991</v>
      </c>
      <c r="AU141" s="53">
        <f t="shared" si="305"/>
        <v>85799</v>
      </c>
      <c r="AV141" s="54">
        <f t="shared" si="306"/>
        <v>93520.909999999989</v>
      </c>
      <c r="AW141" s="55">
        <f t="shared" si="307"/>
        <v>93520.909999999989</v>
      </c>
      <c r="AX141" s="51">
        <f t="shared" si="308"/>
        <v>92672.070306397189</v>
      </c>
      <c r="AY141" s="52">
        <f t="shared" si="309"/>
        <v>92672.070306397189</v>
      </c>
      <c r="AZ141" s="53">
        <f t="shared" si="310"/>
        <v>100249.59963315066</v>
      </c>
      <c r="BA141" s="54">
        <f t="shared" si="311"/>
        <v>108951.61473063355</v>
      </c>
      <c r="BB141" s="55">
        <f t="shared" si="312"/>
        <v>109192.53915228366</v>
      </c>
      <c r="BC141" s="51">
        <f t="shared" si="313"/>
        <v>92998.5</v>
      </c>
      <c r="BD141" s="52">
        <f t="shared" si="314"/>
        <v>101774.75</v>
      </c>
      <c r="BE141" s="53">
        <f t="shared" si="315"/>
        <v>100961.98</v>
      </c>
      <c r="BF141" s="54">
        <f t="shared" si="316"/>
        <v>109694.2</v>
      </c>
      <c r="BG141" s="55">
        <f t="shared" si="317"/>
        <v>93520.909999999989</v>
      </c>
      <c r="BH141" s="51">
        <f t="shared" si="318"/>
        <v>93191.875</v>
      </c>
      <c r="BI141" s="52">
        <f t="shared" si="319"/>
        <v>100962.575</v>
      </c>
      <c r="BJ141" s="53">
        <f t="shared" si="320"/>
        <v>93191.875</v>
      </c>
      <c r="BK141" s="54">
        <f t="shared" si="321"/>
        <v>109532.6575</v>
      </c>
      <c r="BL141" s="55">
        <f t="shared" si="322"/>
        <v>109966.11499999999</v>
      </c>
      <c r="BM141" s="51">
        <f t="shared" si="323"/>
        <v>9823.8423642114194</v>
      </c>
      <c r="BN141" s="52">
        <f t="shared" si="324"/>
        <v>10806.905794136143</v>
      </c>
      <c r="BO141" s="53">
        <f t="shared" si="325"/>
        <v>10728.826177993406</v>
      </c>
      <c r="BP141" s="54">
        <f t="shared" si="326"/>
        <v>11221.08593988642</v>
      </c>
      <c r="BQ141" s="55">
        <f t="shared" si="327"/>
        <v>13152.898020566648</v>
      </c>
      <c r="BR141" s="14">
        <f t="shared" si="328"/>
        <v>0.10563441737459657</v>
      </c>
      <c r="BS141" s="16">
        <f t="shared" si="329"/>
        <v>0.10618454768138602</v>
      </c>
      <c r="BT141" s="17">
        <f t="shared" si="330"/>
        <v>0.10626600407394354</v>
      </c>
      <c r="BU141" s="18">
        <f t="shared" si="331"/>
        <v>0.10229425019633144</v>
      </c>
      <c r="BV141" s="56">
        <f t="shared" si="332"/>
        <v>0.14064125360378391</v>
      </c>
      <c r="BW141" s="51">
        <f t="shared" si="333"/>
        <v>79670.5</v>
      </c>
      <c r="BX141" s="52">
        <f t="shared" si="334"/>
        <v>83347.599999999991</v>
      </c>
      <c r="BY141" s="53">
        <f t="shared" si="335"/>
        <v>85799</v>
      </c>
      <c r="BZ141" s="54">
        <f t="shared" si="336"/>
        <v>93520.909999999989</v>
      </c>
      <c r="CA141" s="55">
        <f t="shared" si="337"/>
        <v>93520.909999999989</v>
      </c>
      <c r="CB141" s="19" t="str">
        <f t="shared" si="338"/>
        <v>MENOR VALOR</v>
      </c>
      <c r="CC141" s="20" t="str">
        <f t="shared" si="339"/>
        <v>MENOR VALOR</v>
      </c>
      <c r="CD141" s="29" t="str">
        <f t="shared" si="340"/>
        <v>MENOR VALOR</v>
      </c>
      <c r="CE141" s="15" t="str">
        <f t="shared" si="341"/>
        <v>MENOR VALOR</v>
      </c>
      <c r="CF141" s="6" t="str">
        <f t="shared" si="342"/>
        <v>MENOR VALOR</v>
      </c>
    </row>
    <row r="142" spans="1:84" ht="26.25" thickBot="1">
      <c r="A142" s="8" t="s">
        <v>233</v>
      </c>
      <c r="B142" s="9" t="s">
        <v>234</v>
      </c>
      <c r="C142" s="8" t="s">
        <v>54</v>
      </c>
      <c r="D142" s="5">
        <v>1</v>
      </c>
      <c r="E142" s="51">
        <v>59400</v>
      </c>
      <c r="F142" s="51">
        <f t="shared" si="343"/>
        <v>70686</v>
      </c>
      <c r="G142" s="52">
        <v>64686.6</v>
      </c>
      <c r="H142" s="52">
        <f t="shared" si="344"/>
        <v>76977.053999999989</v>
      </c>
      <c r="I142" s="53">
        <v>64805.4</v>
      </c>
      <c r="J142" s="53">
        <f t="shared" si="345"/>
        <v>77118.425999999992</v>
      </c>
      <c r="K142" s="54">
        <v>68904</v>
      </c>
      <c r="L142" s="54">
        <f t="shared" si="345"/>
        <v>81995.759999999995</v>
      </c>
      <c r="M142" s="55">
        <v>70092</v>
      </c>
      <c r="N142" s="55">
        <f t="shared" si="346"/>
        <v>83409.48</v>
      </c>
      <c r="O142" s="51">
        <v>46350</v>
      </c>
      <c r="P142" s="51">
        <f t="shared" si="347"/>
        <v>55156.5</v>
      </c>
      <c r="Q142" s="52">
        <v>50367</v>
      </c>
      <c r="R142" s="52">
        <f t="shared" si="347"/>
        <v>59936.729999999996</v>
      </c>
      <c r="S142" s="53">
        <v>51500</v>
      </c>
      <c r="T142" s="53">
        <f t="shared" si="348"/>
        <v>61285</v>
      </c>
      <c r="U142" s="54">
        <v>56135</v>
      </c>
      <c r="V142" s="54">
        <f t="shared" si="348"/>
        <v>66800.649999999994</v>
      </c>
      <c r="W142" s="55">
        <v>56135</v>
      </c>
      <c r="X142" s="55">
        <f t="shared" si="349"/>
        <v>66800.649999999994</v>
      </c>
      <c r="Y142" s="51">
        <v>70000</v>
      </c>
      <c r="Z142" s="51">
        <f t="shared" si="350"/>
        <v>83300</v>
      </c>
      <c r="AA142" s="52">
        <v>76440</v>
      </c>
      <c r="AB142" s="52">
        <f t="shared" si="350"/>
        <v>90963.599999999991</v>
      </c>
      <c r="AC142" s="53">
        <v>75544</v>
      </c>
      <c r="AD142" s="53">
        <f t="shared" si="351"/>
        <v>89897.36</v>
      </c>
      <c r="AE142" s="54">
        <v>81844</v>
      </c>
      <c r="AF142" s="54">
        <f t="shared" si="351"/>
        <v>97394.36</v>
      </c>
      <c r="AG142" s="55">
        <v>84700</v>
      </c>
      <c r="AH142" s="55">
        <f t="shared" si="352"/>
        <v>100793</v>
      </c>
      <c r="AI142" s="51">
        <v>61859</v>
      </c>
      <c r="AJ142" s="51">
        <f t="shared" si="353"/>
        <v>73612.209999999992</v>
      </c>
      <c r="AK142" s="52">
        <v>68044.900000000009</v>
      </c>
      <c r="AL142" s="52">
        <f t="shared" si="353"/>
        <v>80973.431000000011</v>
      </c>
      <c r="AM142" s="53">
        <v>66807.72</v>
      </c>
      <c r="AN142" s="53">
        <f t="shared" si="354"/>
        <v>79501.186799999996</v>
      </c>
      <c r="AO142" s="54">
        <v>74230.8</v>
      </c>
      <c r="AP142" s="54">
        <f t="shared" si="354"/>
        <v>88334.652000000002</v>
      </c>
      <c r="AQ142" s="55">
        <v>71137.849999999991</v>
      </c>
      <c r="AR142" s="55">
        <f t="shared" si="355"/>
        <v>84654.041499999992</v>
      </c>
      <c r="AS142" s="51">
        <f t="shared" si="303"/>
        <v>55156.5</v>
      </c>
      <c r="AT142" s="52">
        <f t="shared" si="304"/>
        <v>59936.729999999996</v>
      </c>
      <c r="AU142" s="53">
        <f t="shared" si="305"/>
        <v>61285</v>
      </c>
      <c r="AV142" s="54">
        <f t="shared" si="306"/>
        <v>66800.649999999994</v>
      </c>
      <c r="AW142" s="55">
        <f t="shared" si="307"/>
        <v>66800.649999999994</v>
      </c>
      <c r="AX142" s="51">
        <f t="shared" si="308"/>
        <v>69924.801311238305</v>
      </c>
      <c r="AY142" s="52">
        <f t="shared" si="309"/>
        <v>69924.801311238305</v>
      </c>
      <c r="AZ142" s="53">
        <f t="shared" si="310"/>
        <v>76235.670504555019</v>
      </c>
      <c r="BA142" s="54">
        <f t="shared" si="311"/>
        <v>82853.192750279704</v>
      </c>
      <c r="BB142" s="55">
        <f t="shared" si="312"/>
        <v>83036.405799435306</v>
      </c>
      <c r="BC142" s="51">
        <f t="shared" si="313"/>
        <v>72149.104999999996</v>
      </c>
      <c r="BD142" s="52">
        <f t="shared" si="314"/>
        <v>78975.242499999993</v>
      </c>
      <c r="BE142" s="53">
        <f t="shared" si="315"/>
        <v>78309.806400000001</v>
      </c>
      <c r="BF142" s="54">
        <f t="shared" si="316"/>
        <v>85165.206000000006</v>
      </c>
      <c r="BG142" s="55">
        <f t="shared" si="317"/>
        <v>74230.8</v>
      </c>
      <c r="BH142" s="51">
        <f t="shared" si="318"/>
        <v>70688.677499999991</v>
      </c>
      <c r="BI142" s="52">
        <f t="shared" si="319"/>
        <v>77212.703749999986</v>
      </c>
      <c r="BJ142" s="53">
        <f t="shared" si="320"/>
        <v>70688.677499999991</v>
      </c>
      <c r="BK142" s="54">
        <f t="shared" si="321"/>
        <v>83631.355499999991</v>
      </c>
      <c r="BL142" s="55">
        <f t="shared" si="322"/>
        <v>83914.292874999999</v>
      </c>
      <c r="BM142" s="51">
        <f t="shared" si="323"/>
        <v>10109.909031960653</v>
      </c>
      <c r="BN142" s="52">
        <f t="shared" si="324"/>
        <v>11172.036968211482</v>
      </c>
      <c r="BO142" s="53">
        <f t="shared" si="325"/>
        <v>10241.621897953808</v>
      </c>
      <c r="BP142" s="54">
        <f t="shared" si="326"/>
        <v>11152.23196384127</v>
      </c>
      <c r="BQ142" s="55">
        <f t="shared" si="327"/>
        <v>12026.736784468156</v>
      </c>
      <c r="BR142" s="14">
        <f t="shared" si="328"/>
        <v>0.14012521751947793</v>
      </c>
      <c r="BS142" s="16">
        <f t="shared" si="329"/>
        <v>0.14146252185564967</v>
      </c>
      <c r="BT142" s="17">
        <f t="shared" si="330"/>
        <v>0.13078338931960132</v>
      </c>
      <c r="BU142" s="18">
        <f t="shared" si="331"/>
        <v>0.13094821802980514</v>
      </c>
      <c r="BV142" s="56">
        <f t="shared" si="332"/>
        <v>0.16201814859153013</v>
      </c>
      <c r="BW142" s="51">
        <f t="shared" si="333"/>
        <v>55156.5</v>
      </c>
      <c r="BX142" s="52">
        <f t="shared" si="334"/>
        <v>59936.729999999996</v>
      </c>
      <c r="BY142" s="53">
        <f t="shared" si="335"/>
        <v>61285</v>
      </c>
      <c r="BZ142" s="54">
        <f t="shared" si="336"/>
        <v>66800.649999999994</v>
      </c>
      <c r="CA142" s="55">
        <f t="shared" si="337"/>
        <v>66800.649999999994</v>
      </c>
      <c r="CB142" s="19" t="str">
        <f t="shared" si="338"/>
        <v>MENOR VALOR</v>
      </c>
      <c r="CC142" s="20" t="str">
        <f t="shared" si="339"/>
        <v>MENOR VALOR</v>
      </c>
      <c r="CD142" s="29" t="str">
        <f t="shared" si="340"/>
        <v>MENOR VALOR</v>
      </c>
      <c r="CE142" s="15" t="str">
        <f t="shared" si="341"/>
        <v>MENOR VALOR</v>
      </c>
      <c r="CF142" s="6" t="str">
        <f t="shared" si="342"/>
        <v>MENOR VALOR</v>
      </c>
    </row>
    <row r="143" spans="1:84" ht="26.25" thickBot="1">
      <c r="A143" s="8" t="s">
        <v>235</v>
      </c>
      <c r="B143" s="9" t="s">
        <v>236</v>
      </c>
      <c r="C143" s="8" t="s">
        <v>54</v>
      </c>
      <c r="D143" s="5">
        <v>1</v>
      </c>
      <c r="E143" s="51">
        <v>256800</v>
      </c>
      <c r="F143" s="51">
        <f t="shared" si="343"/>
        <v>305592</v>
      </c>
      <c r="G143" s="52">
        <v>279655.2</v>
      </c>
      <c r="H143" s="52">
        <f t="shared" si="344"/>
        <v>332789.68800000002</v>
      </c>
      <c r="I143" s="53">
        <v>280168.8</v>
      </c>
      <c r="J143" s="53">
        <f t="shared" si="345"/>
        <v>333400.87199999997</v>
      </c>
      <c r="K143" s="54">
        <v>297888</v>
      </c>
      <c r="L143" s="54">
        <f t="shared" si="345"/>
        <v>354486.72</v>
      </c>
      <c r="M143" s="55">
        <v>303024</v>
      </c>
      <c r="N143" s="55">
        <f t="shared" si="346"/>
        <v>360598.56</v>
      </c>
      <c r="O143" s="51">
        <v>226600</v>
      </c>
      <c r="P143" s="51">
        <f t="shared" si="347"/>
        <v>269654</v>
      </c>
      <c r="Q143" s="52">
        <v>242050</v>
      </c>
      <c r="R143" s="52">
        <f t="shared" si="347"/>
        <v>288039.5</v>
      </c>
      <c r="S143" s="53">
        <v>247200</v>
      </c>
      <c r="T143" s="53">
        <f t="shared" si="348"/>
        <v>294168</v>
      </c>
      <c r="U143" s="54">
        <v>269448</v>
      </c>
      <c r="V143" s="54">
        <f t="shared" si="348"/>
        <v>320643.12</v>
      </c>
      <c r="W143" s="55">
        <v>269448</v>
      </c>
      <c r="X143" s="55">
        <f t="shared" si="349"/>
        <v>320643.12</v>
      </c>
      <c r="Y143" s="51">
        <v>300000</v>
      </c>
      <c r="Z143" s="51">
        <f t="shared" si="350"/>
        <v>357000</v>
      </c>
      <c r="AA143" s="52">
        <v>327600</v>
      </c>
      <c r="AB143" s="52">
        <f t="shared" si="350"/>
        <v>389844</v>
      </c>
      <c r="AC143" s="53">
        <v>323760</v>
      </c>
      <c r="AD143" s="53">
        <f t="shared" si="351"/>
        <v>385274.39999999997</v>
      </c>
      <c r="AE143" s="54">
        <v>350760</v>
      </c>
      <c r="AF143" s="54">
        <f t="shared" si="351"/>
        <v>417404.39999999997</v>
      </c>
      <c r="AG143" s="55">
        <v>363000</v>
      </c>
      <c r="AH143" s="55">
        <f t="shared" si="352"/>
        <v>431970</v>
      </c>
      <c r="AI143" s="51">
        <v>312200</v>
      </c>
      <c r="AJ143" s="51">
        <f t="shared" si="353"/>
        <v>371518</v>
      </c>
      <c r="AK143" s="52">
        <v>343420</v>
      </c>
      <c r="AL143" s="52">
        <f t="shared" si="353"/>
        <v>408669.8</v>
      </c>
      <c r="AM143" s="53">
        <v>337176</v>
      </c>
      <c r="AN143" s="53">
        <f t="shared" si="354"/>
        <v>401239.44</v>
      </c>
      <c r="AO143" s="54">
        <v>374640</v>
      </c>
      <c r="AP143" s="54">
        <f t="shared" si="354"/>
        <v>445821.6</v>
      </c>
      <c r="AQ143" s="55">
        <v>359030</v>
      </c>
      <c r="AR143" s="55">
        <f t="shared" si="355"/>
        <v>427245.69999999995</v>
      </c>
      <c r="AS143" s="51">
        <f t="shared" si="303"/>
        <v>269654</v>
      </c>
      <c r="AT143" s="52">
        <f t="shared" si="304"/>
        <v>288039.5</v>
      </c>
      <c r="AU143" s="53">
        <f t="shared" si="305"/>
        <v>294168</v>
      </c>
      <c r="AV143" s="54">
        <f t="shared" si="306"/>
        <v>320643.12</v>
      </c>
      <c r="AW143" s="55">
        <f t="shared" si="307"/>
        <v>320643.12</v>
      </c>
      <c r="AX143" s="51">
        <f t="shared" si="308"/>
        <v>323332.4037775037</v>
      </c>
      <c r="AY143" s="52">
        <f t="shared" si="309"/>
        <v>323332.4037775037</v>
      </c>
      <c r="AZ143" s="53">
        <f t="shared" si="310"/>
        <v>350900.49583717587</v>
      </c>
      <c r="BA143" s="54">
        <f t="shared" si="311"/>
        <v>381359.88344234676</v>
      </c>
      <c r="BB143" s="55">
        <f t="shared" si="312"/>
        <v>382203.18355851347</v>
      </c>
      <c r="BC143" s="51">
        <f t="shared" si="313"/>
        <v>331296</v>
      </c>
      <c r="BD143" s="52">
        <f t="shared" si="314"/>
        <v>361316.84400000004</v>
      </c>
      <c r="BE143" s="53">
        <f t="shared" si="315"/>
        <v>359337.63599999994</v>
      </c>
      <c r="BF143" s="54">
        <f t="shared" si="316"/>
        <v>385945.55999999994</v>
      </c>
      <c r="BG143" s="55">
        <f t="shared" si="317"/>
        <v>371518</v>
      </c>
      <c r="BH143" s="51">
        <f t="shared" si="318"/>
        <v>325941</v>
      </c>
      <c r="BI143" s="52">
        <f t="shared" si="319"/>
        <v>354835.74700000003</v>
      </c>
      <c r="BJ143" s="53">
        <f t="shared" si="320"/>
        <v>325941</v>
      </c>
      <c r="BK143" s="54">
        <f t="shared" si="321"/>
        <v>384588.95999999996</v>
      </c>
      <c r="BL143" s="55">
        <f t="shared" si="322"/>
        <v>385114.34499999997</v>
      </c>
      <c r="BM143" s="51">
        <f t="shared" si="323"/>
        <v>40694.694310192332</v>
      </c>
      <c r="BN143" s="52">
        <f t="shared" si="324"/>
        <v>60980.925981350418</v>
      </c>
      <c r="BO143" s="53">
        <f t="shared" si="325"/>
        <v>42464.4736424324</v>
      </c>
      <c r="BP143" s="54">
        <f t="shared" si="326"/>
        <v>49551.752264895804</v>
      </c>
      <c r="BQ143" s="55">
        <f t="shared" si="327"/>
        <v>46712.059595949046</v>
      </c>
      <c r="BR143" s="14">
        <f t="shared" si="328"/>
        <v>0.12283484953090992</v>
      </c>
      <c r="BS143" s="16">
        <f t="shared" si="329"/>
        <v>0.16877410227061101</v>
      </c>
      <c r="BT143" s="17">
        <f t="shared" si="330"/>
        <v>0.11817430012377665</v>
      </c>
      <c r="BU143" s="18">
        <f t="shared" si="331"/>
        <v>0.12839052291441264</v>
      </c>
      <c r="BV143" s="56">
        <f t="shared" si="332"/>
        <v>0.1257329647445051</v>
      </c>
      <c r="BW143" s="51">
        <f t="shared" si="333"/>
        <v>269654</v>
      </c>
      <c r="BX143" s="52">
        <f t="shared" si="334"/>
        <v>288039.5</v>
      </c>
      <c r="BY143" s="53">
        <f t="shared" si="335"/>
        <v>294168</v>
      </c>
      <c r="BZ143" s="54">
        <f t="shared" si="336"/>
        <v>320643.12</v>
      </c>
      <c r="CA143" s="55">
        <f t="shared" si="337"/>
        <v>320643.12</v>
      </c>
      <c r="CB143" s="19" t="str">
        <f t="shared" si="338"/>
        <v>MENOR VALOR</v>
      </c>
      <c r="CC143" s="20" t="str">
        <f t="shared" si="339"/>
        <v>MENOR VALOR</v>
      </c>
      <c r="CD143" s="29" t="str">
        <f t="shared" si="340"/>
        <v>MENOR VALOR</v>
      </c>
      <c r="CE143" s="15" t="str">
        <f t="shared" si="341"/>
        <v>MENOR VALOR</v>
      </c>
      <c r="CF143" s="6" t="str">
        <f t="shared" si="342"/>
        <v>MENOR VALOR</v>
      </c>
    </row>
    <row r="144" spans="1:84" ht="26.25" thickBot="1">
      <c r="A144" s="8" t="s">
        <v>237</v>
      </c>
      <c r="B144" s="9" t="s">
        <v>234</v>
      </c>
      <c r="C144" s="8" t="s">
        <v>54</v>
      </c>
      <c r="D144" s="5">
        <v>1</v>
      </c>
      <c r="E144" s="51">
        <v>59400</v>
      </c>
      <c r="F144" s="51">
        <f t="shared" si="343"/>
        <v>70686</v>
      </c>
      <c r="G144" s="52">
        <v>64686.6</v>
      </c>
      <c r="H144" s="52">
        <f t="shared" si="344"/>
        <v>76977.053999999989</v>
      </c>
      <c r="I144" s="53">
        <v>64805.4</v>
      </c>
      <c r="J144" s="53">
        <f t="shared" si="345"/>
        <v>77118.425999999992</v>
      </c>
      <c r="K144" s="54">
        <v>68904</v>
      </c>
      <c r="L144" s="54">
        <f t="shared" si="345"/>
        <v>81995.759999999995</v>
      </c>
      <c r="M144" s="55">
        <v>70092</v>
      </c>
      <c r="N144" s="55">
        <f t="shared" si="346"/>
        <v>83409.48</v>
      </c>
      <c r="O144" s="51">
        <v>46350</v>
      </c>
      <c r="P144" s="51">
        <f t="shared" si="347"/>
        <v>55156.5</v>
      </c>
      <c r="Q144" s="52">
        <v>50367</v>
      </c>
      <c r="R144" s="52">
        <f t="shared" si="347"/>
        <v>59936.729999999996</v>
      </c>
      <c r="S144" s="53">
        <v>51500</v>
      </c>
      <c r="T144" s="53">
        <f t="shared" si="348"/>
        <v>61285</v>
      </c>
      <c r="U144" s="54">
        <v>56135</v>
      </c>
      <c r="V144" s="54">
        <f t="shared" si="348"/>
        <v>66800.649999999994</v>
      </c>
      <c r="W144" s="55">
        <v>56135</v>
      </c>
      <c r="X144" s="55">
        <f t="shared" si="349"/>
        <v>66800.649999999994</v>
      </c>
      <c r="Y144" s="51">
        <v>70000</v>
      </c>
      <c r="Z144" s="51">
        <f t="shared" si="350"/>
        <v>83300</v>
      </c>
      <c r="AA144" s="52">
        <v>76440</v>
      </c>
      <c r="AB144" s="52">
        <f t="shared" si="350"/>
        <v>90963.599999999991</v>
      </c>
      <c r="AC144" s="53">
        <v>75544</v>
      </c>
      <c r="AD144" s="53">
        <f t="shared" si="351"/>
        <v>89897.36</v>
      </c>
      <c r="AE144" s="54">
        <v>81844</v>
      </c>
      <c r="AF144" s="54">
        <f t="shared" si="351"/>
        <v>97394.36</v>
      </c>
      <c r="AG144" s="55">
        <v>84700</v>
      </c>
      <c r="AH144" s="55">
        <f t="shared" si="352"/>
        <v>100793</v>
      </c>
      <c r="AI144" s="51">
        <v>61859</v>
      </c>
      <c r="AJ144" s="51">
        <f t="shared" si="353"/>
        <v>73612.209999999992</v>
      </c>
      <c r="AK144" s="52">
        <v>68044.900000000009</v>
      </c>
      <c r="AL144" s="52">
        <f t="shared" si="353"/>
        <v>80973.431000000011</v>
      </c>
      <c r="AM144" s="53">
        <v>66807.72</v>
      </c>
      <c r="AN144" s="53">
        <f t="shared" si="354"/>
        <v>79501.186799999996</v>
      </c>
      <c r="AO144" s="54">
        <v>74230.8</v>
      </c>
      <c r="AP144" s="54">
        <f t="shared" si="354"/>
        <v>88334.652000000002</v>
      </c>
      <c r="AQ144" s="55">
        <v>71137.849999999991</v>
      </c>
      <c r="AR144" s="55">
        <f t="shared" si="355"/>
        <v>84654.041499999992</v>
      </c>
      <c r="AS144" s="51">
        <f t="shared" si="303"/>
        <v>55156.5</v>
      </c>
      <c r="AT144" s="52">
        <f t="shared" si="304"/>
        <v>59936.729999999996</v>
      </c>
      <c r="AU144" s="53">
        <f t="shared" si="305"/>
        <v>61285</v>
      </c>
      <c r="AV144" s="54">
        <f t="shared" si="306"/>
        <v>66800.649999999994</v>
      </c>
      <c r="AW144" s="55">
        <f t="shared" si="307"/>
        <v>66800.649999999994</v>
      </c>
      <c r="AX144" s="51">
        <f t="shared" si="308"/>
        <v>69924.801311238305</v>
      </c>
      <c r="AY144" s="52">
        <f t="shared" si="309"/>
        <v>69924.801311238305</v>
      </c>
      <c r="AZ144" s="53">
        <f t="shared" si="310"/>
        <v>76235.670504555019</v>
      </c>
      <c r="BA144" s="54">
        <f t="shared" si="311"/>
        <v>82853.192750279704</v>
      </c>
      <c r="BB144" s="55">
        <f t="shared" si="312"/>
        <v>83036.405799435306</v>
      </c>
      <c r="BC144" s="51">
        <f t="shared" si="313"/>
        <v>72149.104999999996</v>
      </c>
      <c r="BD144" s="52">
        <f t="shared" si="314"/>
        <v>78975.242499999993</v>
      </c>
      <c r="BE144" s="53">
        <f t="shared" si="315"/>
        <v>78309.806400000001</v>
      </c>
      <c r="BF144" s="54">
        <f t="shared" si="316"/>
        <v>85165.206000000006</v>
      </c>
      <c r="BG144" s="55">
        <f t="shared" si="317"/>
        <v>74230.8</v>
      </c>
      <c r="BH144" s="51">
        <f t="shared" si="318"/>
        <v>70688.677499999991</v>
      </c>
      <c r="BI144" s="52">
        <f t="shared" si="319"/>
        <v>77212.703749999986</v>
      </c>
      <c r="BJ144" s="53">
        <f t="shared" si="320"/>
        <v>70688.677499999991</v>
      </c>
      <c r="BK144" s="54">
        <f t="shared" si="321"/>
        <v>83631.355499999991</v>
      </c>
      <c r="BL144" s="55">
        <f t="shared" si="322"/>
        <v>83914.292874999999</v>
      </c>
      <c r="BM144" s="51">
        <f t="shared" si="323"/>
        <v>10109.909031960653</v>
      </c>
      <c r="BN144" s="52">
        <f t="shared" si="324"/>
        <v>11172.036968211482</v>
      </c>
      <c r="BO144" s="53">
        <f t="shared" si="325"/>
        <v>10241.621897953808</v>
      </c>
      <c r="BP144" s="54">
        <f t="shared" si="326"/>
        <v>11152.23196384127</v>
      </c>
      <c r="BQ144" s="55">
        <f t="shared" si="327"/>
        <v>12026.736784468156</v>
      </c>
      <c r="BR144" s="14">
        <f t="shared" si="328"/>
        <v>0.14012521751947793</v>
      </c>
      <c r="BS144" s="16">
        <f t="shared" si="329"/>
        <v>0.14146252185564967</v>
      </c>
      <c r="BT144" s="17">
        <f t="shared" si="330"/>
        <v>0.13078338931960132</v>
      </c>
      <c r="BU144" s="18">
        <f t="shared" si="331"/>
        <v>0.13094821802980514</v>
      </c>
      <c r="BV144" s="56">
        <f t="shared" si="332"/>
        <v>0.16201814859153013</v>
      </c>
      <c r="BW144" s="51">
        <f t="shared" si="333"/>
        <v>55156.5</v>
      </c>
      <c r="BX144" s="52">
        <f t="shared" si="334"/>
        <v>59936.729999999996</v>
      </c>
      <c r="BY144" s="53">
        <f t="shared" si="335"/>
        <v>61285</v>
      </c>
      <c r="BZ144" s="54">
        <f t="shared" si="336"/>
        <v>66800.649999999994</v>
      </c>
      <c r="CA144" s="55">
        <f t="shared" si="337"/>
        <v>66800.649999999994</v>
      </c>
      <c r="CB144" s="19" t="str">
        <f t="shared" si="338"/>
        <v>MENOR VALOR</v>
      </c>
      <c r="CC144" s="20" t="str">
        <f t="shared" si="339"/>
        <v>MENOR VALOR</v>
      </c>
      <c r="CD144" s="29" t="str">
        <f t="shared" si="340"/>
        <v>MENOR VALOR</v>
      </c>
      <c r="CE144" s="15" t="str">
        <f t="shared" si="341"/>
        <v>MENOR VALOR</v>
      </c>
      <c r="CF144" s="6" t="str">
        <f t="shared" si="342"/>
        <v>MENOR VALOR</v>
      </c>
    </row>
    <row r="145" spans="1:84" ht="26.25" thickBot="1">
      <c r="A145" s="8" t="s">
        <v>238</v>
      </c>
      <c r="B145" s="9" t="s">
        <v>239</v>
      </c>
      <c r="C145" s="8" t="s">
        <v>27</v>
      </c>
      <c r="D145" s="5">
        <v>1</v>
      </c>
      <c r="E145" s="51">
        <v>587400</v>
      </c>
      <c r="F145" s="51">
        <f t="shared" si="343"/>
        <v>699006</v>
      </c>
      <c r="G145" s="52">
        <v>639678.6</v>
      </c>
      <c r="H145" s="52">
        <f t="shared" si="344"/>
        <v>761217.53399999999</v>
      </c>
      <c r="I145" s="53">
        <v>640853.4</v>
      </c>
      <c r="J145" s="53">
        <f t="shared" si="345"/>
        <v>762615.54599999997</v>
      </c>
      <c r="K145" s="54">
        <v>681384</v>
      </c>
      <c r="L145" s="54">
        <f t="shared" si="345"/>
        <v>810846.96</v>
      </c>
      <c r="M145" s="55">
        <v>693132</v>
      </c>
      <c r="N145" s="55">
        <f t="shared" si="346"/>
        <v>824827.08</v>
      </c>
      <c r="O145" s="51">
        <v>669500</v>
      </c>
      <c r="P145" s="51">
        <f t="shared" si="347"/>
        <v>796705</v>
      </c>
      <c r="Q145" s="52">
        <v>690100</v>
      </c>
      <c r="R145" s="52">
        <f t="shared" si="347"/>
        <v>821219</v>
      </c>
      <c r="S145" s="53">
        <v>698340</v>
      </c>
      <c r="T145" s="53">
        <f t="shared" si="348"/>
        <v>831024.6</v>
      </c>
      <c r="U145" s="54">
        <v>761170</v>
      </c>
      <c r="V145" s="54">
        <f t="shared" si="348"/>
        <v>905792.29999999993</v>
      </c>
      <c r="W145" s="55">
        <v>761170</v>
      </c>
      <c r="X145" s="55">
        <f t="shared" si="349"/>
        <v>905792.29999999993</v>
      </c>
      <c r="Y145" s="51">
        <v>900000</v>
      </c>
      <c r="Z145" s="51">
        <f t="shared" si="350"/>
        <v>1071000</v>
      </c>
      <c r="AA145" s="52">
        <v>982800.00000000012</v>
      </c>
      <c r="AB145" s="52">
        <f t="shared" si="350"/>
        <v>1169532</v>
      </c>
      <c r="AC145" s="53">
        <v>971280</v>
      </c>
      <c r="AD145" s="53">
        <f t="shared" si="351"/>
        <v>1155823.2</v>
      </c>
      <c r="AE145" s="54">
        <v>1052280</v>
      </c>
      <c r="AF145" s="54">
        <f t="shared" si="351"/>
        <v>1252213.2</v>
      </c>
      <c r="AG145" s="55">
        <v>1089000</v>
      </c>
      <c r="AH145" s="55">
        <f t="shared" si="352"/>
        <v>1295910</v>
      </c>
      <c r="AI145" s="51">
        <v>729800</v>
      </c>
      <c r="AJ145" s="51">
        <f t="shared" si="353"/>
        <v>868462</v>
      </c>
      <c r="AK145" s="52">
        <v>802780.00000000012</v>
      </c>
      <c r="AL145" s="52">
        <f t="shared" si="353"/>
        <v>955308.20000000007</v>
      </c>
      <c r="AM145" s="53">
        <v>788184</v>
      </c>
      <c r="AN145" s="53">
        <f t="shared" si="354"/>
        <v>937938.96</v>
      </c>
      <c r="AO145" s="54">
        <v>875760</v>
      </c>
      <c r="AP145" s="54">
        <f t="shared" si="354"/>
        <v>1042154.3999999999</v>
      </c>
      <c r="AQ145" s="55">
        <v>839269.99999999988</v>
      </c>
      <c r="AR145" s="55">
        <f t="shared" si="355"/>
        <v>998731.29999999981</v>
      </c>
      <c r="AS145" s="51">
        <f t="shared" si="303"/>
        <v>699006</v>
      </c>
      <c r="AT145" s="52">
        <f t="shared" si="304"/>
        <v>761217.53399999999</v>
      </c>
      <c r="AU145" s="53">
        <f t="shared" si="305"/>
        <v>762615.54599999997</v>
      </c>
      <c r="AV145" s="54">
        <f t="shared" si="306"/>
        <v>810846.96</v>
      </c>
      <c r="AW145" s="55">
        <f t="shared" si="307"/>
        <v>824827.08</v>
      </c>
      <c r="AX145" s="51">
        <f t="shared" si="308"/>
        <v>848359.02516865777</v>
      </c>
      <c r="AY145" s="52">
        <f t="shared" si="309"/>
        <v>848359.02516865777</v>
      </c>
      <c r="AZ145" s="53">
        <f t="shared" si="310"/>
        <v>910429.62152418692</v>
      </c>
      <c r="BA145" s="54">
        <f t="shared" si="311"/>
        <v>989451.39541297033</v>
      </c>
      <c r="BB145" s="55">
        <f t="shared" si="312"/>
        <v>991639.36670444801</v>
      </c>
      <c r="BC145" s="51">
        <f t="shared" si="313"/>
        <v>832583.5</v>
      </c>
      <c r="BD145" s="52">
        <f t="shared" si="314"/>
        <v>888263.60000000009</v>
      </c>
      <c r="BE145" s="53">
        <f t="shared" si="315"/>
        <v>884481.78</v>
      </c>
      <c r="BF145" s="54">
        <f t="shared" si="316"/>
        <v>973973.34999999986</v>
      </c>
      <c r="BG145" s="55">
        <f t="shared" si="317"/>
        <v>875760</v>
      </c>
      <c r="BH145" s="51">
        <f t="shared" si="318"/>
        <v>858793.25</v>
      </c>
      <c r="BI145" s="52">
        <f t="shared" si="319"/>
        <v>926819.18350000004</v>
      </c>
      <c r="BJ145" s="53">
        <f t="shared" si="320"/>
        <v>858793.25</v>
      </c>
      <c r="BK145" s="54">
        <f t="shared" si="321"/>
        <v>1002751.715</v>
      </c>
      <c r="BL145" s="55">
        <f t="shared" si="322"/>
        <v>1006315.1699999999</v>
      </c>
      <c r="BM145" s="51">
        <f t="shared" si="323"/>
        <v>136484.52799012605</v>
      </c>
      <c r="BN145" s="52">
        <f t="shared" si="324"/>
        <v>99374.104697948322</v>
      </c>
      <c r="BO145" s="53">
        <f t="shared" si="325"/>
        <v>148834.78892435596</v>
      </c>
      <c r="BP145" s="54">
        <f t="shared" si="326"/>
        <v>165840.4106606459</v>
      </c>
      <c r="BQ145" s="55">
        <f t="shared" si="327"/>
        <v>178161.06115800847</v>
      </c>
      <c r="BR145" s="14">
        <f t="shared" si="328"/>
        <v>0.16392893684552487</v>
      </c>
      <c r="BS145" s="16">
        <f t="shared" si="329"/>
        <v>0.1118745659486084</v>
      </c>
      <c r="BT145" s="17">
        <f t="shared" si="330"/>
        <v>0.16827343681896528</v>
      </c>
      <c r="BU145" s="18">
        <f t="shared" si="331"/>
        <v>0.17027202095482993</v>
      </c>
      <c r="BV145" s="56">
        <f t="shared" si="332"/>
        <v>0.20343594267608531</v>
      </c>
      <c r="BW145" s="51">
        <f t="shared" si="333"/>
        <v>699006</v>
      </c>
      <c r="BX145" s="52">
        <f t="shared" si="334"/>
        <v>761217.53399999999</v>
      </c>
      <c r="BY145" s="53">
        <f t="shared" si="335"/>
        <v>762615.54599999997</v>
      </c>
      <c r="BZ145" s="54">
        <f t="shared" si="336"/>
        <v>810846.96</v>
      </c>
      <c r="CA145" s="55">
        <f t="shared" si="337"/>
        <v>991639.36670444801</v>
      </c>
      <c r="CB145" s="19" t="str">
        <f t="shared" si="338"/>
        <v>MENOR VALOR</v>
      </c>
      <c r="CC145" s="20" t="str">
        <f t="shared" si="339"/>
        <v>MENOR VALOR</v>
      </c>
      <c r="CD145" s="29" t="str">
        <f t="shared" si="340"/>
        <v>MENOR VALOR</v>
      </c>
      <c r="CE145" s="15" t="str">
        <f t="shared" si="341"/>
        <v>MENOR VALOR</v>
      </c>
      <c r="CF145" s="6" t="str">
        <f t="shared" si="342"/>
        <v>MEDIA Geométrica</v>
      </c>
    </row>
    <row r="146" spans="1:84" ht="26.25" thickBot="1">
      <c r="A146" s="8" t="s">
        <v>240</v>
      </c>
      <c r="B146" s="9" t="s">
        <v>241</v>
      </c>
      <c r="C146" s="8" t="s">
        <v>27</v>
      </c>
      <c r="D146" s="5">
        <v>1</v>
      </c>
      <c r="E146" s="51">
        <v>993500</v>
      </c>
      <c r="F146" s="51">
        <f t="shared" si="343"/>
        <v>1182265</v>
      </c>
      <c r="G146" s="52">
        <v>1081921.5</v>
      </c>
      <c r="H146" s="52">
        <f t="shared" si="344"/>
        <v>1287486.585</v>
      </c>
      <c r="I146" s="53">
        <v>1083908.5</v>
      </c>
      <c r="J146" s="53">
        <f t="shared" si="345"/>
        <v>1289851.115</v>
      </c>
      <c r="K146" s="54">
        <v>1152460</v>
      </c>
      <c r="L146" s="54">
        <f t="shared" si="345"/>
        <v>1371427.4</v>
      </c>
      <c r="M146" s="55">
        <v>1172330</v>
      </c>
      <c r="N146" s="55">
        <f t="shared" si="346"/>
        <v>1395072.7</v>
      </c>
      <c r="O146" s="51">
        <v>1050600</v>
      </c>
      <c r="P146" s="51">
        <f t="shared" si="347"/>
        <v>1250214</v>
      </c>
      <c r="Q146" s="52">
        <v>1138150</v>
      </c>
      <c r="R146" s="52">
        <f t="shared" si="347"/>
        <v>1354398.5</v>
      </c>
      <c r="S146" s="53">
        <v>1184500</v>
      </c>
      <c r="T146" s="53">
        <f t="shared" si="348"/>
        <v>1409555</v>
      </c>
      <c r="U146" s="54">
        <v>1291105</v>
      </c>
      <c r="V146" s="54">
        <f t="shared" si="348"/>
        <v>1536414.95</v>
      </c>
      <c r="W146" s="55">
        <v>1291105</v>
      </c>
      <c r="X146" s="55">
        <f t="shared" si="349"/>
        <v>1536414.95</v>
      </c>
      <c r="Y146" s="51">
        <v>1400000</v>
      </c>
      <c r="Z146" s="51">
        <f t="shared" si="350"/>
        <v>1666000</v>
      </c>
      <c r="AA146" s="52">
        <v>1528800</v>
      </c>
      <c r="AB146" s="52">
        <f t="shared" si="350"/>
        <v>1819272</v>
      </c>
      <c r="AC146" s="53">
        <v>1510880</v>
      </c>
      <c r="AD146" s="53">
        <f t="shared" si="351"/>
        <v>1797947.2</v>
      </c>
      <c r="AE146" s="54">
        <v>1636880</v>
      </c>
      <c r="AF146" s="54">
        <f t="shared" si="351"/>
        <v>1947887.2</v>
      </c>
      <c r="AG146" s="55">
        <v>1694000</v>
      </c>
      <c r="AH146" s="55">
        <f t="shared" si="352"/>
        <v>2015860</v>
      </c>
      <c r="AI146" s="51">
        <v>1311200</v>
      </c>
      <c r="AJ146" s="51">
        <f t="shared" si="353"/>
        <v>1560328</v>
      </c>
      <c r="AK146" s="52">
        <v>1442320</v>
      </c>
      <c r="AL146" s="52">
        <f t="shared" si="353"/>
        <v>1716360.7999999998</v>
      </c>
      <c r="AM146" s="53">
        <v>1416096</v>
      </c>
      <c r="AN146" s="53">
        <f t="shared" si="354"/>
        <v>1685154.24</v>
      </c>
      <c r="AO146" s="54">
        <v>1573440</v>
      </c>
      <c r="AP146" s="54">
        <f t="shared" si="354"/>
        <v>1872393.5999999999</v>
      </c>
      <c r="AQ146" s="55">
        <v>1507880</v>
      </c>
      <c r="AR146" s="55">
        <f t="shared" si="355"/>
        <v>1794377.2</v>
      </c>
      <c r="AS146" s="51">
        <f t="shared" si="303"/>
        <v>1182265</v>
      </c>
      <c r="AT146" s="52">
        <f t="shared" si="304"/>
        <v>1287486.585</v>
      </c>
      <c r="AU146" s="53">
        <f t="shared" si="305"/>
        <v>1289851.115</v>
      </c>
      <c r="AV146" s="54">
        <f t="shared" si="306"/>
        <v>1371427.4</v>
      </c>
      <c r="AW146" s="55">
        <f t="shared" si="307"/>
        <v>1395072.7</v>
      </c>
      <c r="AX146" s="51">
        <f t="shared" si="308"/>
        <v>1400062.8192781061</v>
      </c>
      <c r="AY146" s="52">
        <f t="shared" si="309"/>
        <v>1400062.8192781061</v>
      </c>
      <c r="AZ146" s="53">
        <f t="shared" si="310"/>
        <v>1532002.7690211718</v>
      </c>
      <c r="BA146" s="54">
        <f t="shared" si="311"/>
        <v>1664985.955729075</v>
      </c>
      <c r="BB146" s="55">
        <f t="shared" si="312"/>
        <v>1668667.7348328664</v>
      </c>
      <c r="BC146" s="51">
        <f t="shared" si="313"/>
        <v>1405271</v>
      </c>
      <c r="BD146" s="52">
        <f t="shared" si="314"/>
        <v>1535379.65</v>
      </c>
      <c r="BE146" s="53">
        <f t="shared" si="315"/>
        <v>1547354.62</v>
      </c>
      <c r="BF146" s="54">
        <f t="shared" si="316"/>
        <v>1704404.2749999999</v>
      </c>
      <c r="BG146" s="55">
        <f t="shared" si="317"/>
        <v>1560328</v>
      </c>
      <c r="BH146" s="51">
        <f t="shared" si="318"/>
        <v>1414701.75</v>
      </c>
      <c r="BI146" s="52">
        <f t="shared" si="319"/>
        <v>1544379.4712499999</v>
      </c>
      <c r="BJ146" s="53">
        <f t="shared" si="320"/>
        <v>1414701.75</v>
      </c>
      <c r="BK146" s="54">
        <f t="shared" si="321"/>
        <v>1682030.7874999999</v>
      </c>
      <c r="BL146" s="55">
        <f t="shared" si="322"/>
        <v>1685431.2125000001</v>
      </c>
      <c r="BM146" s="51">
        <f t="shared" si="323"/>
        <v>203372.12062666676</v>
      </c>
      <c r="BN146" s="52">
        <f t="shared" si="324"/>
        <v>230733.25265412874</v>
      </c>
      <c r="BO146" s="53">
        <f t="shared" si="325"/>
        <v>204371.12477154096</v>
      </c>
      <c r="BP146" s="54">
        <f t="shared" si="326"/>
        <v>236957.83850064024</v>
      </c>
      <c r="BQ146" s="55">
        <f t="shared" si="327"/>
        <v>238519.56108029693</v>
      </c>
      <c r="BR146" s="14">
        <f t="shared" si="328"/>
        <v>0.14472092616062437</v>
      </c>
      <c r="BS146" s="16">
        <f t="shared" si="329"/>
        <v>0.15027765455542461</v>
      </c>
      <c r="BT146" s="17">
        <f t="shared" si="330"/>
        <v>0.13207775524109719</v>
      </c>
      <c r="BU146" s="18">
        <f t="shared" si="331"/>
        <v>0.1390267801931207</v>
      </c>
      <c r="BV146" s="56">
        <f t="shared" si="332"/>
        <v>0.15286501368961969</v>
      </c>
      <c r="BW146" s="51">
        <f t="shared" si="333"/>
        <v>1182265</v>
      </c>
      <c r="BX146" s="52">
        <f t="shared" si="334"/>
        <v>1287486.585</v>
      </c>
      <c r="BY146" s="53">
        <f t="shared" si="335"/>
        <v>1289851.115</v>
      </c>
      <c r="BZ146" s="54">
        <f t="shared" si="336"/>
        <v>1371427.4</v>
      </c>
      <c r="CA146" s="55">
        <f t="shared" si="337"/>
        <v>1395072.7</v>
      </c>
      <c r="CB146" s="19" t="str">
        <f t="shared" si="338"/>
        <v>MENOR VALOR</v>
      </c>
      <c r="CC146" s="20" t="str">
        <f t="shared" si="339"/>
        <v>MENOR VALOR</v>
      </c>
      <c r="CD146" s="29" t="str">
        <f t="shared" si="340"/>
        <v>MENOR VALOR</v>
      </c>
      <c r="CE146" s="15" t="str">
        <f t="shared" si="341"/>
        <v>MENOR VALOR</v>
      </c>
      <c r="CF146" s="6" t="str">
        <f t="shared" si="342"/>
        <v>MENOR VALOR</v>
      </c>
    </row>
    <row r="147" spans="1:84" ht="26.25" thickBot="1">
      <c r="A147" s="43">
        <v>11</v>
      </c>
      <c r="B147" s="26" t="s">
        <v>242</v>
      </c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70"/>
      <c r="Z147" s="70"/>
      <c r="AA147" s="70"/>
      <c r="AB147" s="70"/>
      <c r="AC147" s="70"/>
      <c r="AD147" s="70"/>
      <c r="AE147" s="70"/>
      <c r="AF147" s="70"/>
      <c r="AG147" s="70"/>
      <c r="AH147" s="70"/>
      <c r="AI147" s="70"/>
      <c r="AJ147" s="70"/>
      <c r="AK147" s="70"/>
      <c r="AL147" s="70"/>
      <c r="AM147" s="70"/>
      <c r="AN147" s="70"/>
      <c r="AO147" s="70"/>
      <c r="AP147" s="70"/>
      <c r="AQ147" s="70"/>
      <c r="AR147" s="70"/>
      <c r="AS147" s="51"/>
      <c r="AT147" s="52"/>
      <c r="AU147" s="53"/>
      <c r="AV147" s="54"/>
      <c r="AW147" s="55"/>
      <c r="AX147" s="51"/>
      <c r="AY147" s="52"/>
      <c r="AZ147" s="53"/>
      <c r="BA147" s="54"/>
      <c r="BB147" s="55"/>
      <c r="BC147" s="51"/>
      <c r="BD147" s="52"/>
      <c r="BE147" s="53"/>
      <c r="BF147" s="54"/>
      <c r="BG147" s="55"/>
      <c r="BH147" s="51"/>
      <c r="BI147" s="52"/>
      <c r="BJ147" s="53"/>
      <c r="BK147" s="54"/>
      <c r="BL147" s="55"/>
      <c r="BM147" s="51"/>
      <c r="BN147" s="52"/>
      <c r="BO147" s="53"/>
      <c r="BP147" s="54"/>
      <c r="BQ147" s="55"/>
      <c r="BR147" s="14"/>
      <c r="BS147" s="16"/>
      <c r="BT147" s="17"/>
      <c r="BU147" s="18"/>
      <c r="BV147" s="56"/>
      <c r="BW147" s="51">
        <f t="shared" si="333"/>
        <v>0</v>
      </c>
      <c r="BX147" s="52">
        <f t="shared" si="334"/>
        <v>0</v>
      </c>
      <c r="BY147" s="53">
        <f t="shared" si="335"/>
        <v>0</v>
      </c>
      <c r="BZ147" s="54">
        <f t="shared" si="336"/>
        <v>0</v>
      </c>
      <c r="CA147" s="55">
        <f t="shared" si="337"/>
        <v>0</v>
      </c>
      <c r="CB147" s="19" t="str">
        <f t="shared" si="338"/>
        <v>MENOR VALOR</v>
      </c>
      <c r="CC147" s="20" t="str">
        <f t="shared" si="339"/>
        <v>MENOR VALOR</v>
      </c>
      <c r="CD147" s="29" t="str">
        <f t="shared" si="340"/>
        <v>MENOR VALOR</v>
      </c>
      <c r="CE147" s="15" t="str">
        <f t="shared" si="341"/>
        <v>MENOR VALOR</v>
      </c>
      <c r="CF147" s="6" t="str">
        <f t="shared" si="342"/>
        <v>MENOR VALOR</v>
      </c>
    </row>
    <row r="148" spans="1:84" ht="26.25" thickBot="1">
      <c r="A148" s="8" t="s">
        <v>243</v>
      </c>
      <c r="B148" s="9" t="s">
        <v>244</v>
      </c>
      <c r="C148" s="8" t="s">
        <v>27</v>
      </c>
      <c r="D148" s="5">
        <v>1</v>
      </c>
      <c r="E148" s="51">
        <v>138000</v>
      </c>
      <c r="F148" s="51">
        <f>E148*1.19</f>
        <v>164220</v>
      </c>
      <c r="G148" s="52">
        <v>150282</v>
      </c>
      <c r="H148" s="52">
        <f>G148*1.19</f>
        <v>178835.58</v>
      </c>
      <c r="I148" s="53">
        <v>150558</v>
      </c>
      <c r="J148" s="53">
        <f>I148*1.19</f>
        <v>179164.02</v>
      </c>
      <c r="K148" s="54">
        <v>160080</v>
      </c>
      <c r="L148" s="54">
        <f>K148*1.19</f>
        <v>190495.19999999998</v>
      </c>
      <c r="M148" s="55">
        <v>162840</v>
      </c>
      <c r="N148" s="55">
        <f>M148*1.19</f>
        <v>193779.6</v>
      </c>
      <c r="O148" s="51">
        <v>150000</v>
      </c>
      <c r="P148" s="51">
        <f>O148*1.19</f>
        <v>178500</v>
      </c>
      <c r="Q148" s="52">
        <v>160000</v>
      </c>
      <c r="R148" s="52">
        <f>Q148*1.19</f>
        <v>190400</v>
      </c>
      <c r="S148" s="53">
        <v>170000</v>
      </c>
      <c r="T148" s="53">
        <f>S148*1.19</f>
        <v>202300</v>
      </c>
      <c r="U148" s="54">
        <v>180000</v>
      </c>
      <c r="V148" s="54">
        <f>U148*1.19</f>
        <v>214200</v>
      </c>
      <c r="W148" s="55">
        <v>175000</v>
      </c>
      <c r="X148" s="55">
        <f>W148*1.19</f>
        <v>208250</v>
      </c>
      <c r="Y148" s="51">
        <v>180000</v>
      </c>
      <c r="Z148" s="51">
        <f>Y148*1.19</f>
        <v>214200</v>
      </c>
      <c r="AA148" s="52">
        <v>196560.00000000003</v>
      </c>
      <c r="AB148" s="52">
        <f>AA148*1.19</f>
        <v>233906.40000000002</v>
      </c>
      <c r="AC148" s="53">
        <v>194256</v>
      </c>
      <c r="AD148" s="53">
        <f>AC148*1.19</f>
        <v>231164.63999999998</v>
      </c>
      <c r="AE148" s="54">
        <v>210456</v>
      </c>
      <c r="AF148" s="54">
        <f>AE148*1.19</f>
        <v>250442.63999999998</v>
      </c>
      <c r="AG148" s="55">
        <v>217800</v>
      </c>
      <c r="AH148" s="55">
        <f>AG148*1.19</f>
        <v>259182</v>
      </c>
      <c r="AI148" s="51">
        <v>211200</v>
      </c>
      <c r="AJ148" s="51">
        <f>AI148*1.19</f>
        <v>251328</v>
      </c>
      <c r="AK148" s="52">
        <v>232320.00000000003</v>
      </c>
      <c r="AL148" s="52">
        <f>AK148*1.19</f>
        <v>276460.80000000005</v>
      </c>
      <c r="AM148" s="53">
        <v>228096.00000000003</v>
      </c>
      <c r="AN148" s="53">
        <f>AM148*1.19</f>
        <v>271434.24000000005</v>
      </c>
      <c r="AO148" s="54">
        <v>253440</v>
      </c>
      <c r="AP148" s="54">
        <f>AO148*1.19</f>
        <v>301593.59999999998</v>
      </c>
      <c r="AQ148" s="55">
        <v>242879.99999999997</v>
      </c>
      <c r="AR148" s="55">
        <f>AQ148*1.19</f>
        <v>289027.19999999995</v>
      </c>
      <c r="AS148" s="51">
        <f t="shared" si="303"/>
        <v>164220</v>
      </c>
      <c r="AT148" s="52">
        <f t="shared" si="304"/>
        <v>178835.58</v>
      </c>
      <c r="AU148" s="53">
        <f t="shared" si="305"/>
        <v>179164.02</v>
      </c>
      <c r="AV148" s="54">
        <f t="shared" si="306"/>
        <v>190495.19999999998</v>
      </c>
      <c r="AW148" s="55">
        <f t="shared" si="307"/>
        <v>193779.6</v>
      </c>
      <c r="AX148" s="51">
        <f t="shared" si="308"/>
        <v>199310.94693257718</v>
      </c>
      <c r="AY148" s="52">
        <f t="shared" si="309"/>
        <v>199310.94693257718</v>
      </c>
      <c r="AZ148" s="53">
        <f t="shared" si="310"/>
        <v>218377.64527456692</v>
      </c>
      <c r="BA148" s="54">
        <f t="shared" si="311"/>
        <v>235618.00502325819</v>
      </c>
      <c r="BB148" s="55">
        <f t="shared" si="312"/>
        <v>234481.80814952514</v>
      </c>
      <c r="BC148" s="51">
        <f t="shared" si="313"/>
        <v>196350</v>
      </c>
      <c r="BD148" s="52">
        <f t="shared" si="314"/>
        <v>212153.2</v>
      </c>
      <c r="BE148" s="53">
        <f t="shared" si="315"/>
        <v>216732.32</v>
      </c>
      <c r="BF148" s="54">
        <f t="shared" si="316"/>
        <v>232321.32</v>
      </c>
      <c r="BG148" s="55">
        <f t="shared" si="317"/>
        <v>251328</v>
      </c>
      <c r="BH148" s="51">
        <f t="shared" si="318"/>
        <v>202062</v>
      </c>
      <c r="BI148" s="52">
        <f t="shared" si="319"/>
        <v>219900.69500000001</v>
      </c>
      <c r="BJ148" s="53">
        <f t="shared" si="320"/>
        <v>202062</v>
      </c>
      <c r="BK148" s="54">
        <f t="shared" si="321"/>
        <v>239182.86</v>
      </c>
      <c r="BL148" s="55">
        <f t="shared" si="322"/>
        <v>237559.69999999998</v>
      </c>
      <c r="BM148" s="51">
        <f t="shared" si="323"/>
        <v>33770.011134140892</v>
      </c>
      <c r="BN148" s="52">
        <f t="shared" si="324"/>
        <v>53339.917333120618</v>
      </c>
      <c r="BO148" s="53">
        <f t="shared" si="325"/>
        <v>34448.768861038559</v>
      </c>
      <c r="BP148" s="54">
        <f t="shared" si="326"/>
        <v>41882.31919035528</v>
      </c>
      <c r="BQ148" s="55">
        <f t="shared" si="327"/>
        <v>38380.27841105382</v>
      </c>
      <c r="BR148" s="14">
        <f t="shared" si="328"/>
        <v>0.1719888522237886</v>
      </c>
      <c r="BS148" s="16">
        <f t="shared" si="329"/>
        <v>0.25142169589297081</v>
      </c>
      <c r="BT148" s="17">
        <f t="shared" si="330"/>
        <v>0.15894615468998144</v>
      </c>
      <c r="BU148" s="18">
        <f t="shared" si="331"/>
        <v>0.18027755347789551</v>
      </c>
      <c r="BV148" s="56">
        <f t="shared" si="332"/>
        <v>0.15270991855684135</v>
      </c>
      <c r="BW148" s="51">
        <f t="shared" si="333"/>
        <v>164220</v>
      </c>
      <c r="BX148" s="52">
        <f t="shared" si="334"/>
        <v>199310.94693257718</v>
      </c>
      <c r="BY148" s="53">
        <f t="shared" si="335"/>
        <v>179164.02</v>
      </c>
      <c r="BZ148" s="54">
        <f t="shared" si="336"/>
        <v>190495.19999999998</v>
      </c>
      <c r="CA148" s="55">
        <f t="shared" si="337"/>
        <v>193779.6</v>
      </c>
      <c r="CB148" s="19" t="str">
        <f t="shared" si="338"/>
        <v>MENOR VALOR</v>
      </c>
      <c r="CC148" s="20" t="str">
        <f t="shared" si="339"/>
        <v>MEDIA Geométrica</v>
      </c>
      <c r="CD148" s="29" t="str">
        <f t="shared" si="340"/>
        <v>MENOR VALOR</v>
      </c>
      <c r="CE148" s="15" t="str">
        <f t="shared" si="341"/>
        <v>MENOR VALOR</v>
      </c>
      <c r="CF148" s="6" t="str">
        <f t="shared" si="342"/>
        <v>MENOR VALOR</v>
      </c>
    </row>
    <row r="149" spans="1:84" ht="26.25" thickBot="1">
      <c r="A149" s="43" t="s">
        <v>245</v>
      </c>
      <c r="B149" s="26" t="s">
        <v>246</v>
      </c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M149" s="80"/>
      <c r="AN149" s="80"/>
      <c r="AO149" s="80"/>
      <c r="AP149" s="80"/>
      <c r="AQ149" s="80"/>
      <c r="AR149" s="80"/>
      <c r="AS149" s="51"/>
      <c r="AT149" s="52"/>
      <c r="AU149" s="53"/>
      <c r="AV149" s="54"/>
      <c r="AW149" s="55"/>
      <c r="AX149" s="51"/>
      <c r="AY149" s="52"/>
      <c r="AZ149" s="53"/>
      <c r="BA149" s="54"/>
      <c r="BB149" s="55"/>
      <c r="BC149" s="51"/>
      <c r="BD149" s="52"/>
      <c r="BE149" s="53"/>
      <c r="BF149" s="54"/>
      <c r="BG149" s="55"/>
      <c r="BH149" s="51"/>
      <c r="BI149" s="52"/>
      <c r="BJ149" s="53"/>
      <c r="BK149" s="54"/>
      <c r="BL149" s="55"/>
      <c r="BM149" s="51"/>
      <c r="BN149" s="52"/>
      <c r="BO149" s="53"/>
      <c r="BP149" s="54"/>
      <c r="BQ149" s="55"/>
      <c r="BR149" s="14"/>
      <c r="BS149" s="16"/>
      <c r="BT149" s="17"/>
      <c r="BU149" s="18"/>
      <c r="BV149" s="56"/>
      <c r="BW149" s="51">
        <f t="shared" si="333"/>
        <v>0</v>
      </c>
      <c r="BX149" s="52">
        <f t="shared" si="334"/>
        <v>0</v>
      </c>
      <c r="BY149" s="53">
        <f t="shared" si="335"/>
        <v>0</v>
      </c>
      <c r="BZ149" s="54">
        <f t="shared" si="336"/>
        <v>0</v>
      </c>
      <c r="CA149" s="55">
        <f t="shared" si="337"/>
        <v>0</v>
      </c>
      <c r="CB149" s="19" t="str">
        <f t="shared" si="338"/>
        <v>MENOR VALOR</v>
      </c>
      <c r="CC149" s="20" t="str">
        <f t="shared" si="339"/>
        <v>MENOR VALOR</v>
      </c>
      <c r="CD149" s="29" t="str">
        <f t="shared" si="340"/>
        <v>MENOR VALOR</v>
      </c>
      <c r="CE149" s="15" t="str">
        <f t="shared" si="341"/>
        <v>MENOR VALOR</v>
      </c>
      <c r="CF149" s="6" t="str">
        <f t="shared" si="342"/>
        <v>MENOR VALOR</v>
      </c>
    </row>
    <row r="150" spans="1:84" ht="26.25" thickBot="1">
      <c r="A150" s="8" t="s">
        <v>247</v>
      </c>
      <c r="B150" s="9" t="s">
        <v>248</v>
      </c>
      <c r="C150" s="8" t="s">
        <v>27</v>
      </c>
      <c r="D150" s="5">
        <v>1</v>
      </c>
      <c r="E150" s="51">
        <v>450000</v>
      </c>
      <c r="F150" s="51">
        <f>E150*1.19</f>
        <v>535500</v>
      </c>
      <c r="G150" s="52">
        <v>490050</v>
      </c>
      <c r="H150" s="52">
        <f t="shared" ref="H150:H154" si="356">G150*1.19</f>
        <v>583159.5</v>
      </c>
      <c r="I150" s="53">
        <v>490950</v>
      </c>
      <c r="J150" s="53">
        <f t="shared" ref="J150:L154" si="357">I150*1.19</f>
        <v>584230.5</v>
      </c>
      <c r="K150" s="54">
        <v>521999.99999999994</v>
      </c>
      <c r="L150" s="54">
        <f t="shared" si="357"/>
        <v>621179.99999999988</v>
      </c>
      <c r="M150" s="55">
        <v>531000</v>
      </c>
      <c r="N150" s="55">
        <f t="shared" ref="N150:N154" si="358">M150*1.19</f>
        <v>631890</v>
      </c>
      <c r="O150" s="51">
        <v>420000</v>
      </c>
      <c r="P150" s="51">
        <f t="shared" ref="P150:R154" si="359">O150*1.19</f>
        <v>499800</v>
      </c>
      <c r="Q150" s="52">
        <v>435000</v>
      </c>
      <c r="R150" s="52">
        <f t="shared" si="359"/>
        <v>517650</v>
      </c>
      <c r="S150" s="53">
        <v>450000</v>
      </c>
      <c r="T150" s="53">
        <f t="shared" ref="T150:V154" si="360">S150*1.19</f>
        <v>535500</v>
      </c>
      <c r="U150" s="54">
        <v>490000</v>
      </c>
      <c r="V150" s="54">
        <f t="shared" si="360"/>
        <v>583100</v>
      </c>
      <c r="W150" s="55">
        <v>470000</v>
      </c>
      <c r="X150" s="55">
        <f t="shared" ref="X150:X154" si="361">W150*1.19</f>
        <v>559300</v>
      </c>
      <c r="Y150" s="51">
        <v>490000</v>
      </c>
      <c r="Z150" s="51">
        <f t="shared" ref="Z150:AB154" si="362">Y150*1.19</f>
        <v>583100</v>
      </c>
      <c r="AA150" s="52">
        <v>535080</v>
      </c>
      <c r="AB150" s="52">
        <f t="shared" si="362"/>
        <v>636745.19999999995</v>
      </c>
      <c r="AC150" s="53">
        <v>528808</v>
      </c>
      <c r="AD150" s="53">
        <f t="shared" ref="AD150:AF154" si="363">AC150*1.19</f>
        <v>629281.52</v>
      </c>
      <c r="AE150" s="54">
        <v>572908</v>
      </c>
      <c r="AF150" s="54">
        <f t="shared" si="363"/>
        <v>681760.52</v>
      </c>
      <c r="AG150" s="55">
        <v>592900</v>
      </c>
      <c r="AH150" s="55">
        <f t="shared" ref="AH150:AH154" si="364">AG150*1.19</f>
        <v>705551</v>
      </c>
      <c r="AI150" s="51">
        <v>389540</v>
      </c>
      <c r="AJ150" s="51">
        <f t="shared" ref="AJ150:AL154" si="365">AI150*1.19</f>
        <v>463552.6</v>
      </c>
      <c r="AK150" s="52">
        <v>428494.00000000006</v>
      </c>
      <c r="AL150" s="52">
        <f t="shared" si="365"/>
        <v>509907.86000000004</v>
      </c>
      <c r="AM150" s="53">
        <v>420703.2</v>
      </c>
      <c r="AN150" s="53">
        <f t="shared" ref="AN150:AP154" si="366">AM150*1.19</f>
        <v>500636.80800000002</v>
      </c>
      <c r="AO150" s="54">
        <v>467448</v>
      </c>
      <c r="AP150" s="54">
        <f t="shared" si="366"/>
        <v>556263.12</v>
      </c>
      <c r="AQ150" s="55">
        <v>447970.99999999994</v>
      </c>
      <c r="AR150" s="55">
        <f t="shared" ref="AR150:AR154" si="367">AQ150*1.19</f>
        <v>533085.48999999987</v>
      </c>
      <c r="AS150" s="51">
        <f t="shared" si="303"/>
        <v>463552.6</v>
      </c>
      <c r="AT150" s="52">
        <f t="shared" si="304"/>
        <v>509907.86000000004</v>
      </c>
      <c r="AU150" s="53">
        <f t="shared" si="305"/>
        <v>500636.80800000002</v>
      </c>
      <c r="AV150" s="54">
        <f t="shared" si="306"/>
        <v>556263.12</v>
      </c>
      <c r="AW150" s="55">
        <f t="shared" si="307"/>
        <v>533085.48999999987</v>
      </c>
      <c r="AX150" s="51">
        <f t="shared" si="308"/>
        <v>518620.22281540715</v>
      </c>
      <c r="AY150" s="52">
        <f t="shared" si="309"/>
        <v>518620.22281540715</v>
      </c>
      <c r="AZ150" s="53">
        <f t="shared" si="310"/>
        <v>560309.34259606979</v>
      </c>
      <c r="BA150" s="54">
        <f t="shared" si="311"/>
        <v>608790.9044812608</v>
      </c>
      <c r="BB150" s="55">
        <f t="shared" si="312"/>
        <v>603813.60440714878</v>
      </c>
      <c r="BC150" s="51">
        <f t="shared" si="313"/>
        <v>517650</v>
      </c>
      <c r="BD150" s="52">
        <f t="shared" si="314"/>
        <v>550404.75</v>
      </c>
      <c r="BE150" s="53">
        <f t="shared" si="315"/>
        <v>559865.25</v>
      </c>
      <c r="BF150" s="54">
        <f t="shared" si="316"/>
        <v>602140</v>
      </c>
      <c r="BG150" s="55">
        <f t="shared" si="317"/>
        <v>500636.80800000002</v>
      </c>
      <c r="BH150" s="51">
        <f t="shared" si="318"/>
        <v>520488.15</v>
      </c>
      <c r="BI150" s="52">
        <f t="shared" si="319"/>
        <v>561865.64</v>
      </c>
      <c r="BJ150" s="53">
        <f t="shared" si="320"/>
        <v>520488.15</v>
      </c>
      <c r="BK150" s="54">
        <f t="shared" si="321"/>
        <v>610575.91</v>
      </c>
      <c r="BL150" s="55">
        <f t="shared" si="322"/>
        <v>607456.62249999994</v>
      </c>
      <c r="BM150" s="51">
        <f t="shared" si="323"/>
        <v>44201.967730718738</v>
      </c>
      <c r="BN150" s="52">
        <f t="shared" si="324"/>
        <v>40243.504827320052</v>
      </c>
      <c r="BO150" s="53">
        <f t="shared" si="325"/>
        <v>48703.207640118191</v>
      </c>
      <c r="BP150" s="54">
        <f t="shared" si="326"/>
        <v>47128.813409347582</v>
      </c>
      <c r="BQ150" s="55">
        <f t="shared" si="327"/>
        <v>67211.647936035515</v>
      </c>
      <c r="BR150" s="14">
        <f t="shared" si="328"/>
        <v>8.5389679765707979E-2</v>
      </c>
      <c r="BS150" s="16">
        <f t="shared" si="329"/>
        <v>7.3116201899275132E-2</v>
      </c>
      <c r="BT150" s="17">
        <f t="shared" si="330"/>
        <v>8.6990945839410805E-2</v>
      </c>
      <c r="BU150" s="18">
        <f t="shared" si="331"/>
        <v>7.826886340277607E-2</v>
      </c>
      <c r="BV150" s="56">
        <f t="shared" si="332"/>
        <v>0.13425230998204093</v>
      </c>
      <c r="BW150" s="51">
        <f t="shared" si="333"/>
        <v>463552.6</v>
      </c>
      <c r="BX150" s="52">
        <f t="shared" si="334"/>
        <v>509907.86000000004</v>
      </c>
      <c r="BY150" s="53">
        <f t="shared" si="335"/>
        <v>500636.80800000002</v>
      </c>
      <c r="BZ150" s="54">
        <f t="shared" si="336"/>
        <v>556263.12</v>
      </c>
      <c r="CA150" s="55">
        <f t="shared" si="337"/>
        <v>533085.48999999987</v>
      </c>
      <c r="CB150" s="19" t="str">
        <f t="shared" si="338"/>
        <v>MENOR VALOR</v>
      </c>
      <c r="CC150" s="20" t="str">
        <f t="shared" si="339"/>
        <v>MENOR VALOR</v>
      </c>
      <c r="CD150" s="29" t="str">
        <f t="shared" si="340"/>
        <v>MENOR VALOR</v>
      </c>
      <c r="CE150" s="15" t="str">
        <f t="shared" si="341"/>
        <v>MENOR VALOR</v>
      </c>
      <c r="CF150" s="6" t="str">
        <f t="shared" si="342"/>
        <v>MENOR VALOR</v>
      </c>
    </row>
    <row r="151" spans="1:84" ht="26.25" thickBot="1">
      <c r="A151" s="8" t="s">
        <v>249</v>
      </c>
      <c r="B151" s="9" t="s">
        <v>250</v>
      </c>
      <c r="C151" s="8" t="s">
        <v>27</v>
      </c>
      <c r="D151" s="5">
        <v>1</v>
      </c>
      <c r="E151" s="51">
        <v>600000</v>
      </c>
      <c r="F151" s="51">
        <f>E151*1.19</f>
        <v>714000</v>
      </c>
      <c r="G151" s="52">
        <v>653400</v>
      </c>
      <c r="H151" s="52">
        <f t="shared" si="356"/>
        <v>777546</v>
      </c>
      <c r="I151" s="53">
        <v>654600</v>
      </c>
      <c r="J151" s="53">
        <f t="shared" si="357"/>
        <v>778974</v>
      </c>
      <c r="K151" s="54">
        <v>696000</v>
      </c>
      <c r="L151" s="54">
        <f t="shared" si="357"/>
        <v>828240</v>
      </c>
      <c r="M151" s="55">
        <v>708000</v>
      </c>
      <c r="N151" s="55">
        <f t="shared" si="358"/>
        <v>842520</v>
      </c>
      <c r="O151" s="51">
        <v>540000</v>
      </c>
      <c r="P151" s="51">
        <f t="shared" si="359"/>
        <v>642600</v>
      </c>
      <c r="Q151" s="52">
        <v>565000</v>
      </c>
      <c r="R151" s="52">
        <f t="shared" si="359"/>
        <v>672350</v>
      </c>
      <c r="S151" s="53">
        <v>570000</v>
      </c>
      <c r="T151" s="53">
        <f t="shared" si="360"/>
        <v>678300</v>
      </c>
      <c r="U151" s="54">
        <v>630000</v>
      </c>
      <c r="V151" s="54">
        <f t="shared" si="360"/>
        <v>749700</v>
      </c>
      <c r="W151" s="55">
        <v>600000</v>
      </c>
      <c r="X151" s="55">
        <f t="shared" si="361"/>
        <v>714000</v>
      </c>
      <c r="Y151" s="51">
        <v>490000</v>
      </c>
      <c r="Z151" s="51">
        <f t="shared" si="362"/>
        <v>583100</v>
      </c>
      <c r="AA151" s="52">
        <v>535080</v>
      </c>
      <c r="AB151" s="52">
        <f t="shared" si="362"/>
        <v>636745.19999999995</v>
      </c>
      <c r="AC151" s="53">
        <v>528808</v>
      </c>
      <c r="AD151" s="53">
        <f t="shared" si="363"/>
        <v>629281.52</v>
      </c>
      <c r="AE151" s="54">
        <v>572908</v>
      </c>
      <c r="AF151" s="54">
        <f t="shared" si="363"/>
        <v>681760.52</v>
      </c>
      <c r="AG151" s="55">
        <v>592900</v>
      </c>
      <c r="AH151" s="55">
        <f t="shared" si="364"/>
        <v>705551</v>
      </c>
      <c r="AI151" s="51">
        <v>499900</v>
      </c>
      <c r="AJ151" s="51">
        <f t="shared" si="365"/>
        <v>594881</v>
      </c>
      <c r="AK151" s="52">
        <v>549890</v>
      </c>
      <c r="AL151" s="52">
        <f t="shared" si="365"/>
        <v>654369.1</v>
      </c>
      <c r="AM151" s="53">
        <v>539892</v>
      </c>
      <c r="AN151" s="53">
        <f t="shared" si="366"/>
        <v>642471.48</v>
      </c>
      <c r="AO151" s="54">
        <v>599880</v>
      </c>
      <c r="AP151" s="54">
        <f t="shared" si="366"/>
        <v>713857.2</v>
      </c>
      <c r="AQ151" s="55">
        <v>574885</v>
      </c>
      <c r="AR151" s="55">
        <f t="shared" si="367"/>
        <v>684113.15</v>
      </c>
      <c r="AS151" s="51">
        <f t="shared" si="303"/>
        <v>583100</v>
      </c>
      <c r="AT151" s="52">
        <f t="shared" si="304"/>
        <v>636745.19999999995</v>
      </c>
      <c r="AU151" s="53">
        <f t="shared" si="305"/>
        <v>629281.52</v>
      </c>
      <c r="AV151" s="54">
        <f t="shared" si="306"/>
        <v>681760.52</v>
      </c>
      <c r="AW151" s="55">
        <f t="shared" si="307"/>
        <v>684113.15</v>
      </c>
      <c r="AX151" s="51">
        <f t="shared" si="308"/>
        <v>631615.84755858849</v>
      </c>
      <c r="AY151" s="52">
        <f t="shared" si="309"/>
        <v>631615.84755858849</v>
      </c>
      <c r="AZ151" s="53">
        <f t="shared" si="310"/>
        <v>679846.55751250242</v>
      </c>
      <c r="BA151" s="54">
        <f t="shared" si="311"/>
        <v>741432.68272967904</v>
      </c>
      <c r="BB151" s="55">
        <f t="shared" si="312"/>
        <v>734063.61017837364</v>
      </c>
      <c r="BC151" s="51">
        <f t="shared" si="313"/>
        <v>618740.5</v>
      </c>
      <c r="BD151" s="52">
        <f t="shared" si="314"/>
        <v>663359.55000000005</v>
      </c>
      <c r="BE151" s="53">
        <f t="shared" si="315"/>
        <v>660385.74</v>
      </c>
      <c r="BF151" s="54">
        <f t="shared" si="316"/>
        <v>731778.6</v>
      </c>
      <c r="BG151" s="55">
        <f t="shared" si="317"/>
        <v>642471.48</v>
      </c>
      <c r="BH151" s="51">
        <f t="shared" si="318"/>
        <v>633645.25</v>
      </c>
      <c r="BI151" s="52">
        <f t="shared" si="319"/>
        <v>685252.57499999995</v>
      </c>
      <c r="BJ151" s="53">
        <f t="shared" si="320"/>
        <v>633645.25</v>
      </c>
      <c r="BK151" s="54">
        <f t="shared" si="321"/>
        <v>743389.42999999993</v>
      </c>
      <c r="BL151" s="55">
        <f t="shared" si="322"/>
        <v>736546.03749999998</v>
      </c>
      <c r="BM151" s="51">
        <f t="shared" si="323"/>
        <v>51464.946251672118</v>
      </c>
      <c r="BN151" s="52">
        <f t="shared" si="324"/>
        <v>66535.779690855066</v>
      </c>
      <c r="BO151" s="53">
        <f t="shared" si="325"/>
        <v>58649.648380554681</v>
      </c>
      <c r="BP151" s="54">
        <f t="shared" si="326"/>
        <v>54565.826484189718</v>
      </c>
      <c r="BQ151" s="55">
        <f t="shared" si="327"/>
        <v>62146.408939127105</v>
      </c>
      <c r="BR151" s="14">
        <f t="shared" si="328"/>
        <v>8.3176947769981302E-2</v>
      </c>
      <c r="BS151" s="16">
        <f t="shared" si="329"/>
        <v>0.10030123134709534</v>
      </c>
      <c r="BT151" s="17">
        <f t="shared" si="330"/>
        <v>8.8811197498835578E-2</v>
      </c>
      <c r="BU151" s="18">
        <f t="shared" si="331"/>
        <v>7.4566031972224556E-2</v>
      </c>
      <c r="BV151" s="56">
        <f t="shared" si="332"/>
        <v>9.6730222077915595E-2</v>
      </c>
      <c r="BW151" s="51">
        <f t="shared" si="333"/>
        <v>583100</v>
      </c>
      <c r="BX151" s="52">
        <f t="shared" si="334"/>
        <v>636745.19999999995</v>
      </c>
      <c r="BY151" s="53">
        <f t="shared" si="335"/>
        <v>629281.52</v>
      </c>
      <c r="BZ151" s="54">
        <f t="shared" si="336"/>
        <v>681760.52</v>
      </c>
      <c r="CA151" s="55">
        <f t="shared" si="337"/>
        <v>684113.15</v>
      </c>
      <c r="CB151" s="19" t="str">
        <f t="shared" si="338"/>
        <v>MENOR VALOR</v>
      </c>
      <c r="CC151" s="20" t="str">
        <f t="shared" si="339"/>
        <v>MENOR VALOR</v>
      </c>
      <c r="CD151" s="29" t="str">
        <f t="shared" si="340"/>
        <v>MENOR VALOR</v>
      </c>
      <c r="CE151" s="15" t="str">
        <f t="shared" si="341"/>
        <v>MENOR VALOR</v>
      </c>
      <c r="CF151" s="6" t="str">
        <f t="shared" si="342"/>
        <v>MENOR VALOR</v>
      </c>
    </row>
    <row r="152" spans="1:84" ht="26.25" thickBot="1">
      <c r="A152" s="43" t="s">
        <v>251</v>
      </c>
      <c r="B152" s="26" t="s">
        <v>252</v>
      </c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51"/>
      <c r="AT152" s="52"/>
      <c r="AU152" s="53"/>
      <c r="AV152" s="54"/>
      <c r="AW152" s="55"/>
      <c r="AX152" s="51"/>
      <c r="AY152" s="52"/>
      <c r="AZ152" s="53"/>
      <c r="BA152" s="54"/>
      <c r="BB152" s="55"/>
      <c r="BC152" s="51"/>
      <c r="BD152" s="52"/>
      <c r="BE152" s="53"/>
      <c r="BF152" s="54"/>
      <c r="BG152" s="55"/>
      <c r="BH152" s="51"/>
      <c r="BI152" s="52"/>
      <c r="BJ152" s="53"/>
      <c r="BK152" s="54"/>
      <c r="BL152" s="55"/>
      <c r="BM152" s="51"/>
      <c r="BN152" s="52"/>
      <c r="BO152" s="53"/>
      <c r="BP152" s="54"/>
      <c r="BQ152" s="55"/>
      <c r="BR152" s="14"/>
      <c r="BS152" s="16"/>
      <c r="BT152" s="17"/>
      <c r="BU152" s="18"/>
      <c r="BV152" s="56"/>
      <c r="BW152" s="51">
        <f t="shared" si="333"/>
        <v>0</v>
      </c>
      <c r="BX152" s="52">
        <f t="shared" si="334"/>
        <v>0</v>
      </c>
      <c r="BY152" s="53">
        <f t="shared" si="335"/>
        <v>0</v>
      </c>
      <c r="BZ152" s="54">
        <f t="shared" si="336"/>
        <v>0</v>
      </c>
      <c r="CA152" s="55">
        <f t="shared" si="337"/>
        <v>0</v>
      </c>
      <c r="CB152" s="19" t="str">
        <f t="shared" si="338"/>
        <v>MENOR VALOR</v>
      </c>
      <c r="CC152" s="20" t="str">
        <f t="shared" si="339"/>
        <v>MENOR VALOR</v>
      </c>
      <c r="CD152" s="29" t="str">
        <f t="shared" si="340"/>
        <v>MENOR VALOR</v>
      </c>
      <c r="CE152" s="15" t="str">
        <f t="shared" si="341"/>
        <v>MENOR VALOR</v>
      </c>
      <c r="CF152" s="6" t="str">
        <f t="shared" si="342"/>
        <v>MENOR VALOR</v>
      </c>
    </row>
    <row r="153" spans="1:84" ht="39" thickBot="1">
      <c r="A153" s="8" t="s">
        <v>253</v>
      </c>
      <c r="B153" s="9" t="s">
        <v>254</v>
      </c>
      <c r="C153" s="8" t="s">
        <v>255</v>
      </c>
      <c r="D153" s="5">
        <v>1</v>
      </c>
      <c r="E153" s="51">
        <v>1685000</v>
      </c>
      <c r="F153" s="51">
        <f>E153*1.19</f>
        <v>2005150</v>
      </c>
      <c r="G153" s="52">
        <v>1834965</v>
      </c>
      <c r="H153" s="52">
        <f>G153*1.19</f>
        <v>2183608.35</v>
      </c>
      <c r="I153" s="53">
        <v>1838335</v>
      </c>
      <c r="J153" s="53">
        <f t="shared" si="357"/>
        <v>2187618.65</v>
      </c>
      <c r="K153" s="54">
        <v>1954599.9999999998</v>
      </c>
      <c r="L153" s="54">
        <f t="shared" si="357"/>
        <v>2325973.9999999995</v>
      </c>
      <c r="M153" s="62">
        <v>1988300</v>
      </c>
      <c r="N153" s="62">
        <f t="shared" si="358"/>
        <v>2366077</v>
      </c>
      <c r="O153" s="51">
        <v>1900000</v>
      </c>
      <c r="P153" s="51">
        <f>O153*1.19</f>
        <v>2261000</v>
      </c>
      <c r="Q153" s="52">
        <v>1990000</v>
      </c>
      <c r="R153" s="52">
        <f>Q153*1.19</f>
        <v>2368100</v>
      </c>
      <c r="S153" s="53">
        <v>1990000</v>
      </c>
      <c r="T153" s="53">
        <f t="shared" si="360"/>
        <v>2368100</v>
      </c>
      <c r="U153" s="54">
        <v>2150000</v>
      </c>
      <c r="V153" s="54">
        <f t="shared" si="360"/>
        <v>2558500</v>
      </c>
      <c r="W153" s="62">
        <v>2070000</v>
      </c>
      <c r="X153" s="62">
        <f t="shared" si="361"/>
        <v>2463300</v>
      </c>
      <c r="Y153" s="51">
        <v>2250000</v>
      </c>
      <c r="Z153" s="51">
        <f>Y153*1.19</f>
        <v>2677500</v>
      </c>
      <c r="AA153" s="52">
        <v>2457000</v>
      </c>
      <c r="AB153" s="52">
        <f>AA153*1.19</f>
        <v>2923830</v>
      </c>
      <c r="AC153" s="53">
        <v>2428200</v>
      </c>
      <c r="AD153" s="53">
        <f t="shared" si="363"/>
        <v>2889558</v>
      </c>
      <c r="AE153" s="54">
        <v>2630700</v>
      </c>
      <c r="AF153" s="54">
        <f t="shared" si="363"/>
        <v>3130533</v>
      </c>
      <c r="AG153" s="62">
        <v>2722500</v>
      </c>
      <c r="AH153" s="62">
        <f t="shared" si="364"/>
        <v>3239775</v>
      </c>
      <c r="AI153" s="51">
        <v>1711200</v>
      </c>
      <c r="AJ153" s="51">
        <f>AI153*1.19</f>
        <v>2036328</v>
      </c>
      <c r="AK153" s="52">
        <v>1882320.0000000002</v>
      </c>
      <c r="AL153" s="52">
        <f>AK153*1.19</f>
        <v>2239960.8000000003</v>
      </c>
      <c r="AM153" s="53">
        <v>1848096.0000000002</v>
      </c>
      <c r="AN153" s="53">
        <f t="shared" si="366"/>
        <v>2199234.2400000002</v>
      </c>
      <c r="AO153" s="54">
        <v>2053440</v>
      </c>
      <c r="AP153" s="54">
        <f t="shared" si="366"/>
        <v>2443593.6</v>
      </c>
      <c r="AQ153" s="62">
        <v>1967879.9999999998</v>
      </c>
      <c r="AR153" s="62">
        <f t="shared" si="367"/>
        <v>2341777.1999999997</v>
      </c>
      <c r="AS153" s="51">
        <f t="shared" si="303"/>
        <v>2005150</v>
      </c>
      <c r="AT153" s="52">
        <f t="shared" si="304"/>
        <v>2183608.35</v>
      </c>
      <c r="AU153" s="53">
        <f t="shared" si="305"/>
        <v>2187618.65</v>
      </c>
      <c r="AV153" s="54">
        <f t="shared" si="306"/>
        <v>2325973.9999999995</v>
      </c>
      <c r="AW153" s="55">
        <f t="shared" si="307"/>
        <v>2341777.1999999997</v>
      </c>
      <c r="AX153" s="51">
        <f t="shared" si="308"/>
        <v>2229749.9371300484</v>
      </c>
      <c r="AY153" s="52">
        <f t="shared" si="309"/>
        <v>2229749.9371300484</v>
      </c>
      <c r="AZ153" s="53">
        <f t="shared" si="310"/>
        <v>2395348.1244679983</v>
      </c>
      <c r="BA153" s="54">
        <f t="shared" si="311"/>
        <v>2597522.9033249011</v>
      </c>
      <c r="BB153" s="55">
        <f t="shared" si="312"/>
        <v>2578704.9324992779</v>
      </c>
      <c r="BC153" s="51">
        <f t="shared" si="313"/>
        <v>2148664</v>
      </c>
      <c r="BD153" s="52">
        <f t="shared" si="314"/>
        <v>2304030.4000000004</v>
      </c>
      <c r="BE153" s="53">
        <f t="shared" si="315"/>
        <v>2283667.12</v>
      </c>
      <c r="BF153" s="54">
        <f t="shared" si="316"/>
        <v>2501046.7999999998</v>
      </c>
      <c r="BG153" s="55">
        <f t="shared" si="317"/>
        <v>2199234.2400000002</v>
      </c>
      <c r="BH153" s="51">
        <f t="shared" si="318"/>
        <v>2244994.5</v>
      </c>
      <c r="BI153" s="52">
        <f t="shared" si="319"/>
        <v>2428874.7875000001</v>
      </c>
      <c r="BJ153" s="53">
        <f t="shared" si="320"/>
        <v>2244994.5</v>
      </c>
      <c r="BK153" s="54">
        <f t="shared" si="321"/>
        <v>2614650.15</v>
      </c>
      <c r="BL153" s="55">
        <f t="shared" si="322"/>
        <v>2602732.2999999998</v>
      </c>
      <c r="BM153" s="51">
        <f t="shared" si="323"/>
        <v>268507.11162043735</v>
      </c>
      <c r="BN153" s="52">
        <f t="shared" si="324"/>
        <v>94544.894201436487</v>
      </c>
      <c r="BO153" s="53">
        <f t="shared" si="325"/>
        <v>285307.75872207142</v>
      </c>
      <c r="BP153" s="54">
        <f t="shared" si="326"/>
        <v>308983.09708860738</v>
      </c>
      <c r="BQ153" s="55">
        <f t="shared" si="327"/>
        <v>370596.83725737716</v>
      </c>
      <c r="BR153" s="14">
        <f t="shared" si="328"/>
        <v>0.12496468113229307</v>
      </c>
      <c r="BS153" s="16">
        <f t="shared" si="329"/>
        <v>4.1034568902144901E-2</v>
      </c>
      <c r="BT153" s="17">
        <f t="shared" si="330"/>
        <v>0.1249340397395884</v>
      </c>
      <c r="BU153" s="18">
        <f t="shared" si="331"/>
        <v>0.12354150953457065</v>
      </c>
      <c r="BV153" s="56">
        <f t="shared" si="332"/>
        <v>0.16851176219290634</v>
      </c>
      <c r="BW153" s="51">
        <f t="shared" si="333"/>
        <v>2005150</v>
      </c>
      <c r="BX153" s="52">
        <f t="shared" si="334"/>
        <v>2183608.35</v>
      </c>
      <c r="BY153" s="53">
        <f t="shared" si="335"/>
        <v>2187618.65</v>
      </c>
      <c r="BZ153" s="54">
        <f t="shared" si="336"/>
        <v>2325973.9999999995</v>
      </c>
      <c r="CA153" s="55">
        <f t="shared" si="337"/>
        <v>2341777.1999999997</v>
      </c>
      <c r="CB153" s="19" t="str">
        <f t="shared" si="338"/>
        <v>MENOR VALOR</v>
      </c>
      <c r="CC153" s="20" t="str">
        <f t="shared" si="339"/>
        <v>MENOR VALOR</v>
      </c>
      <c r="CD153" s="29" t="str">
        <f t="shared" si="340"/>
        <v>MENOR VALOR</v>
      </c>
      <c r="CE153" s="15" t="str">
        <f t="shared" si="341"/>
        <v>MENOR VALOR</v>
      </c>
      <c r="CF153" s="6" t="str">
        <f t="shared" si="342"/>
        <v>MENOR VALOR</v>
      </c>
    </row>
    <row r="154" spans="1:84" ht="39" thickBot="1">
      <c r="A154" s="8" t="s">
        <v>256</v>
      </c>
      <c r="B154" s="9" t="s">
        <v>257</v>
      </c>
      <c r="C154" s="8" t="s">
        <v>255</v>
      </c>
      <c r="D154" s="5">
        <v>1</v>
      </c>
      <c r="E154" s="51">
        <v>1850000</v>
      </c>
      <c r="F154" s="51">
        <f>E154*1.19</f>
        <v>2201500</v>
      </c>
      <c r="G154" s="52">
        <v>2014650</v>
      </c>
      <c r="H154" s="52">
        <f t="shared" si="356"/>
        <v>2397433.5</v>
      </c>
      <c r="I154" s="53">
        <v>2018350</v>
      </c>
      <c r="J154" s="53">
        <f t="shared" si="357"/>
        <v>2401836.5</v>
      </c>
      <c r="K154" s="54">
        <v>2146000</v>
      </c>
      <c r="L154" s="54">
        <f t="shared" si="357"/>
        <v>2553740</v>
      </c>
      <c r="M154" s="62">
        <v>2183000</v>
      </c>
      <c r="N154" s="62">
        <f t="shared" si="358"/>
        <v>2597770</v>
      </c>
      <c r="O154" s="51">
        <v>1700000</v>
      </c>
      <c r="P154" s="51">
        <f t="shared" si="359"/>
        <v>2023000</v>
      </c>
      <c r="Q154" s="52">
        <v>1790000</v>
      </c>
      <c r="R154" s="52">
        <f t="shared" si="359"/>
        <v>2130100</v>
      </c>
      <c r="S154" s="53">
        <v>1790000</v>
      </c>
      <c r="T154" s="53">
        <f t="shared" si="360"/>
        <v>2130100</v>
      </c>
      <c r="U154" s="54">
        <v>1890000</v>
      </c>
      <c r="V154" s="54">
        <f t="shared" si="360"/>
        <v>2249100</v>
      </c>
      <c r="W154" s="62">
        <v>1840000</v>
      </c>
      <c r="X154" s="62">
        <f t="shared" si="361"/>
        <v>2189600</v>
      </c>
      <c r="Y154" s="51">
        <v>2250000</v>
      </c>
      <c r="Z154" s="51">
        <f t="shared" si="362"/>
        <v>2677500</v>
      </c>
      <c r="AA154" s="52">
        <v>2457000</v>
      </c>
      <c r="AB154" s="52">
        <f t="shared" si="362"/>
        <v>2923830</v>
      </c>
      <c r="AC154" s="53">
        <v>2428200</v>
      </c>
      <c r="AD154" s="53">
        <f t="shared" si="363"/>
        <v>2889558</v>
      </c>
      <c r="AE154" s="54">
        <v>2630700</v>
      </c>
      <c r="AF154" s="54">
        <f t="shared" si="363"/>
        <v>3130533</v>
      </c>
      <c r="AG154" s="62">
        <v>2722500</v>
      </c>
      <c r="AH154" s="62">
        <f t="shared" si="364"/>
        <v>3239775</v>
      </c>
      <c r="AI154" s="51">
        <v>1711200</v>
      </c>
      <c r="AJ154" s="51">
        <f t="shared" si="365"/>
        <v>2036328</v>
      </c>
      <c r="AK154" s="52">
        <v>1882320.0000000002</v>
      </c>
      <c r="AL154" s="52">
        <f t="shared" si="365"/>
        <v>2239960.8000000003</v>
      </c>
      <c r="AM154" s="53">
        <v>1848096.0000000002</v>
      </c>
      <c r="AN154" s="53">
        <f t="shared" si="366"/>
        <v>2199234.2400000002</v>
      </c>
      <c r="AO154" s="54">
        <v>2053440</v>
      </c>
      <c r="AP154" s="54">
        <f t="shared" si="366"/>
        <v>2443593.6</v>
      </c>
      <c r="AQ154" s="62">
        <v>1967879.9999999998</v>
      </c>
      <c r="AR154" s="62">
        <f t="shared" si="367"/>
        <v>2341777.1999999997</v>
      </c>
      <c r="AS154" s="51">
        <f t="shared" si="303"/>
        <v>2023000</v>
      </c>
      <c r="AT154" s="52">
        <f t="shared" si="304"/>
        <v>2130100</v>
      </c>
      <c r="AU154" s="53">
        <f t="shared" si="305"/>
        <v>2130100</v>
      </c>
      <c r="AV154" s="54">
        <f t="shared" si="306"/>
        <v>2249100</v>
      </c>
      <c r="AW154" s="55">
        <f t="shared" si="307"/>
        <v>2189600</v>
      </c>
      <c r="AX154" s="51">
        <f t="shared" si="308"/>
        <v>2219846.509018478</v>
      </c>
      <c r="AY154" s="52">
        <f t="shared" si="309"/>
        <v>2219846.509018478</v>
      </c>
      <c r="AZ154" s="53">
        <f t="shared" si="310"/>
        <v>2387874.9760799357</v>
      </c>
      <c r="BA154" s="54">
        <f t="shared" si="311"/>
        <v>2574590.5891149794</v>
      </c>
      <c r="BB154" s="55">
        <f t="shared" si="312"/>
        <v>2563046.4452748625</v>
      </c>
      <c r="BC154" s="51">
        <f t="shared" si="313"/>
        <v>2118914</v>
      </c>
      <c r="BD154" s="52">
        <f t="shared" si="314"/>
        <v>2318697.1500000004</v>
      </c>
      <c r="BE154" s="53">
        <f t="shared" si="315"/>
        <v>2300535.37</v>
      </c>
      <c r="BF154" s="54">
        <f t="shared" si="316"/>
        <v>2498666.7999999998</v>
      </c>
      <c r="BG154" s="55">
        <f t="shared" si="317"/>
        <v>2189600</v>
      </c>
      <c r="BH154" s="51">
        <f t="shared" si="318"/>
        <v>2234582</v>
      </c>
      <c r="BI154" s="52">
        <f t="shared" si="319"/>
        <v>2422831.0750000002</v>
      </c>
      <c r="BJ154" s="53">
        <f t="shared" si="320"/>
        <v>2234582</v>
      </c>
      <c r="BK154" s="54">
        <f t="shared" si="321"/>
        <v>2594241.65</v>
      </c>
      <c r="BL154" s="55">
        <f t="shared" si="322"/>
        <v>2592230.5499999998</v>
      </c>
      <c r="BM154" s="51">
        <f t="shared" si="323"/>
        <v>265208.58050221525</v>
      </c>
      <c r="BN154" s="52">
        <f t="shared" si="324"/>
        <v>134371.52900582523</v>
      </c>
      <c r="BO154" s="53">
        <f t="shared" si="325"/>
        <v>296949.44364282483</v>
      </c>
      <c r="BP154" s="54">
        <f t="shared" si="326"/>
        <v>328278.23156244849</v>
      </c>
      <c r="BQ154" s="55">
        <f t="shared" si="327"/>
        <v>401304.97771384323</v>
      </c>
      <c r="BR154" s="14">
        <f t="shared" si="328"/>
        <v>0.12516250329282608</v>
      </c>
      <c r="BS154" s="16">
        <f t="shared" si="329"/>
        <v>5.7951306407490605E-2</v>
      </c>
      <c r="BT154" s="17">
        <f t="shared" si="330"/>
        <v>0.12907840823278663</v>
      </c>
      <c r="BU154" s="18">
        <f t="shared" si="331"/>
        <v>0.13138135567433343</v>
      </c>
      <c r="BV154" s="56">
        <f t="shared" si="332"/>
        <v>0.18327775745060432</v>
      </c>
      <c r="BW154" s="51">
        <f t="shared" si="333"/>
        <v>2023000</v>
      </c>
      <c r="BX154" s="52">
        <f t="shared" si="334"/>
        <v>2130100</v>
      </c>
      <c r="BY154" s="53">
        <f t="shared" si="335"/>
        <v>2130100</v>
      </c>
      <c r="BZ154" s="54">
        <f t="shared" si="336"/>
        <v>2249100</v>
      </c>
      <c r="CA154" s="55">
        <f t="shared" si="337"/>
        <v>2189600</v>
      </c>
      <c r="CB154" s="19" t="str">
        <f t="shared" si="338"/>
        <v>MENOR VALOR</v>
      </c>
      <c r="CC154" s="20" t="str">
        <f t="shared" si="339"/>
        <v>MENOR VALOR</v>
      </c>
      <c r="CD154" s="29" t="str">
        <f t="shared" si="340"/>
        <v>MENOR VALOR</v>
      </c>
      <c r="CE154" s="15" t="str">
        <f t="shared" si="341"/>
        <v>MENOR VALOR</v>
      </c>
      <c r="CF154" s="6" t="str">
        <f t="shared" si="342"/>
        <v>MENOR VALOR</v>
      </c>
    </row>
    <row r="155" spans="1:84">
      <c r="F155" s="39">
        <f>SUM(F7:F154)</f>
        <v>106307376.70000002</v>
      </c>
      <c r="G155" s="39"/>
      <c r="H155" s="39">
        <f>SUM(H7:H154)</f>
        <v>115768733.22629996</v>
      </c>
      <c r="I155" s="39"/>
      <c r="J155" s="39">
        <f>SUM(J7:J154)</f>
        <v>115981347.97970006</v>
      </c>
      <c r="K155" s="39"/>
      <c r="L155" s="39">
        <f>SUM(L7:L154)</f>
        <v>123316556.972</v>
      </c>
      <c r="M155" s="39"/>
      <c r="N155" s="39">
        <f>SUM(N7:N154)</f>
        <v>125442704.50600003</v>
      </c>
      <c r="O155" s="40"/>
      <c r="P155" s="39">
        <f>SUM(P7:P154)</f>
        <v>93653583.100000009</v>
      </c>
      <c r="Q155" s="40"/>
      <c r="R155" s="39">
        <f>SUM(R7:R154)</f>
        <v>98712461.000999987</v>
      </c>
      <c r="S155" s="40"/>
      <c r="T155" s="39">
        <f>SUM(T7:T154)</f>
        <v>100517532.84999998</v>
      </c>
      <c r="U155" s="40"/>
      <c r="V155" s="39">
        <f>SUM(V7:V154)</f>
        <v>107923280.08000001</v>
      </c>
      <c r="W155" s="40"/>
      <c r="X155" s="39">
        <f>SUM(X7:X154)</f>
        <v>104689395.58000001</v>
      </c>
      <c r="Y155" s="41"/>
      <c r="Z155" s="39">
        <f>SUM(Z7:Z154)</f>
        <v>107045260</v>
      </c>
      <c r="AA155" s="41"/>
      <c r="AB155" s="39">
        <f>SUM(AB7:AB154)</f>
        <v>116893423.92</v>
      </c>
      <c r="AC155" s="41"/>
      <c r="AD155" s="39">
        <f>SUM(AD7:AD154)</f>
        <v>115523244.59200001</v>
      </c>
      <c r="AE155" s="41"/>
      <c r="AF155" s="39">
        <f>SUM(AF7:AF154)</f>
        <v>125157317.99199997</v>
      </c>
      <c r="AG155" s="41"/>
      <c r="AH155" s="39">
        <f>SUM(AH7:AH154)</f>
        <v>128944919.24999997</v>
      </c>
      <c r="AI155" s="41"/>
      <c r="AJ155" s="39">
        <f>SUM(AJ7:AJ154)</f>
        <v>105891852.49999993</v>
      </c>
      <c r="AK155" s="41"/>
      <c r="AL155" s="39">
        <f>SUM(AL7:AL154)</f>
        <v>116481037.74999999</v>
      </c>
      <c r="AM155" s="41"/>
      <c r="AN155" s="39">
        <f>SUM(AN7:AN154)</f>
        <v>114363200.69999999</v>
      </c>
      <c r="AO155" s="41"/>
      <c r="AP155" s="39">
        <f>SUM(AP7:AP154)</f>
        <v>127070222.99999997</v>
      </c>
      <c r="AQ155" s="41"/>
      <c r="AR155" s="39">
        <f>SUM(AR7:AR154)</f>
        <v>121775630.37500006</v>
      </c>
    </row>
    <row r="156" spans="1:84">
      <c r="F156" s="33"/>
      <c r="G156" s="36"/>
      <c r="H156" s="33"/>
      <c r="I156" s="34"/>
      <c r="J156" s="33"/>
      <c r="K156" s="34"/>
      <c r="L156" s="32" t="s">
        <v>258</v>
      </c>
      <c r="M156" s="34"/>
      <c r="N156" s="34">
        <f>+N155+L155+J155+H155+F155</f>
        <v>586816719.38400006</v>
      </c>
      <c r="O156" s="35"/>
      <c r="P156" s="35"/>
      <c r="Q156" s="35"/>
      <c r="R156" s="37"/>
      <c r="S156" s="35"/>
      <c r="T156" s="35"/>
      <c r="U156" s="35"/>
      <c r="V156" s="32" t="s">
        <v>258</v>
      </c>
      <c r="W156" s="34"/>
      <c r="X156" s="34">
        <f>+X155+V155+T155+R155+P155</f>
        <v>505496252.611</v>
      </c>
      <c r="Y156" s="11"/>
      <c r="Z156" s="11"/>
      <c r="AA156" s="11"/>
      <c r="AB156" s="11"/>
      <c r="AC156" s="11"/>
      <c r="AD156" s="11"/>
      <c r="AE156" s="11"/>
      <c r="AF156" s="32" t="s">
        <v>258</v>
      </c>
      <c r="AG156" s="34"/>
      <c r="AH156" s="34">
        <f>+AH155+AF155+AD155+AB155+Z155</f>
        <v>593564165.75399995</v>
      </c>
      <c r="AI156" s="11"/>
      <c r="AJ156" s="11"/>
      <c r="AK156" s="11"/>
      <c r="AL156" s="11"/>
      <c r="AM156" s="11"/>
      <c r="AN156" s="11"/>
      <c r="AO156" s="11"/>
      <c r="AP156" s="32" t="s">
        <v>258</v>
      </c>
      <c r="AQ156" s="34"/>
      <c r="AR156" s="34">
        <f>+AR155+AP155+AN155+AL155+AJ155</f>
        <v>585581944.32499993</v>
      </c>
      <c r="BY156" s="79" t="s">
        <v>258</v>
      </c>
      <c r="BZ156" s="79"/>
      <c r="CA156" s="25" t="e">
        <f>SUM(#REF!)</f>
        <v>#REF!</v>
      </c>
    </row>
    <row r="158" spans="1:84">
      <c r="AP158" s="32" t="s">
        <v>7</v>
      </c>
      <c r="AR158" s="37">
        <f>+AVERAGE(AR156,AH156,X156,N156)</f>
        <v>567864770.51850009</v>
      </c>
    </row>
  </sheetData>
  <mergeCells count="92">
    <mergeCell ref="BY156:BZ156"/>
    <mergeCell ref="Y125:AH125"/>
    <mergeCell ref="Y147:AH147"/>
    <mergeCell ref="Y149:AH149"/>
    <mergeCell ref="Y152:AH152"/>
    <mergeCell ref="AI125:AR125"/>
    <mergeCell ref="AI147:AR147"/>
    <mergeCell ref="AI149:AR149"/>
    <mergeCell ref="AI152:AR152"/>
    <mergeCell ref="CB3:CF3"/>
    <mergeCell ref="A87:A97"/>
    <mergeCell ref="A4:D4"/>
    <mergeCell ref="E4:F4"/>
    <mergeCell ref="G4:H4"/>
    <mergeCell ref="I4:J4"/>
    <mergeCell ref="K4:L4"/>
    <mergeCell ref="A63:A73"/>
    <mergeCell ref="A75:A85"/>
    <mergeCell ref="B75:D75"/>
    <mergeCell ref="F3:N3"/>
    <mergeCell ref="P3:X3"/>
    <mergeCell ref="Z3:AH3"/>
    <mergeCell ref="AA4:AB4"/>
    <mergeCell ref="AC4:AD4"/>
    <mergeCell ref="AE4:AF4"/>
    <mergeCell ref="Y28:AH28"/>
    <mergeCell ref="Y35:AH35"/>
    <mergeCell ref="Y36:AH36"/>
    <mergeCell ref="Y41:AH41"/>
    <mergeCell ref="Y4:Z4"/>
    <mergeCell ref="S4:T4"/>
    <mergeCell ref="U4:V4"/>
    <mergeCell ref="W4:X4"/>
    <mergeCell ref="M4:N4"/>
    <mergeCell ref="O4:P4"/>
    <mergeCell ref="Q4:R4"/>
    <mergeCell ref="Y51:AH51"/>
    <mergeCell ref="Y105:AH105"/>
    <mergeCell ref="Y109:AH109"/>
    <mergeCell ref="Y46:AH46"/>
    <mergeCell ref="Y47:AH47"/>
    <mergeCell ref="Y56:AH56"/>
    <mergeCell ref="Y60:AH60"/>
    <mergeCell ref="Y61:Z61"/>
    <mergeCell ref="Y63:Z63"/>
    <mergeCell ref="Y100:AH100"/>
    <mergeCell ref="Y115:AH115"/>
    <mergeCell ref="Y116:AH116"/>
    <mergeCell ref="Y120:AH120"/>
    <mergeCell ref="Y98:AH98"/>
    <mergeCell ref="Y99:AH99"/>
    <mergeCell ref="AI6:AR6"/>
    <mergeCell ref="AI12:AR12"/>
    <mergeCell ref="AI20:AR20"/>
    <mergeCell ref="AI21:AR21"/>
    <mergeCell ref="AG4:AH4"/>
    <mergeCell ref="Y6:AH6"/>
    <mergeCell ref="Y12:AH12"/>
    <mergeCell ref="Y20:AH20"/>
    <mergeCell ref="Y21:AH21"/>
    <mergeCell ref="AI28:AR28"/>
    <mergeCell ref="AI35:AR35"/>
    <mergeCell ref="AI36:AR36"/>
    <mergeCell ref="AI41:AR41"/>
    <mergeCell ref="AI46:AR46"/>
    <mergeCell ref="AI120:AR120"/>
    <mergeCell ref="AI63:AJ63"/>
    <mergeCell ref="AI47:AR47"/>
    <mergeCell ref="AI51:AR51"/>
    <mergeCell ref="AI56:AR56"/>
    <mergeCell ref="AI60:AR60"/>
    <mergeCell ref="AI61:AJ61"/>
    <mergeCell ref="AI98:AR98"/>
    <mergeCell ref="AI99:AR99"/>
    <mergeCell ref="AI105:AR105"/>
    <mergeCell ref="AI109:AR109"/>
    <mergeCell ref="AI115:AR115"/>
    <mergeCell ref="AI116:AR116"/>
    <mergeCell ref="AI100:AR100"/>
    <mergeCell ref="BW3:CA3"/>
    <mergeCell ref="AS3:AW3"/>
    <mergeCell ref="AX3:BB3"/>
    <mergeCell ref="AI4:AJ4"/>
    <mergeCell ref="AK4:AL4"/>
    <mergeCell ref="AM4:AN4"/>
    <mergeCell ref="AO4:AP4"/>
    <mergeCell ref="BC3:BG3"/>
    <mergeCell ref="BH3:BL3"/>
    <mergeCell ref="BM3:BQ3"/>
    <mergeCell ref="BR3:BV3"/>
    <mergeCell ref="AJ3:AR3"/>
    <mergeCell ref="AQ4:AR4"/>
  </mergeCells>
  <pageMargins left="0.70866141732283472" right="0.70866141732283472" top="0.74803149606299213" bottom="0.74803149606299213" header="0.31496062992125984" footer="0.31496062992125984"/>
  <pageSetup paperSize="5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060B74-2400-41D0-937E-05EB89FDED5C}"/>
</file>

<file path=customXml/itemProps2.xml><?xml version="1.0" encoding="utf-8"?>
<ds:datastoreItem xmlns:ds="http://schemas.openxmlformats.org/officeDocument/2006/customXml" ds:itemID="{D4F8B822-8C86-4AE0-B8DF-1122C39EA832}"/>
</file>

<file path=customXml/itemProps3.xml><?xml version="1.0" encoding="utf-8"?>
<ds:datastoreItem xmlns:ds="http://schemas.openxmlformats.org/officeDocument/2006/customXml" ds:itemID="{2A238FCB-C9E6-43AA-ACC3-E86EE7B968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Suárez Figueredo</dc:creator>
  <cp:keywords/>
  <dc:description/>
  <cp:lastModifiedBy>WILSON ERNESTO ACUNA PINZON</cp:lastModifiedBy>
  <cp:revision/>
  <dcterms:created xsi:type="dcterms:W3CDTF">2026-07-16T03:03:12Z</dcterms:created>
  <dcterms:modified xsi:type="dcterms:W3CDTF">2026-10-01T02:47:56Z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