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PROCESOS 2026\COTIZACIONES 2026\9. SEPTIEMBRE\5. SENA ATL CEDAGRO (ALEX SARMIENTO) - MTTO DE AA\VTM\"/>
    </mc:Choice>
  </mc:AlternateContent>
  <xr:revisionPtr revIDLastSave="0" documentId="13_ncr:1_{E689F8E8-B2DF-4082-A318-F9E5C5BBD718}" xr6:coauthVersionLast="36" xr6:coauthVersionMax="36" xr10:uidLastSave="{00000000-0000-0000-0000-000000000000}"/>
  <bookViews>
    <workbookView xWindow="0" yWindow="0" windowWidth="28800" windowHeight="10305" xr2:uid="{83971989-1FA6-4FBD-BC42-D71E79EC09A1}"/>
  </bookViews>
  <sheets>
    <sheet name="Hoja 1" sheetId="1" r:id="rId1"/>
  </sheets>
  <externalReferences>
    <externalReference r:id="rId2"/>
  </externalReferences>
  <definedNames>
    <definedName name="_xlnm._FilterDatabase" localSheetId="0" hidden="1">'Hoja 1'!$A$4:$J$109</definedName>
    <definedName name="LISTA_CLIENTES">[1]!Tabla50[CLIENTE]</definedName>
    <definedName name="TABLA_CLIENTES">[1]!Tabla50[#Data]</definedName>
    <definedName name="TABLA_CONCEPTO">[1]!TIPO[CONCEPTO]</definedName>
    <definedName name="TABLA_MES">[1]!Tabla52[MES]</definedName>
    <definedName name="TIPO_ID">[1]!Tabla46[TIPO ID.]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6" i="1" l="1"/>
  <c r="I106" i="1"/>
  <c r="L105" i="1"/>
  <c r="I105" i="1"/>
  <c r="L104" i="1"/>
  <c r="I104" i="1"/>
  <c r="L103" i="1"/>
  <c r="I103" i="1"/>
  <c r="L102" i="1"/>
  <c r="I102" i="1"/>
  <c r="L101" i="1"/>
  <c r="I101" i="1"/>
  <c r="L100" i="1"/>
  <c r="I100" i="1"/>
  <c r="L99" i="1"/>
  <c r="I99" i="1"/>
  <c r="L98" i="1"/>
  <c r="I98" i="1"/>
  <c r="L97" i="1"/>
  <c r="I97" i="1"/>
  <c r="L96" i="1"/>
  <c r="I96" i="1"/>
  <c r="L95" i="1"/>
  <c r="I95" i="1"/>
  <c r="L94" i="1"/>
  <c r="I94" i="1"/>
  <c r="L93" i="1"/>
  <c r="I93" i="1"/>
  <c r="L92" i="1"/>
  <c r="I92" i="1"/>
  <c r="L91" i="1"/>
  <c r="I91" i="1"/>
  <c r="L90" i="1"/>
  <c r="I90" i="1"/>
  <c r="L89" i="1"/>
  <c r="I89" i="1"/>
  <c r="L88" i="1"/>
  <c r="I88" i="1"/>
  <c r="L87" i="1"/>
  <c r="I87" i="1"/>
  <c r="L86" i="1"/>
  <c r="I86" i="1"/>
  <c r="L85" i="1"/>
  <c r="I85" i="1"/>
  <c r="L84" i="1"/>
  <c r="I84" i="1"/>
  <c r="L83" i="1"/>
  <c r="I83" i="1"/>
  <c r="L82" i="1"/>
  <c r="I82" i="1"/>
  <c r="L81" i="1"/>
  <c r="I81" i="1"/>
  <c r="L80" i="1"/>
  <c r="I80" i="1"/>
  <c r="L79" i="1"/>
  <c r="I79" i="1"/>
  <c r="L78" i="1"/>
  <c r="I78" i="1"/>
  <c r="L77" i="1"/>
  <c r="I77" i="1"/>
  <c r="L76" i="1"/>
  <c r="I76" i="1"/>
  <c r="L75" i="1"/>
  <c r="I75" i="1"/>
  <c r="L74" i="1"/>
  <c r="I74" i="1"/>
  <c r="L73" i="1"/>
  <c r="I73" i="1"/>
  <c r="L72" i="1"/>
  <c r="I72" i="1"/>
  <c r="L71" i="1"/>
  <c r="I71" i="1"/>
  <c r="L70" i="1"/>
  <c r="I70" i="1"/>
  <c r="L69" i="1"/>
  <c r="I69" i="1"/>
  <c r="L68" i="1"/>
  <c r="I68" i="1"/>
  <c r="L67" i="1"/>
  <c r="I67" i="1"/>
  <c r="L66" i="1"/>
  <c r="I66" i="1"/>
  <c r="L65" i="1"/>
  <c r="I65" i="1"/>
  <c r="L64" i="1"/>
  <c r="I64" i="1"/>
  <c r="L63" i="1"/>
  <c r="I63" i="1"/>
  <c r="L62" i="1"/>
  <c r="I62" i="1"/>
  <c r="L61" i="1"/>
  <c r="I61" i="1"/>
  <c r="L60" i="1"/>
  <c r="I60" i="1"/>
  <c r="L59" i="1"/>
  <c r="I59" i="1"/>
  <c r="L58" i="1"/>
  <c r="I58" i="1"/>
  <c r="L57" i="1"/>
  <c r="I57" i="1"/>
  <c r="L56" i="1"/>
  <c r="I56" i="1"/>
  <c r="L55" i="1"/>
  <c r="I55" i="1"/>
  <c r="L54" i="1"/>
  <c r="I54" i="1"/>
  <c r="L53" i="1"/>
  <c r="I53" i="1"/>
  <c r="L52" i="1"/>
  <c r="I52" i="1"/>
  <c r="L51" i="1"/>
  <c r="I51" i="1"/>
  <c r="L50" i="1"/>
  <c r="I50" i="1"/>
  <c r="L49" i="1"/>
  <c r="I49" i="1"/>
  <c r="L48" i="1"/>
  <c r="I48" i="1"/>
  <c r="L47" i="1"/>
  <c r="I47" i="1"/>
  <c r="L46" i="1"/>
  <c r="I46" i="1"/>
  <c r="L45" i="1"/>
  <c r="I45" i="1"/>
  <c r="L44" i="1"/>
  <c r="I44" i="1"/>
  <c r="L43" i="1"/>
  <c r="I43" i="1"/>
  <c r="L42" i="1"/>
  <c r="I42" i="1"/>
  <c r="L41" i="1"/>
  <c r="I41" i="1"/>
  <c r="L40" i="1"/>
  <c r="I40" i="1"/>
  <c r="L39" i="1"/>
  <c r="I39" i="1"/>
  <c r="L38" i="1"/>
  <c r="I38" i="1"/>
  <c r="L37" i="1"/>
  <c r="I37" i="1"/>
  <c r="L36" i="1"/>
  <c r="I36" i="1"/>
  <c r="L35" i="1"/>
  <c r="I35" i="1"/>
  <c r="L34" i="1"/>
  <c r="I34" i="1"/>
  <c r="L33" i="1"/>
  <c r="I33" i="1"/>
  <c r="L32" i="1"/>
  <c r="I32" i="1"/>
  <c r="L31" i="1"/>
  <c r="I31" i="1"/>
  <c r="L30" i="1"/>
  <c r="I30" i="1"/>
  <c r="L29" i="1"/>
  <c r="I29" i="1"/>
  <c r="L28" i="1"/>
  <c r="I28" i="1"/>
  <c r="L27" i="1"/>
  <c r="I27" i="1"/>
  <c r="L26" i="1"/>
  <c r="I26" i="1"/>
  <c r="L25" i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6" i="1"/>
  <c r="I16" i="1"/>
  <c r="L15" i="1"/>
  <c r="I15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I8" i="1"/>
  <c r="L7" i="1"/>
  <c r="I7" i="1"/>
  <c r="I107" i="1" s="1"/>
  <c r="L6" i="1"/>
  <c r="L107" i="1" s="1"/>
  <c r="I6" i="1"/>
  <c r="L5" i="1"/>
  <c r="I5" i="1"/>
  <c r="L109" i="1" l="1"/>
  <c r="L108" i="1"/>
  <c r="I108" i="1"/>
  <c r="I109" i="1" s="1"/>
</calcChain>
</file>

<file path=xl/sharedStrings.xml><?xml version="1.0" encoding="utf-8"?>
<sst xmlns="http://schemas.openxmlformats.org/spreadsheetml/2006/main" count="559" uniqueCount="145">
  <si>
    <t>DESCRIPCION DEL MANTENIMIENTO:</t>
  </si>
  <si>
    <r>
      <rPr>
        <b/>
        <sz val="11"/>
        <rFont val="Calibri"/>
        <family val="2"/>
        <scheme val="minor"/>
      </rPr>
      <t>MANTENIMIENTO PREVENTIVO DE AIRE ACONDICIONADO:</t>
    </r>
    <r>
      <rPr>
        <sz val="11"/>
        <rFont val="Calibri"/>
        <family val="2"/>
        <scheme val="minor"/>
      </rPr>
      <t xml:space="preserve"> Lavado evaporadora y condensadora, limpieza de filtros, limpieza de partes electricas, desincruste, cambio de aislamientos, mtto rubatex afectado, serpentines, sistema de drenaje, revision electrica y del sistema de refrigueracion, verificacion de funciomamiento, temperatura y posibles fugas.</t>
    </r>
  </si>
  <si>
    <r>
      <rPr>
        <b/>
        <sz val="11"/>
        <rFont val="Calibri"/>
        <family val="2"/>
      </rPr>
      <t xml:space="preserve">MANTENIMIENTO CORRECTIVO DE AIRE ACONDICIONADO: </t>
    </r>
    <r>
      <rPr>
        <sz val="11"/>
        <rFont val="Calibri"/>
        <family val="2"/>
      </rPr>
      <t>Reparacion o reemplazo de componentes electricos, mecanicos y del sistema de refrigueracion, correccion de fugas, reparacion del sistema de drenaje, cambio o repacion de tuberias y aislamiento cuando aplique, suministro e instalacion de repuestos segun necesidad, carga y/o recuperacion del gas refrigerante, revisión de revolución de motor, revisión de capacitores, cambio de aislamientos, desincruste de serpentines, pruebas de funcionamiento y puesta en servicio del equipo.</t>
    </r>
  </si>
  <si>
    <t>SEDE</t>
  </si>
  <si>
    <t>UBICACIÓN</t>
  </si>
  <si>
    <t>TIPO DE EQUIPO</t>
  </si>
  <si>
    <t>POTENCIA (BTU/h)</t>
  </si>
  <si>
    <t>SISTEMA</t>
  </si>
  <si>
    <t>MARCA</t>
  </si>
  <si>
    <t xml:space="preserve">CANTIDAD TOTAL DE MANTENIMIENTOS PREVENTIVO </t>
  </si>
  <si>
    <t>VALOR UNITARIO ANTES DE IVA</t>
  </si>
  <si>
    <t>VALOR TOTAL ANTES DE IVA</t>
  </si>
  <si>
    <t>CANTIDAD MANTENIMIENTOS  CORRECTIVOS</t>
  </si>
  <si>
    <t>INDUSTRIAS CREATIVAS (Bquilla)</t>
  </si>
  <si>
    <t xml:space="preserve">
ÁREA TALLER AUDIO DIGITAL
</t>
  </si>
  <si>
    <t>MINISPLIT</t>
  </si>
  <si>
    <t>18000</t>
  </si>
  <si>
    <t>INVERTER</t>
  </si>
  <si>
    <t>LG NUEVO</t>
  </si>
  <si>
    <t>ÁREA AGENCIA PÚBLICA DE EMPLEO</t>
  </si>
  <si>
    <t>9000</t>
  </si>
  <si>
    <t>CONV</t>
  </si>
  <si>
    <t>OLIMPO</t>
  </si>
  <si>
    <t>ÁREA AMBIENTE ARTESANÍAS</t>
  </si>
  <si>
    <t>PISO TECHO</t>
  </si>
  <si>
    <t>ÁREA AMBIENTE CONVENCIONAL 2</t>
  </si>
  <si>
    <t>DAIKIN</t>
  </si>
  <si>
    <t>ÁREA AULA TICS</t>
  </si>
  <si>
    <t xml:space="preserve">ÁREA BIENESTAR AL APRENDIZ
</t>
  </si>
  <si>
    <t>ÁREA BODEGA DE TALLER DIGITAL</t>
  </si>
  <si>
    <t xml:space="preserve">ÁREA BODEGA DE TALLER DIGITAL 2 </t>
  </si>
  <si>
    <t>ÁREA CABINA DE CONTROL</t>
  </si>
  <si>
    <t>ÁREA CONTRATACIONES</t>
  </si>
  <si>
    <t>ÁREA COORDINACIÓN ACADÉMICA</t>
  </si>
  <si>
    <t>ÁREA DANZA Y TEATRO</t>
  </si>
  <si>
    <t>MACQUAY</t>
  </si>
  <si>
    <t>ÁREA MAQUILLAJE</t>
  </si>
  <si>
    <t>ÁREA OFICINA SUBDIRECTORA 2DO PISO</t>
  </si>
  <si>
    <t xml:space="preserve">ÁREA SALA DE REUNIONES – INNOVACIÓN
</t>
  </si>
  <si>
    <t>CASSETTE</t>
  </si>
  <si>
    <t>ÁREA TALLER FOTOGRAFÍA DIGITAL</t>
  </si>
  <si>
    <t>COORDINACIÓN ACADÉMICA</t>
  </si>
  <si>
    <t>CUARTO DE QUIMICOS</t>
  </si>
  <si>
    <t>LG</t>
  </si>
  <si>
    <t>GARITA VIGILANCIA</t>
  </si>
  <si>
    <t>SALA RACK – COMUNICACIONES</t>
  </si>
  <si>
    <t>LURUACO</t>
  </si>
  <si>
    <t>AMBIENTE CONVENCIONAL # 1</t>
  </si>
  <si>
    <t>FULLTECH</t>
  </si>
  <si>
    <t>AMBIENTE CONVENCIONAL # 2</t>
  </si>
  <si>
    <t>COCINA CALIENTE</t>
  </si>
  <si>
    <t>COCINA FRIA</t>
  </si>
  <si>
    <t>7TECH</t>
  </si>
  <si>
    <t>CUARTO ELECTRICO</t>
  </si>
  <si>
    <t>SALA EXHIBICION</t>
  </si>
  <si>
    <t>OPERACIONES COMERCIALES (Soledad)</t>
  </si>
  <si>
    <t xml:space="preserve">ÁREA 
ENFERMERIA Y BIENESTAR
</t>
  </si>
  <si>
    <t>MIRAGE</t>
  </si>
  <si>
    <t>ÁREA AGENCIA PUBLICA DE EMPLEO</t>
  </si>
  <si>
    <t>ÁREA ALMACEN DE INSUMOS</t>
  </si>
  <si>
    <t>CONFORTFRESH</t>
  </si>
  <si>
    <t>ÁREA AMBIENTE 4 - LOGISTICA</t>
  </si>
  <si>
    <t>ÁREA AMBIENTE CONVENCIONAL 1</t>
  </si>
  <si>
    <t>ÁREA AMBIENTE CONVENCIONAL 3</t>
  </si>
  <si>
    <t>ÁREA GARITA PARQUEADERO</t>
  </si>
  <si>
    <t>ÁREA GARITA PRINCIPAL</t>
  </si>
  <si>
    <t>ÁREA LABORATORIO FRUVER – FRUTAS Y VERDURAS</t>
  </si>
  <si>
    <t>40000</t>
  </si>
  <si>
    <t>ÁREA PANADERÍA</t>
  </si>
  <si>
    <t xml:space="preserve">ÁREA PROCESAMIENTO DE CÁRNICOS </t>
  </si>
  <si>
    <t>ÁREA SALA DE INSTRUCTORES</t>
  </si>
  <si>
    <t xml:space="preserve">ÁREA SALÓN TICS </t>
  </si>
  <si>
    <t>SABANALARGA FINCA EL CANEY</t>
  </si>
  <si>
    <t>AMBIENTE AULA 1</t>
  </si>
  <si>
    <t>AMBIENTE AULA 2</t>
  </si>
  <si>
    <t>AMBIENTE AULA 3</t>
  </si>
  <si>
    <t>VIKING</t>
  </si>
  <si>
    <t>AMBIENTE AULA 4</t>
  </si>
  <si>
    <t>AMBIENTE AULA 5</t>
  </si>
  <si>
    <t>AMBIENTE AULA 6</t>
  </si>
  <si>
    <t>AMBIENTE AULA 7</t>
  </si>
  <si>
    <t>MIDEA</t>
  </si>
  <si>
    <t>BLOQUE ADMINISTRACION (BIENESTAR, ENFERMERIA, TIC COORDINACION)</t>
  </si>
  <si>
    <t>BODEGA INSUMOS QUIMICOS</t>
  </si>
  <si>
    <t>BODEGA PINTURA - ALMECENAMIENTO DE QUÍMICOS.</t>
  </si>
  <si>
    <t>CONTAINER LABORATORIO</t>
  </si>
  <si>
    <t>COORDINACION ACADEMICA (MINISPLIT)</t>
  </si>
  <si>
    <t>LENNOX</t>
  </si>
  <si>
    <t>CUARTO DE RACK COMUNICACIONES</t>
  </si>
  <si>
    <t>GANADERIA</t>
  </si>
  <si>
    <t>SALA DE INSTRUCTORES</t>
  </si>
  <si>
    <t>SALA DE INSUMOS CASCOS - BODEGA</t>
  </si>
  <si>
    <t>SABANALARGA SEDE URBANA</t>
  </si>
  <si>
    <t>ALMACEN DE QUIMICOS</t>
  </si>
  <si>
    <t>AMBIENTE APRENDIZAJE LACTEOS Y DERIVADOS</t>
  </si>
  <si>
    <t>IPR NUEVO</t>
  </si>
  <si>
    <t>12000</t>
  </si>
  <si>
    <t>ÁREA CONVENCIONAL FORMACIÓN AGROINDUSTRIAL</t>
  </si>
  <si>
    <t>ÁREA FISICO QUIMICO</t>
  </si>
  <si>
    <t>ÁREA MICROBIOLOGIA</t>
  </si>
  <si>
    <t>24000</t>
  </si>
  <si>
    <t>AUDITORIO</t>
  </si>
  <si>
    <t>60000</t>
  </si>
  <si>
    <t>34000</t>
  </si>
  <si>
    <t>AMBIENTE DE INNOVACION</t>
  </si>
  <si>
    <t>BIBLIOTECA 2 PISO</t>
  </si>
  <si>
    <t>BIBLIOTECA PISO 1</t>
  </si>
  <si>
    <t>BIENESTAR</t>
  </si>
  <si>
    <t>CONFORFRESH</t>
  </si>
  <si>
    <t>BLOQUE 3 AULA 1</t>
  </si>
  <si>
    <t>BLOQUE 3 SALA DE INFORMATICA</t>
  </si>
  <si>
    <t>BLOQUE 4 AULA 1</t>
  </si>
  <si>
    <t xml:space="preserve">BLOQUE 4 AULA 2 </t>
  </si>
  <si>
    <t xml:space="preserve">BLOQUE 4 AULA 3 </t>
  </si>
  <si>
    <t>BODEGA DE MICROBIOLOGÍA</t>
  </si>
  <si>
    <t>KFIR</t>
  </si>
  <si>
    <t>CAFETERIA</t>
  </si>
  <si>
    <t>COORDINACIÓN MISIONAL</t>
  </si>
  <si>
    <t>EMPRENDIMIENTO 1</t>
  </si>
  <si>
    <t>EMPRENDIMIENTO 2</t>
  </si>
  <si>
    <t>EMPRENDIMIENTO 3</t>
  </si>
  <si>
    <t>ENFEMERIA</t>
  </si>
  <si>
    <t>GARITA 1</t>
  </si>
  <si>
    <t>GARITA 2</t>
  </si>
  <si>
    <t>GESTIÓN DOCUMENTAL</t>
  </si>
  <si>
    <t>OFICINA APOYO ADMINISTRATIVO - OFICINA SUBDIRECTORA</t>
  </si>
  <si>
    <t>PANADERIA</t>
  </si>
  <si>
    <t>SALA ADMINISTRATIVA - BIENES SERVICIOS Y LOGISTICA</t>
  </si>
  <si>
    <t>SALA ADMINISTRATIVA -AREA SUBDIRECCION GRUPO DE APOYO</t>
  </si>
  <si>
    <t>AA CENTRAL</t>
  </si>
  <si>
    <t>SALA CONDUCTORES</t>
  </si>
  <si>
    <t>SALA ECCL BIBLIOTECA 2DO PISO</t>
  </si>
  <si>
    <t>AMBIENTE FORMACION ANTIGUO FRUVER</t>
  </si>
  <si>
    <t>TALLER CARNICO DESPOSTE</t>
  </si>
  <si>
    <t>TALLER FRUTAS Y HORTALIZAS</t>
  </si>
  <si>
    <t>TALLER MICROBIOLOGÍA</t>
  </si>
  <si>
    <t>TOTAL</t>
  </si>
  <si>
    <t>SUBTOTAL MANTENIMIENTO CORRECTIVO</t>
  </si>
  <si>
    <t>IVA</t>
  </si>
  <si>
    <t>TOTAL MANTENIMIENTOS CORRECTIVOS</t>
  </si>
  <si>
    <t>ALICIA ESTHER ENAMORADO ESPITIA</t>
  </si>
  <si>
    <t>Representante Legal</t>
  </si>
  <si>
    <t>VTM LOGISTICA &amp; SUMINISTROS S.A.S.</t>
  </si>
  <si>
    <t>NIT No 900.338.201-0</t>
  </si>
  <si>
    <t>Atentamente,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</si>
</sst>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1" fillId="2" borderId="6" xfId="2" applyFill="1" applyBorder="1" applyAlignment="1">
      <alignment horizontal="left" vertical="center"/>
    </xf>
    <xf numFmtId="0" fontId="2" fillId="2" borderId="6" xfId="2" applyFont="1" applyFill="1" applyBorder="1" applyAlignment="1">
      <alignment horizontal="left" vertical="center"/>
    </xf>
    <xf numFmtId="0" fontId="1" fillId="2" borderId="6" xfId="2" applyFill="1" applyBorder="1" applyAlignment="1">
      <alignment horizontal="center" vertical="center"/>
    </xf>
    <xf numFmtId="49" fontId="1" fillId="2" borderId="6" xfId="2" applyNumberFormat="1" applyFill="1" applyBorder="1" applyAlignment="1">
      <alignment horizontal="center" vertical="center"/>
    </xf>
    <xf numFmtId="164" fontId="1" fillId="2" borderId="6" xfId="1" applyNumberForma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/>
    </xf>
    <xf numFmtId="164" fontId="0" fillId="0" borderId="6" xfId="1" applyNumberFormat="1" applyFont="1" applyBorder="1"/>
    <xf numFmtId="0" fontId="0" fillId="2" borderId="6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top" wrapText="1"/>
    </xf>
    <xf numFmtId="0" fontId="1" fillId="3" borderId="6" xfId="2" applyFill="1" applyBorder="1" applyAlignment="1">
      <alignment horizontal="left" vertical="center"/>
    </xf>
    <xf numFmtId="0" fontId="2" fillId="3" borderId="6" xfId="2" applyFont="1" applyFill="1" applyBorder="1" applyAlignment="1">
      <alignment horizontal="left" vertical="center"/>
    </xf>
    <xf numFmtId="0" fontId="1" fillId="3" borderId="6" xfId="2" applyFill="1" applyBorder="1" applyAlignment="1">
      <alignment horizontal="center" vertical="center"/>
    </xf>
    <xf numFmtId="164" fontId="1" fillId="3" borderId="6" xfId="1" applyNumberFormat="1" applyFill="1" applyBorder="1" applyAlignment="1">
      <alignment horizontal="center" vertical="center"/>
    </xf>
    <xf numFmtId="1" fontId="3" fillId="3" borderId="6" xfId="1" applyNumberFormat="1" applyFont="1" applyFill="1" applyBorder="1" applyAlignment="1">
      <alignment horizontal="center"/>
    </xf>
    <xf numFmtId="49" fontId="1" fillId="3" borderId="6" xfId="2" applyNumberFormat="1" applyFill="1" applyBorder="1" applyAlignment="1">
      <alignment horizontal="center" vertical="center"/>
    </xf>
    <xf numFmtId="0" fontId="1" fillId="4" borderId="6" xfId="2" applyFill="1" applyBorder="1" applyAlignment="1">
      <alignment horizontal="left" vertical="center"/>
    </xf>
    <xf numFmtId="0" fontId="2" fillId="4" borderId="6" xfId="2" applyFont="1" applyFill="1" applyBorder="1" applyAlignment="1">
      <alignment horizontal="left" vertical="center"/>
    </xf>
    <xf numFmtId="0" fontId="1" fillId="4" borderId="6" xfId="2" applyFill="1" applyBorder="1" applyAlignment="1">
      <alignment horizontal="center" vertical="center"/>
    </xf>
    <xf numFmtId="49" fontId="1" fillId="4" borderId="6" xfId="2" applyNumberFormat="1" applyFill="1" applyBorder="1" applyAlignment="1">
      <alignment horizontal="center" vertical="center"/>
    </xf>
    <xf numFmtId="164" fontId="1" fillId="4" borderId="6" xfId="1" applyNumberFormat="1" applyFill="1" applyBorder="1" applyAlignment="1">
      <alignment horizontal="center" vertical="center"/>
    </xf>
    <xf numFmtId="1" fontId="3" fillId="4" borderId="6" xfId="1" applyNumberFormat="1" applyFont="1" applyFill="1" applyBorder="1" applyAlignment="1">
      <alignment horizontal="center"/>
    </xf>
    <xf numFmtId="0" fontId="0" fillId="4" borderId="6" xfId="2" applyFont="1" applyFill="1" applyBorder="1" applyAlignment="1">
      <alignment horizontal="center" vertical="center"/>
    </xf>
    <xf numFmtId="0" fontId="1" fillId="5" borderId="6" xfId="2" applyFill="1" applyBorder="1" applyAlignment="1">
      <alignment horizontal="left" vertical="center"/>
    </xf>
    <xf numFmtId="0" fontId="2" fillId="5" borderId="6" xfId="2" applyFont="1" applyFill="1" applyBorder="1" applyAlignment="1">
      <alignment horizontal="left" vertical="center"/>
    </xf>
    <xf numFmtId="0" fontId="1" fillId="5" borderId="6" xfId="2" applyFill="1" applyBorder="1" applyAlignment="1">
      <alignment horizontal="center" vertical="center"/>
    </xf>
    <xf numFmtId="164" fontId="1" fillId="5" borderId="6" xfId="1" applyNumberFormat="1" applyFill="1" applyBorder="1" applyAlignment="1">
      <alignment horizontal="center" vertical="center"/>
    </xf>
    <xf numFmtId="1" fontId="3" fillId="5" borderId="6" xfId="1" applyNumberFormat="1" applyFont="1" applyFill="1" applyBorder="1" applyAlignment="1">
      <alignment horizontal="center"/>
    </xf>
    <xf numFmtId="49" fontId="1" fillId="5" borderId="6" xfId="2" applyNumberFormat="1" applyFill="1" applyBorder="1" applyAlignment="1">
      <alignment horizontal="center" vertical="center"/>
    </xf>
    <xf numFmtId="0" fontId="2" fillId="5" borderId="6" xfId="2" applyFont="1" applyFill="1" applyBorder="1" applyAlignment="1">
      <alignment horizontal="left" vertical="center" wrapText="1"/>
    </xf>
    <xf numFmtId="0" fontId="1" fillId="6" borderId="6" xfId="2" applyFill="1" applyBorder="1" applyAlignment="1">
      <alignment horizontal="left" vertical="center"/>
    </xf>
    <xf numFmtId="0" fontId="1" fillId="6" borderId="6" xfId="2" applyFill="1" applyBorder="1" applyAlignment="1">
      <alignment horizontal="center" vertical="center"/>
    </xf>
    <xf numFmtId="164" fontId="1" fillId="6" borderId="6" xfId="1" applyNumberFormat="1" applyFill="1" applyBorder="1" applyAlignment="1">
      <alignment horizontal="center" vertical="center"/>
    </xf>
    <xf numFmtId="1" fontId="3" fillId="6" borderId="6" xfId="1" applyNumberFormat="1" applyFont="1" applyFill="1" applyBorder="1" applyAlignment="1">
      <alignment horizontal="center"/>
    </xf>
    <xf numFmtId="49" fontId="1" fillId="6" borderId="6" xfId="2" applyNumberFormat="1" applyFill="1" applyBorder="1" applyAlignment="1">
      <alignment horizontal="center" vertical="center"/>
    </xf>
    <xf numFmtId="0" fontId="1" fillId="6" borderId="6" xfId="2" applyFill="1" applyBorder="1" applyAlignment="1">
      <alignment vertical="center"/>
    </xf>
    <xf numFmtId="1" fontId="3" fillId="6" borderId="8" xfId="1" applyNumberFormat="1" applyFont="1" applyFill="1" applyBorder="1" applyAlignment="1">
      <alignment horizontal="center"/>
    </xf>
    <xf numFmtId="164" fontId="0" fillId="0" borderId="8" xfId="1" applyNumberFormat="1" applyFont="1" applyBorder="1"/>
    <xf numFmtId="0" fontId="1" fillId="6" borderId="9" xfId="2" applyFill="1" applyBorder="1" applyAlignment="1">
      <alignment horizontal="left" vertic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64" fontId="0" fillId="0" borderId="12" xfId="1" applyNumberFormat="1" applyFont="1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14" xfId="1" applyNumberFormat="1" applyFont="1" applyBorder="1"/>
    <xf numFmtId="164" fontId="0" fillId="0" borderId="15" xfId="1" applyNumberFormat="1" applyFont="1" applyBorder="1" applyAlignment="1">
      <alignment horizontal="center"/>
    </xf>
    <xf numFmtId="164" fontId="0" fillId="0" borderId="16" xfId="1" applyNumberFormat="1" applyFont="1" applyBorder="1" applyAlignment="1">
      <alignment horizontal="center"/>
    </xf>
    <xf numFmtId="164" fontId="0" fillId="0" borderId="17" xfId="1" applyNumberFormat="1" applyFont="1" applyBorder="1"/>
    <xf numFmtId="164" fontId="0" fillId="0" borderId="0" xfId="0" applyNumberFormat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/>
  </cellXfs>
  <cellStyles count="3">
    <cellStyle name="Moneda" xfId="1" builtinId="4"/>
    <cellStyle name="Normal" xfId="0" builtinId="0"/>
    <cellStyle name="Normal 5" xfId="2" xr:uid="{3EB07B8A-231E-4072-A9FB-AFB53F745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</xdr:col>
      <xdr:colOff>2105025</xdr:colOff>
      <xdr:row>2</xdr:row>
      <xdr:rowOff>514350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DD42CD1-B662-4A92-A899-CAE807078E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95250"/>
          <a:ext cx="4600575" cy="80962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amartinez/Desktop/INFOENSOL/DIARIO%20DE%20GASTO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RIO DE GASTOS 202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2B48E-52AC-4DCB-9297-55B4979D4C79}">
  <sheetPr>
    <pageSetUpPr fitToPage="1"/>
  </sheetPr>
  <dimension ref="A2:L118"/>
  <sheetViews>
    <sheetView showGridLines="0" tabSelected="1" zoomScaleNormal="100" workbookViewId="0">
      <selection activeCell="A3" sqref="A3:F3"/>
    </sheetView>
  </sheetViews>
  <sheetFormatPr baseColWidth="10" defaultRowHeight="15" x14ac:dyDescent="0.25"/>
  <cols>
    <col min="1" max="1" width="37.42578125" customWidth="1"/>
    <col min="2" max="2" width="43.28515625" customWidth="1"/>
    <col min="3" max="3" width="11.7109375" customWidth="1"/>
    <col min="4" max="4" width="9.7109375" customWidth="1"/>
    <col min="5" max="5" width="10" customWidth="1"/>
    <col min="6" max="6" width="13" bestFit="1" customWidth="1"/>
    <col min="7" max="7" width="46.5703125" customWidth="1"/>
    <col min="8" max="8" width="18.85546875" customWidth="1"/>
    <col min="9" max="9" width="22.28515625" customWidth="1"/>
    <col min="10" max="10" width="48.140625" customWidth="1"/>
    <col min="11" max="11" width="13.7109375" bestFit="1" customWidth="1"/>
    <col min="12" max="12" width="17.42578125" bestFit="1" customWidth="1"/>
  </cols>
  <sheetData>
    <row r="2" spans="1:12" ht="15.75" thickBot="1" x14ac:dyDescent="0.3"/>
    <row r="3" spans="1:12" ht="159" customHeight="1" thickBot="1" x14ac:dyDescent="0.3">
      <c r="A3" s="1" t="s">
        <v>0</v>
      </c>
      <c r="B3" s="1"/>
      <c r="C3" s="1"/>
      <c r="D3" s="1"/>
      <c r="E3" s="1"/>
      <c r="F3" s="1"/>
      <c r="G3" s="2" t="s">
        <v>1</v>
      </c>
      <c r="H3" s="3"/>
      <c r="I3" s="4"/>
      <c r="J3" s="5" t="s">
        <v>2</v>
      </c>
      <c r="K3" s="5"/>
      <c r="L3" s="6"/>
    </row>
    <row r="4" spans="1:12" ht="38.25" x14ac:dyDescent="0.25">
      <c r="A4" s="7" t="s">
        <v>3</v>
      </c>
      <c r="B4" s="8" t="s">
        <v>4</v>
      </c>
      <c r="C4" s="9" t="s">
        <v>5</v>
      </c>
      <c r="D4" s="10" t="s">
        <v>6</v>
      </c>
      <c r="E4" s="9" t="s">
        <v>7</v>
      </c>
      <c r="F4" s="9" t="s">
        <v>8</v>
      </c>
      <c r="G4" s="10" t="s">
        <v>9</v>
      </c>
      <c r="H4" s="10" t="s">
        <v>10</v>
      </c>
      <c r="I4" s="10" t="s">
        <v>11</v>
      </c>
      <c r="J4" s="11" t="s">
        <v>12</v>
      </c>
      <c r="K4" s="11" t="s">
        <v>10</v>
      </c>
      <c r="L4" s="11" t="s">
        <v>11</v>
      </c>
    </row>
    <row r="5" spans="1:12" x14ac:dyDescent="0.25">
      <c r="A5" s="12" t="s">
        <v>13</v>
      </c>
      <c r="B5" s="13" t="s">
        <v>14</v>
      </c>
      <c r="C5" s="14" t="s">
        <v>15</v>
      </c>
      <c r="D5" s="15" t="s">
        <v>16</v>
      </c>
      <c r="E5" s="14" t="s">
        <v>17</v>
      </c>
      <c r="F5" s="14" t="s">
        <v>18</v>
      </c>
      <c r="G5" s="14">
        <v>1</v>
      </c>
      <c r="H5" s="16">
        <v>301990</v>
      </c>
      <c r="I5" s="16">
        <f>+G5*H5</f>
        <v>301990</v>
      </c>
      <c r="J5" s="17"/>
      <c r="K5" s="18"/>
      <c r="L5" s="18">
        <f>+J5*K5</f>
        <v>0</v>
      </c>
    </row>
    <row r="6" spans="1:12" x14ac:dyDescent="0.25">
      <c r="A6" s="12" t="s">
        <v>13</v>
      </c>
      <c r="B6" s="13" t="s">
        <v>19</v>
      </c>
      <c r="C6" s="14" t="s">
        <v>15</v>
      </c>
      <c r="D6" s="15" t="s">
        <v>20</v>
      </c>
      <c r="E6" s="14" t="s">
        <v>21</v>
      </c>
      <c r="F6" s="14" t="s">
        <v>22</v>
      </c>
      <c r="G6" s="14">
        <v>1</v>
      </c>
      <c r="H6" s="16">
        <v>292815.12605042016</v>
      </c>
      <c r="I6" s="16">
        <f t="shared" ref="I6:I69" si="0">+G6*H6</f>
        <v>292815.12605042016</v>
      </c>
      <c r="J6" s="17"/>
      <c r="K6" s="18"/>
      <c r="L6" s="18">
        <f t="shared" ref="L6:L69" si="1">+J6*K6</f>
        <v>0</v>
      </c>
    </row>
    <row r="7" spans="1:12" x14ac:dyDescent="0.25">
      <c r="A7" s="12" t="s">
        <v>13</v>
      </c>
      <c r="B7" s="13" t="s">
        <v>23</v>
      </c>
      <c r="C7" s="14" t="s">
        <v>24</v>
      </c>
      <c r="D7" s="15">
        <v>60000</v>
      </c>
      <c r="E7" s="14" t="s">
        <v>17</v>
      </c>
      <c r="F7" s="14" t="s">
        <v>18</v>
      </c>
      <c r="G7" s="14">
        <v>1</v>
      </c>
      <c r="H7" s="16">
        <v>339426.2016806723</v>
      </c>
      <c r="I7" s="16">
        <f t="shared" si="0"/>
        <v>339426.2016806723</v>
      </c>
      <c r="J7" s="17">
        <v>1</v>
      </c>
      <c r="K7" s="18">
        <v>797900</v>
      </c>
      <c r="L7" s="18">
        <f t="shared" si="1"/>
        <v>797900</v>
      </c>
    </row>
    <row r="8" spans="1:12" x14ac:dyDescent="0.25">
      <c r="A8" s="12" t="s">
        <v>13</v>
      </c>
      <c r="B8" s="13" t="s">
        <v>25</v>
      </c>
      <c r="C8" s="14" t="s">
        <v>15</v>
      </c>
      <c r="D8" s="14">
        <v>24000</v>
      </c>
      <c r="E8" s="14" t="s">
        <v>21</v>
      </c>
      <c r="F8" s="14" t="s">
        <v>26</v>
      </c>
      <c r="G8" s="14">
        <v>1</v>
      </c>
      <c r="H8" s="16">
        <v>280084.03361344541</v>
      </c>
      <c r="I8" s="16">
        <f t="shared" si="0"/>
        <v>280084.03361344541</v>
      </c>
      <c r="J8" s="17"/>
      <c r="K8" s="18"/>
      <c r="L8" s="18">
        <f t="shared" si="1"/>
        <v>0</v>
      </c>
    </row>
    <row r="9" spans="1:12" x14ac:dyDescent="0.25">
      <c r="A9" s="12" t="s">
        <v>13</v>
      </c>
      <c r="B9" s="13" t="s">
        <v>25</v>
      </c>
      <c r="C9" s="14" t="s">
        <v>15</v>
      </c>
      <c r="D9" s="14">
        <v>24000</v>
      </c>
      <c r="E9" s="14" t="s">
        <v>17</v>
      </c>
      <c r="F9" s="14" t="s">
        <v>18</v>
      </c>
      <c r="G9" s="14">
        <v>1</v>
      </c>
      <c r="H9" s="16">
        <v>297058.82352941181</v>
      </c>
      <c r="I9" s="16">
        <f t="shared" si="0"/>
        <v>297058.82352941181</v>
      </c>
      <c r="J9" s="17">
        <v>1</v>
      </c>
      <c r="K9" s="18">
        <v>386830</v>
      </c>
      <c r="L9" s="18">
        <f t="shared" si="1"/>
        <v>386830</v>
      </c>
    </row>
    <row r="10" spans="1:12" x14ac:dyDescent="0.25">
      <c r="A10" s="12" t="s">
        <v>13</v>
      </c>
      <c r="B10" s="13" t="s">
        <v>27</v>
      </c>
      <c r="C10" s="14" t="s">
        <v>15</v>
      </c>
      <c r="D10" s="14">
        <v>24000</v>
      </c>
      <c r="E10" s="19" t="s">
        <v>21</v>
      </c>
      <c r="F10" s="19" t="s">
        <v>26</v>
      </c>
      <c r="G10" s="14">
        <v>1</v>
      </c>
      <c r="H10" s="16">
        <v>280084.03361344541</v>
      </c>
      <c r="I10" s="16">
        <f t="shared" si="0"/>
        <v>280084.03361344541</v>
      </c>
      <c r="J10" s="17"/>
      <c r="K10" s="18"/>
      <c r="L10" s="18">
        <f t="shared" si="1"/>
        <v>0</v>
      </c>
    </row>
    <row r="11" spans="1:12" x14ac:dyDescent="0.25">
      <c r="A11" s="12" t="s">
        <v>13</v>
      </c>
      <c r="B11" s="13" t="s">
        <v>27</v>
      </c>
      <c r="C11" s="14" t="s">
        <v>15</v>
      </c>
      <c r="D11" s="14">
        <v>24000</v>
      </c>
      <c r="E11" s="14" t="s">
        <v>17</v>
      </c>
      <c r="F11" s="14" t="s">
        <v>18</v>
      </c>
      <c r="G11" s="14">
        <v>1</v>
      </c>
      <c r="H11" s="16">
        <v>297058.82352941181</v>
      </c>
      <c r="I11" s="16">
        <f t="shared" si="0"/>
        <v>297058.82352941181</v>
      </c>
      <c r="J11" s="17"/>
      <c r="K11" s="18"/>
      <c r="L11" s="18">
        <f t="shared" si="1"/>
        <v>0</v>
      </c>
    </row>
    <row r="12" spans="1:12" x14ac:dyDescent="0.25">
      <c r="A12" s="12" t="s">
        <v>13</v>
      </c>
      <c r="B12" s="20" t="s">
        <v>28</v>
      </c>
      <c r="C12" s="14" t="s">
        <v>15</v>
      </c>
      <c r="D12" s="15">
        <v>12000</v>
      </c>
      <c r="E12" s="14" t="s">
        <v>17</v>
      </c>
      <c r="F12" s="14" t="s">
        <v>18</v>
      </c>
      <c r="G12" s="14">
        <v>1</v>
      </c>
      <c r="H12" s="16">
        <v>268176.21848739497</v>
      </c>
      <c r="I12" s="16">
        <f t="shared" si="0"/>
        <v>268176.21848739497</v>
      </c>
      <c r="J12" s="17">
        <v>1</v>
      </c>
      <c r="K12" s="18">
        <v>407030</v>
      </c>
      <c r="L12" s="18">
        <f t="shared" si="1"/>
        <v>407030</v>
      </c>
    </row>
    <row r="13" spans="1:12" x14ac:dyDescent="0.25">
      <c r="A13" s="12" t="s">
        <v>13</v>
      </c>
      <c r="B13" s="21" t="s">
        <v>29</v>
      </c>
      <c r="C13" s="14" t="s">
        <v>15</v>
      </c>
      <c r="D13" s="15">
        <v>12000</v>
      </c>
      <c r="E13" s="14" t="s">
        <v>17</v>
      </c>
      <c r="F13" s="14" t="s">
        <v>18</v>
      </c>
      <c r="G13" s="14">
        <v>1</v>
      </c>
      <c r="H13" s="16">
        <v>268176.21848739497</v>
      </c>
      <c r="I13" s="16">
        <f t="shared" si="0"/>
        <v>268176.21848739497</v>
      </c>
      <c r="J13" s="17"/>
      <c r="K13" s="18"/>
      <c r="L13" s="18">
        <f t="shared" si="1"/>
        <v>0</v>
      </c>
    </row>
    <row r="14" spans="1:12" x14ac:dyDescent="0.25">
      <c r="A14" s="12" t="s">
        <v>13</v>
      </c>
      <c r="B14" s="13" t="s">
        <v>30</v>
      </c>
      <c r="C14" s="14" t="s">
        <v>15</v>
      </c>
      <c r="D14" s="15">
        <v>12000</v>
      </c>
      <c r="E14" s="14" t="s">
        <v>17</v>
      </c>
      <c r="F14" s="14" t="s">
        <v>18</v>
      </c>
      <c r="G14" s="14">
        <v>1</v>
      </c>
      <c r="H14" s="16">
        <v>268176.21848739497</v>
      </c>
      <c r="I14" s="16">
        <f t="shared" si="0"/>
        <v>268176.21848739497</v>
      </c>
      <c r="J14" s="17"/>
      <c r="K14" s="18"/>
      <c r="L14" s="18">
        <f t="shared" si="1"/>
        <v>0</v>
      </c>
    </row>
    <row r="15" spans="1:12" x14ac:dyDescent="0.25">
      <c r="A15" s="12" t="s">
        <v>13</v>
      </c>
      <c r="B15" s="13" t="s">
        <v>31</v>
      </c>
      <c r="C15" s="14" t="s">
        <v>15</v>
      </c>
      <c r="D15" s="15" t="s">
        <v>16</v>
      </c>
      <c r="E15" s="14" t="s">
        <v>17</v>
      </c>
      <c r="F15" s="14" t="s">
        <v>18</v>
      </c>
      <c r="G15" s="14">
        <v>1</v>
      </c>
      <c r="H15" s="16">
        <v>301990</v>
      </c>
      <c r="I15" s="16">
        <f t="shared" si="0"/>
        <v>301990</v>
      </c>
      <c r="J15" s="17"/>
      <c r="K15" s="18"/>
      <c r="L15" s="18">
        <f t="shared" si="1"/>
        <v>0</v>
      </c>
    </row>
    <row r="16" spans="1:12" x14ac:dyDescent="0.25">
      <c r="A16" s="12" t="s">
        <v>13</v>
      </c>
      <c r="B16" s="13" t="s">
        <v>32</v>
      </c>
      <c r="C16" s="14" t="s">
        <v>15</v>
      </c>
      <c r="D16" s="15">
        <v>12000</v>
      </c>
      <c r="E16" s="14" t="s">
        <v>17</v>
      </c>
      <c r="F16" s="14" t="s">
        <v>18</v>
      </c>
      <c r="G16" s="14">
        <v>1</v>
      </c>
      <c r="H16" s="16">
        <v>268176.21848739497</v>
      </c>
      <c r="I16" s="16">
        <f t="shared" si="0"/>
        <v>268176.21848739497</v>
      </c>
      <c r="J16" s="17"/>
      <c r="K16" s="18"/>
      <c r="L16" s="18">
        <f t="shared" si="1"/>
        <v>0</v>
      </c>
    </row>
    <row r="17" spans="1:12" x14ac:dyDescent="0.25">
      <c r="A17" s="12" t="s">
        <v>13</v>
      </c>
      <c r="B17" s="13" t="s">
        <v>33</v>
      </c>
      <c r="C17" s="14" t="s">
        <v>15</v>
      </c>
      <c r="D17" s="15" t="s">
        <v>16</v>
      </c>
      <c r="E17" s="14" t="s">
        <v>21</v>
      </c>
      <c r="F17" s="14" t="s">
        <v>26</v>
      </c>
      <c r="G17" s="14">
        <v>1</v>
      </c>
      <c r="H17" s="16">
        <v>271596.63865546219</v>
      </c>
      <c r="I17" s="16">
        <f t="shared" si="0"/>
        <v>271596.63865546219</v>
      </c>
      <c r="J17" s="17">
        <v>1</v>
      </c>
      <c r="K17" s="18">
        <v>466620.00000000006</v>
      </c>
      <c r="L17" s="18">
        <f t="shared" si="1"/>
        <v>466620.00000000006</v>
      </c>
    </row>
    <row r="18" spans="1:12" x14ac:dyDescent="0.25">
      <c r="A18" s="12" t="s">
        <v>13</v>
      </c>
      <c r="B18" s="13" t="s">
        <v>34</v>
      </c>
      <c r="C18" s="14" t="s">
        <v>24</v>
      </c>
      <c r="D18" s="14">
        <v>60000</v>
      </c>
      <c r="E18" s="14" t="s">
        <v>21</v>
      </c>
      <c r="F18" s="14" t="s">
        <v>35</v>
      </c>
      <c r="G18" s="14">
        <v>2</v>
      </c>
      <c r="H18" s="16">
        <v>335252.10084033618</v>
      </c>
      <c r="I18" s="16">
        <f t="shared" si="0"/>
        <v>670504.20168067235</v>
      </c>
      <c r="J18" s="17">
        <v>2</v>
      </c>
      <c r="K18" s="18">
        <v>797900</v>
      </c>
      <c r="L18" s="18">
        <f t="shared" si="1"/>
        <v>1595800</v>
      </c>
    </row>
    <row r="19" spans="1:12" x14ac:dyDescent="0.25">
      <c r="A19" s="12" t="s">
        <v>13</v>
      </c>
      <c r="B19" s="13" t="s">
        <v>36</v>
      </c>
      <c r="C19" s="14" t="s">
        <v>15</v>
      </c>
      <c r="D19" s="14">
        <v>24000</v>
      </c>
      <c r="E19" s="14" t="s">
        <v>17</v>
      </c>
      <c r="F19" s="14" t="s">
        <v>18</v>
      </c>
      <c r="G19" s="14">
        <v>1</v>
      </c>
      <c r="H19" s="16">
        <v>297058.82352941181</v>
      </c>
      <c r="I19" s="16">
        <f t="shared" si="0"/>
        <v>297058.82352941181</v>
      </c>
      <c r="J19" s="17">
        <v>1</v>
      </c>
      <c r="K19" s="18">
        <v>386830</v>
      </c>
      <c r="L19" s="18">
        <f t="shared" si="1"/>
        <v>386830</v>
      </c>
    </row>
    <row r="20" spans="1:12" x14ac:dyDescent="0.25">
      <c r="A20" s="12" t="s">
        <v>13</v>
      </c>
      <c r="B20" s="13" t="s">
        <v>37</v>
      </c>
      <c r="C20" s="14" t="s">
        <v>15</v>
      </c>
      <c r="D20" s="15" t="s">
        <v>20</v>
      </c>
      <c r="E20" s="14" t="s">
        <v>21</v>
      </c>
      <c r="F20" s="14" t="s">
        <v>26</v>
      </c>
      <c r="G20" s="14">
        <v>1</v>
      </c>
      <c r="H20" s="16">
        <v>292815.12605042016</v>
      </c>
      <c r="I20" s="16">
        <f t="shared" si="0"/>
        <v>292815.12605042016</v>
      </c>
      <c r="J20" s="17"/>
      <c r="K20" s="18"/>
      <c r="L20" s="18">
        <f t="shared" si="1"/>
        <v>0</v>
      </c>
    </row>
    <row r="21" spans="1:12" x14ac:dyDescent="0.25">
      <c r="A21" s="12" t="s">
        <v>13</v>
      </c>
      <c r="B21" s="13" t="s">
        <v>38</v>
      </c>
      <c r="C21" s="14" t="s">
        <v>39</v>
      </c>
      <c r="D21" s="15">
        <v>48000</v>
      </c>
      <c r="E21" s="14" t="s">
        <v>17</v>
      </c>
      <c r="F21" s="14" t="s">
        <v>18</v>
      </c>
      <c r="G21" s="14">
        <v>1</v>
      </c>
      <c r="H21" s="16">
        <v>339495.79831932776</v>
      </c>
      <c r="I21" s="16">
        <f t="shared" si="0"/>
        <v>339495.79831932776</v>
      </c>
      <c r="J21" s="17"/>
      <c r="K21" s="18"/>
      <c r="L21" s="18">
        <f t="shared" si="1"/>
        <v>0</v>
      </c>
    </row>
    <row r="22" spans="1:12" x14ac:dyDescent="0.25">
      <c r="A22" s="12" t="s">
        <v>13</v>
      </c>
      <c r="B22" s="13" t="s">
        <v>40</v>
      </c>
      <c r="C22" s="14" t="s">
        <v>15</v>
      </c>
      <c r="D22" s="15" t="s">
        <v>16</v>
      </c>
      <c r="E22" s="19" t="s">
        <v>21</v>
      </c>
      <c r="F22" s="19" t="s">
        <v>26</v>
      </c>
      <c r="G22" s="14">
        <v>1</v>
      </c>
      <c r="H22" s="16">
        <v>271596.63865546219</v>
      </c>
      <c r="I22" s="16">
        <f t="shared" si="0"/>
        <v>271596.63865546219</v>
      </c>
      <c r="J22" s="17"/>
      <c r="K22" s="18"/>
      <c r="L22" s="18">
        <f t="shared" si="1"/>
        <v>0</v>
      </c>
    </row>
    <row r="23" spans="1:12" x14ac:dyDescent="0.25">
      <c r="A23" s="12" t="s">
        <v>13</v>
      </c>
      <c r="B23" s="13" t="s">
        <v>40</v>
      </c>
      <c r="C23" s="14" t="s">
        <v>15</v>
      </c>
      <c r="D23" s="15" t="s">
        <v>16</v>
      </c>
      <c r="E23" s="14" t="s">
        <v>17</v>
      </c>
      <c r="F23" s="14" t="s">
        <v>18</v>
      </c>
      <c r="G23" s="14">
        <v>1</v>
      </c>
      <c r="H23" s="16">
        <v>301990</v>
      </c>
      <c r="I23" s="16">
        <f t="shared" si="0"/>
        <v>301990</v>
      </c>
      <c r="J23" s="17"/>
      <c r="K23" s="18"/>
      <c r="L23" s="18">
        <f t="shared" si="1"/>
        <v>0</v>
      </c>
    </row>
    <row r="24" spans="1:12" x14ac:dyDescent="0.25">
      <c r="A24" s="12" t="s">
        <v>13</v>
      </c>
      <c r="B24" s="13" t="s">
        <v>41</v>
      </c>
      <c r="C24" s="14" t="s">
        <v>15</v>
      </c>
      <c r="D24" s="15" t="s">
        <v>16</v>
      </c>
      <c r="E24" s="14" t="s">
        <v>21</v>
      </c>
      <c r="F24" s="14" t="s">
        <v>26</v>
      </c>
      <c r="G24" s="14">
        <v>1</v>
      </c>
      <c r="H24" s="16">
        <v>271596.63865546219</v>
      </c>
      <c r="I24" s="16">
        <f t="shared" si="0"/>
        <v>271596.63865546219</v>
      </c>
      <c r="J24" s="17"/>
      <c r="K24" s="18"/>
      <c r="L24" s="18">
        <f t="shared" si="1"/>
        <v>0</v>
      </c>
    </row>
    <row r="25" spans="1:12" x14ac:dyDescent="0.25">
      <c r="A25" s="12" t="s">
        <v>13</v>
      </c>
      <c r="B25" s="13" t="s">
        <v>42</v>
      </c>
      <c r="C25" s="14" t="s">
        <v>15</v>
      </c>
      <c r="D25" s="15">
        <v>12000</v>
      </c>
      <c r="E25" s="14" t="s">
        <v>17</v>
      </c>
      <c r="F25" s="14" t="s">
        <v>43</v>
      </c>
      <c r="G25" s="14">
        <v>1</v>
      </c>
      <c r="H25" s="16">
        <v>268176.21848739497</v>
      </c>
      <c r="I25" s="16">
        <f t="shared" si="0"/>
        <v>268176.21848739497</v>
      </c>
      <c r="J25" s="17"/>
      <c r="K25" s="18"/>
      <c r="L25" s="18">
        <f t="shared" si="1"/>
        <v>0</v>
      </c>
    </row>
    <row r="26" spans="1:12" x14ac:dyDescent="0.25">
      <c r="A26" s="12" t="s">
        <v>13</v>
      </c>
      <c r="B26" s="13" t="s">
        <v>44</v>
      </c>
      <c r="C26" s="14" t="s">
        <v>15</v>
      </c>
      <c r="D26" s="14">
        <v>12000</v>
      </c>
      <c r="E26" s="14" t="s">
        <v>21</v>
      </c>
      <c r="F26" s="14" t="s">
        <v>26</v>
      </c>
      <c r="G26" s="14">
        <v>1</v>
      </c>
      <c r="H26" s="16">
        <v>263032.00840336137</v>
      </c>
      <c r="I26" s="16">
        <f t="shared" si="0"/>
        <v>263032.00840336137</v>
      </c>
      <c r="J26" s="17"/>
      <c r="K26" s="18"/>
      <c r="L26" s="18">
        <f t="shared" si="1"/>
        <v>0</v>
      </c>
    </row>
    <row r="27" spans="1:12" x14ac:dyDescent="0.25">
      <c r="A27" s="12" t="s">
        <v>13</v>
      </c>
      <c r="B27" s="13" t="s">
        <v>45</v>
      </c>
      <c r="C27" s="14" t="s">
        <v>15</v>
      </c>
      <c r="D27" s="15">
        <v>12000</v>
      </c>
      <c r="E27" s="14" t="s">
        <v>17</v>
      </c>
      <c r="F27" s="14" t="s">
        <v>43</v>
      </c>
      <c r="G27" s="14">
        <v>1</v>
      </c>
      <c r="H27" s="16">
        <v>268176.21848739497</v>
      </c>
      <c r="I27" s="16">
        <f t="shared" si="0"/>
        <v>268176.21848739497</v>
      </c>
      <c r="J27" s="17">
        <v>1</v>
      </c>
      <c r="K27" s="18">
        <v>407030</v>
      </c>
      <c r="L27" s="18">
        <f t="shared" si="1"/>
        <v>407030</v>
      </c>
    </row>
    <row r="28" spans="1:12" x14ac:dyDescent="0.25">
      <c r="A28" s="22" t="s">
        <v>46</v>
      </c>
      <c r="B28" s="23" t="s">
        <v>47</v>
      </c>
      <c r="C28" s="24" t="s">
        <v>24</v>
      </c>
      <c r="D28" s="24">
        <v>60000</v>
      </c>
      <c r="E28" s="24" t="s">
        <v>21</v>
      </c>
      <c r="F28" s="24" t="s">
        <v>48</v>
      </c>
      <c r="G28" s="24">
        <v>1</v>
      </c>
      <c r="H28" s="25">
        <v>335252.10084033618</v>
      </c>
      <c r="I28" s="16">
        <f t="shared" si="0"/>
        <v>335252.10084033618</v>
      </c>
      <c r="J28" s="26"/>
      <c r="K28" s="18"/>
      <c r="L28" s="18">
        <f t="shared" si="1"/>
        <v>0</v>
      </c>
    </row>
    <row r="29" spans="1:12" x14ac:dyDescent="0.25">
      <c r="A29" s="22" t="s">
        <v>46</v>
      </c>
      <c r="B29" s="23" t="s">
        <v>49</v>
      </c>
      <c r="C29" s="24" t="s">
        <v>24</v>
      </c>
      <c r="D29" s="24">
        <v>60000</v>
      </c>
      <c r="E29" s="24" t="s">
        <v>21</v>
      </c>
      <c r="F29" s="24" t="s">
        <v>48</v>
      </c>
      <c r="G29" s="24">
        <v>1</v>
      </c>
      <c r="H29" s="25">
        <v>335252.10084033618</v>
      </c>
      <c r="I29" s="16">
        <f t="shared" si="0"/>
        <v>335252.10084033618</v>
      </c>
      <c r="J29" s="26">
        <v>1</v>
      </c>
      <c r="K29" s="18">
        <v>797900</v>
      </c>
      <c r="L29" s="18">
        <f t="shared" si="1"/>
        <v>797900</v>
      </c>
    </row>
    <row r="30" spans="1:12" x14ac:dyDescent="0.25">
      <c r="A30" s="22" t="s">
        <v>46</v>
      </c>
      <c r="B30" s="23" t="s">
        <v>50</v>
      </c>
      <c r="C30" s="24" t="s">
        <v>24</v>
      </c>
      <c r="D30" s="24">
        <v>60000</v>
      </c>
      <c r="E30" s="24" t="s">
        <v>21</v>
      </c>
      <c r="F30" s="24" t="s">
        <v>48</v>
      </c>
      <c r="G30" s="24">
        <v>1</v>
      </c>
      <c r="H30" s="25">
        <v>335252.10084033618</v>
      </c>
      <c r="I30" s="16">
        <f t="shared" si="0"/>
        <v>335252.10084033618</v>
      </c>
      <c r="J30" s="26"/>
      <c r="K30" s="18"/>
      <c r="L30" s="18">
        <f t="shared" si="1"/>
        <v>0</v>
      </c>
    </row>
    <row r="31" spans="1:12" x14ac:dyDescent="0.25">
      <c r="A31" s="22" t="s">
        <v>46</v>
      </c>
      <c r="B31" s="23" t="s">
        <v>51</v>
      </c>
      <c r="C31" s="24" t="s">
        <v>15</v>
      </c>
      <c r="D31" s="27" t="s">
        <v>16</v>
      </c>
      <c r="E31" s="24" t="s">
        <v>21</v>
      </c>
      <c r="F31" s="24" t="s">
        <v>52</v>
      </c>
      <c r="G31" s="24">
        <v>1</v>
      </c>
      <c r="H31" s="25">
        <v>271596.63865546219</v>
      </c>
      <c r="I31" s="16">
        <f t="shared" si="0"/>
        <v>271596.63865546219</v>
      </c>
      <c r="J31" s="26"/>
      <c r="K31" s="18"/>
      <c r="L31" s="18">
        <f t="shared" si="1"/>
        <v>0</v>
      </c>
    </row>
    <row r="32" spans="1:12" x14ac:dyDescent="0.25">
      <c r="A32" s="22" t="s">
        <v>46</v>
      </c>
      <c r="B32" s="23" t="s">
        <v>53</v>
      </c>
      <c r="C32" s="24" t="s">
        <v>15</v>
      </c>
      <c r="D32" s="27" t="s">
        <v>20</v>
      </c>
      <c r="E32" s="24" t="s">
        <v>21</v>
      </c>
      <c r="F32" s="24" t="s">
        <v>52</v>
      </c>
      <c r="G32" s="24">
        <v>1</v>
      </c>
      <c r="H32" s="25">
        <v>292815.12605042016</v>
      </c>
      <c r="I32" s="16">
        <f t="shared" si="0"/>
        <v>292815.12605042016</v>
      </c>
      <c r="J32" s="26"/>
      <c r="K32" s="18"/>
      <c r="L32" s="18">
        <f t="shared" si="1"/>
        <v>0</v>
      </c>
    </row>
    <row r="33" spans="1:12" x14ac:dyDescent="0.25">
      <c r="A33" s="22" t="s">
        <v>46</v>
      </c>
      <c r="B33" s="23" t="s">
        <v>54</v>
      </c>
      <c r="C33" s="24" t="s">
        <v>24</v>
      </c>
      <c r="D33" s="24">
        <v>60000</v>
      </c>
      <c r="E33" s="24" t="s">
        <v>21</v>
      </c>
      <c r="F33" s="24" t="s">
        <v>48</v>
      </c>
      <c r="G33" s="24">
        <v>1</v>
      </c>
      <c r="H33" s="25">
        <v>335252.10084033618</v>
      </c>
      <c r="I33" s="16">
        <f t="shared" si="0"/>
        <v>335252.10084033618</v>
      </c>
      <c r="J33" s="26"/>
      <c r="K33" s="18"/>
      <c r="L33" s="18">
        <f t="shared" si="1"/>
        <v>0</v>
      </c>
    </row>
    <row r="34" spans="1:12" x14ac:dyDescent="0.25">
      <c r="A34" s="28" t="s">
        <v>55</v>
      </c>
      <c r="B34" s="29" t="s">
        <v>56</v>
      </c>
      <c r="C34" s="30" t="s">
        <v>15</v>
      </c>
      <c r="D34" s="31" t="s">
        <v>16</v>
      </c>
      <c r="E34" s="30" t="s">
        <v>21</v>
      </c>
      <c r="F34" s="30" t="s">
        <v>57</v>
      </c>
      <c r="G34" s="30">
        <v>1</v>
      </c>
      <c r="H34" s="32">
        <v>271596.63865546219</v>
      </c>
      <c r="I34" s="16">
        <f t="shared" si="0"/>
        <v>271596.63865546219</v>
      </c>
      <c r="J34" s="33"/>
      <c r="K34" s="18"/>
      <c r="L34" s="18">
        <f t="shared" si="1"/>
        <v>0</v>
      </c>
    </row>
    <row r="35" spans="1:12" x14ac:dyDescent="0.25">
      <c r="A35" s="28" t="s">
        <v>55</v>
      </c>
      <c r="B35" s="29" t="s">
        <v>58</v>
      </c>
      <c r="C35" s="30" t="s">
        <v>15</v>
      </c>
      <c r="D35" s="30">
        <v>24000</v>
      </c>
      <c r="E35" s="30" t="s">
        <v>21</v>
      </c>
      <c r="F35" s="30" t="s">
        <v>57</v>
      </c>
      <c r="G35" s="30">
        <v>1</v>
      </c>
      <c r="H35" s="32">
        <v>297058.82352941181</v>
      </c>
      <c r="I35" s="16">
        <f t="shared" si="0"/>
        <v>297058.82352941181</v>
      </c>
      <c r="J35" s="33"/>
      <c r="K35" s="18"/>
      <c r="L35" s="18">
        <f t="shared" si="1"/>
        <v>0</v>
      </c>
    </row>
    <row r="36" spans="1:12" x14ac:dyDescent="0.25">
      <c r="A36" s="28" t="s">
        <v>55</v>
      </c>
      <c r="B36" s="29" t="s">
        <v>59</v>
      </c>
      <c r="C36" s="30" t="s">
        <v>15</v>
      </c>
      <c r="D36" s="31" t="s">
        <v>20</v>
      </c>
      <c r="E36" s="30" t="s">
        <v>21</v>
      </c>
      <c r="F36" s="30" t="s">
        <v>60</v>
      </c>
      <c r="G36" s="30">
        <v>1</v>
      </c>
      <c r="H36" s="32">
        <v>292815.12605042016</v>
      </c>
      <c r="I36" s="16">
        <f t="shared" si="0"/>
        <v>292815.12605042016</v>
      </c>
      <c r="J36" s="33"/>
      <c r="K36" s="18"/>
      <c r="L36" s="18">
        <f t="shared" si="1"/>
        <v>0</v>
      </c>
    </row>
    <row r="37" spans="1:12" x14ac:dyDescent="0.25">
      <c r="A37" s="28" t="s">
        <v>55</v>
      </c>
      <c r="B37" s="29" t="s">
        <v>61</v>
      </c>
      <c r="C37" s="30" t="s">
        <v>24</v>
      </c>
      <c r="D37" s="30">
        <v>60000</v>
      </c>
      <c r="E37" s="30" t="s">
        <v>21</v>
      </c>
      <c r="F37" s="30" t="s">
        <v>52</v>
      </c>
      <c r="G37" s="30">
        <v>1</v>
      </c>
      <c r="H37" s="32">
        <v>335252.10084033618</v>
      </c>
      <c r="I37" s="16">
        <f t="shared" si="0"/>
        <v>335252.10084033618</v>
      </c>
      <c r="J37" s="33">
        <v>1</v>
      </c>
      <c r="K37" s="18">
        <v>797900</v>
      </c>
      <c r="L37" s="18">
        <f t="shared" si="1"/>
        <v>797900</v>
      </c>
    </row>
    <row r="38" spans="1:12" x14ac:dyDescent="0.25">
      <c r="A38" s="28" t="s">
        <v>55</v>
      </c>
      <c r="B38" s="29" t="s">
        <v>62</v>
      </c>
      <c r="C38" s="30" t="s">
        <v>24</v>
      </c>
      <c r="D38" s="30">
        <v>60000</v>
      </c>
      <c r="E38" s="30" t="s">
        <v>21</v>
      </c>
      <c r="F38" s="30" t="s">
        <v>52</v>
      </c>
      <c r="G38" s="30">
        <v>1</v>
      </c>
      <c r="H38" s="32">
        <v>335252.10084033618</v>
      </c>
      <c r="I38" s="16">
        <f t="shared" si="0"/>
        <v>335252.10084033618</v>
      </c>
      <c r="J38" s="33">
        <v>1</v>
      </c>
      <c r="K38" s="18">
        <v>797900</v>
      </c>
      <c r="L38" s="18">
        <f t="shared" si="1"/>
        <v>797900</v>
      </c>
    </row>
    <row r="39" spans="1:12" x14ac:dyDescent="0.25">
      <c r="A39" s="28" t="s">
        <v>55</v>
      </c>
      <c r="B39" s="29" t="s">
        <v>25</v>
      </c>
      <c r="C39" s="30" t="s">
        <v>24</v>
      </c>
      <c r="D39" s="30">
        <v>60000</v>
      </c>
      <c r="E39" s="30" t="s">
        <v>21</v>
      </c>
      <c r="F39" s="30" t="s">
        <v>52</v>
      </c>
      <c r="G39" s="30">
        <v>1</v>
      </c>
      <c r="H39" s="32">
        <v>335252.10084033618</v>
      </c>
      <c r="I39" s="16">
        <f t="shared" si="0"/>
        <v>335252.10084033618</v>
      </c>
      <c r="J39" s="33"/>
      <c r="K39" s="18"/>
      <c r="L39" s="18">
        <f t="shared" si="1"/>
        <v>0</v>
      </c>
    </row>
    <row r="40" spans="1:12" x14ac:dyDescent="0.25">
      <c r="A40" s="28" t="s">
        <v>55</v>
      </c>
      <c r="B40" s="29" t="s">
        <v>63</v>
      </c>
      <c r="C40" s="30" t="s">
        <v>24</v>
      </c>
      <c r="D40" s="30">
        <v>60000</v>
      </c>
      <c r="E40" s="30" t="s">
        <v>21</v>
      </c>
      <c r="F40" s="30" t="s">
        <v>52</v>
      </c>
      <c r="G40" s="30">
        <v>1</v>
      </c>
      <c r="H40" s="32">
        <v>335252.10084033618</v>
      </c>
      <c r="I40" s="16">
        <f t="shared" si="0"/>
        <v>335252.10084033618</v>
      </c>
      <c r="J40" s="33"/>
      <c r="K40" s="18"/>
      <c r="L40" s="18">
        <f t="shared" si="1"/>
        <v>0</v>
      </c>
    </row>
    <row r="41" spans="1:12" x14ac:dyDescent="0.25">
      <c r="A41" s="28" t="s">
        <v>55</v>
      </c>
      <c r="B41" s="29" t="s">
        <v>33</v>
      </c>
      <c r="C41" s="30" t="s">
        <v>15</v>
      </c>
      <c r="D41" s="30">
        <v>24000</v>
      </c>
      <c r="E41" s="30" t="s">
        <v>21</v>
      </c>
      <c r="F41" s="30" t="s">
        <v>57</v>
      </c>
      <c r="G41" s="30">
        <v>1</v>
      </c>
      <c r="H41" s="32">
        <v>297058.82352941181</v>
      </c>
      <c r="I41" s="16">
        <f t="shared" si="0"/>
        <v>297058.82352941181</v>
      </c>
      <c r="J41" s="33">
        <v>1</v>
      </c>
      <c r="K41" s="18">
        <v>386830</v>
      </c>
      <c r="L41" s="18">
        <f t="shared" si="1"/>
        <v>386830</v>
      </c>
    </row>
    <row r="42" spans="1:12" x14ac:dyDescent="0.25">
      <c r="A42" s="28" t="s">
        <v>55</v>
      </c>
      <c r="B42" s="29" t="s">
        <v>64</v>
      </c>
      <c r="C42" s="30" t="s">
        <v>15</v>
      </c>
      <c r="D42" s="30">
        <v>12000</v>
      </c>
      <c r="E42" s="30" t="s">
        <v>21</v>
      </c>
      <c r="F42" s="30" t="s">
        <v>57</v>
      </c>
      <c r="G42" s="30">
        <v>1</v>
      </c>
      <c r="H42" s="32">
        <v>263032.00840336137</v>
      </c>
      <c r="I42" s="16">
        <f t="shared" si="0"/>
        <v>263032.00840336137</v>
      </c>
      <c r="J42" s="33"/>
      <c r="K42" s="18"/>
      <c r="L42" s="18">
        <f t="shared" si="1"/>
        <v>0</v>
      </c>
    </row>
    <row r="43" spans="1:12" x14ac:dyDescent="0.25">
      <c r="A43" s="28" t="s">
        <v>55</v>
      </c>
      <c r="B43" s="29" t="s">
        <v>65</v>
      </c>
      <c r="C43" s="30" t="s">
        <v>15</v>
      </c>
      <c r="D43" s="30">
        <v>12000</v>
      </c>
      <c r="E43" s="30" t="s">
        <v>21</v>
      </c>
      <c r="F43" s="30" t="s">
        <v>57</v>
      </c>
      <c r="G43" s="30">
        <v>1</v>
      </c>
      <c r="H43" s="32">
        <v>263032.00840336137</v>
      </c>
      <c r="I43" s="16">
        <f t="shared" si="0"/>
        <v>263032.00840336137</v>
      </c>
      <c r="J43" s="33">
        <v>1</v>
      </c>
      <c r="K43" s="18">
        <v>407030</v>
      </c>
      <c r="L43" s="18">
        <f t="shared" si="1"/>
        <v>407030</v>
      </c>
    </row>
    <row r="44" spans="1:12" x14ac:dyDescent="0.25">
      <c r="A44" s="28" t="s">
        <v>55</v>
      </c>
      <c r="B44" s="29" t="s">
        <v>66</v>
      </c>
      <c r="C44" s="30" t="s">
        <v>24</v>
      </c>
      <c r="D44" s="31" t="s">
        <v>67</v>
      </c>
      <c r="E44" s="30" t="s">
        <v>17</v>
      </c>
      <c r="F44" s="30" t="s">
        <v>18</v>
      </c>
      <c r="G44" s="30">
        <v>2</v>
      </c>
      <c r="H44" s="32">
        <v>335252.10084033618</v>
      </c>
      <c r="I44" s="16">
        <f t="shared" si="0"/>
        <v>670504.20168067235</v>
      </c>
      <c r="J44" s="33">
        <v>1</v>
      </c>
      <c r="K44" s="18">
        <v>526218.48739495804</v>
      </c>
      <c r="L44" s="18">
        <f t="shared" si="1"/>
        <v>526218.48739495804</v>
      </c>
    </row>
    <row r="45" spans="1:12" x14ac:dyDescent="0.25">
      <c r="A45" s="28" t="s">
        <v>55</v>
      </c>
      <c r="B45" s="29" t="s">
        <v>68</v>
      </c>
      <c r="C45" s="30" t="s">
        <v>24</v>
      </c>
      <c r="D45" s="30">
        <v>48000</v>
      </c>
      <c r="E45" s="30" t="s">
        <v>21</v>
      </c>
      <c r="F45" s="30" t="s">
        <v>52</v>
      </c>
      <c r="G45" s="30">
        <v>2</v>
      </c>
      <c r="H45" s="32">
        <v>381932.77310924372</v>
      </c>
      <c r="I45" s="16">
        <f t="shared" si="0"/>
        <v>763865.54621848743</v>
      </c>
      <c r="J45" s="33">
        <v>1</v>
      </c>
      <c r="K45" s="18">
        <v>704475</v>
      </c>
      <c r="L45" s="18">
        <f t="shared" si="1"/>
        <v>704475</v>
      </c>
    </row>
    <row r="46" spans="1:12" x14ac:dyDescent="0.25">
      <c r="A46" s="28" t="s">
        <v>55</v>
      </c>
      <c r="B46" s="29" t="s">
        <v>69</v>
      </c>
      <c r="C46" s="30" t="s">
        <v>24</v>
      </c>
      <c r="D46" s="30">
        <v>48000</v>
      </c>
      <c r="E46" s="30" t="s">
        <v>21</v>
      </c>
      <c r="F46" s="30" t="s">
        <v>52</v>
      </c>
      <c r="G46" s="30">
        <v>2</v>
      </c>
      <c r="H46" s="32">
        <v>381932.77310924372</v>
      </c>
      <c r="I46" s="16">
        <f t="shared" si="0"/>
        <v>763865.54621848743</v>
      </c>
      <c r="J46" s="33">
        <v>1</v>
      </c>
      <c r="K46" s="18">
        <v>704475</v>
      </c>
      <c r="L46" s="18">
        <f t="shared" si="1"/>
        <v>704475</v>
      </c>
    </row>
    <row r="47" spans="1:12" x14ac:dyDescent="0.25">
      <c r="A47" s="28" t="s">
        <v>55</v>
      </c>
      <c r="B47" s="29" t="s">
        <v>70</v>
      </c>
      <c r="C47" s="30" t="s">
        <v>15</v>
      </c>
      <c r="D47" s="30">
        <v>36000</v>
      </c>
      <c r="E47" s="30" t="s">
        <v>21</v>
      </c>
      <c r="F47" s="30" t="s">
        <v>57</v>
      </c>
      <c r="G47" s="30">
        <v>1</v>
      </c>
      <c r="H47" s="32">
        <v>331008.40336134454</v>
      </c>
      <c r="I47" s="16">
        <f t="shared" si="0"/>
        <v>331008.40336134454</v>
      </c>
      <c r="J47" s="33"/>
      <c r="K47" s="18"/>
      <c r="L47" s="18">
        <f t="shared" si="1"/>
        <v>0</v>
      </c>
    </row>
    <row r="48" spans="1:12" x14ac:dyDescent="0.25">
      <c r="A48" s="28" t="s">
        <v>55</v>
      </c>
      <c r="B48" s="29" t="s">
        <v>71</v>
      </c>
      <c r="C48" s="30" t="s">
        <v>24</v>
      </c>
      <c r="D48" s="31">
        <v>60000</v>
      </c>
      <c r="E48" s="34" t="s">
        <v>21</v>
      </c>
      <c r="F48" s="34" t="s">
        <v>52</v>
      </c>
      <c r="G48" s="30">
        <v>2</v>
      </c>
      <c r="H48" s="32">
        <v>335252.10084033618</v>
      </c>
      <c r="I48" s="16">
        <f t="shared" si="0"/>
        <v>670504.20168067235</v>
      </c>
      <c r="J48" s="33">
        <v>2</v>
      </c>
      <c r="K48" s="18">
        <v>797900</v>
      </c>
      <c r="L48" s="18">
        <f t="shared" si="1"/>
        <v>1595800</v>
      </c>
    </row>
    <row r="49" spans="1:12" x14ac:dyDescent="0.25">
      <c r="A49" s="35" t="s">
        <v>72</v>
      </c>
      <c r="B49" s="36" t="s">
        <v>73</v>
      </c>
      <c r="C49" s="37" t="s">
        <v>24</v>
      </c>
      <c r="D49" s="37">
        <v>36000</v>
      </c>
      <c r="E49" s="37" t="s">
        <v>21</v>
      </c>
      <c r="F49" s="37" t="s">
        <v>60</v>
      </c>
      <c r="G49" s="37">
        <v>1</v>
      </c>
      <c r="H49" s="38">
        <v>331008.40336134454</v>
      </c>
      <c r="I49" s="16">
        <f t="shared" si="0"/>
        <v>331008.40336134454</v>
      </c>
      <c r="J49" s="39"/>
      <c r="K49" s="18"/>
      <c r="L49" s="18">
        <f t="shared" si="1"/>
        <v>0</v>
      </c>
    </row>
    <row r="50" spans="1:12" x14ac:dyDescent="0.25">
      <c r="A50" s="35" t="s">
        <v>72</v>
      </c>
      <c r="B50" s="36" t="s">
        <v>74</v>
      </c>
      <c r="C50" s="37" t="s">
        <v>24</v>
      </c>
      <c r="D50" s="37">
        <v>36000</v>
      </c>
      <c r="E50" s="37" t="s">
        <v>21</v>
      </c>
      <c r="F50" s="37" t="s">
        <v>60</v>
      </c>
      <c r="G50" s="37">
        <v>1</v>
      </c>
      <c r="H50" s="38">
        <v>331008.40336134454</v>
      </c>
      <c r="I50" s="16">
        <f t="shared" si="0"/>
        <v>331008.40336134454</v>
      </c>
      <c r="J50" s="39">
        <v>1</v>
      </c>
      <c r="K50" s="18">
        <v>416625</v>
      </c>
      <c r="L50" s="18">
        <f t="shared" si="1"/>
        <v>416625</v>
      </c>
    </row>
    <row r="51" spans="1:12" x14ac:dyDescent="0.25">
      <c r="A51" s="35" t="s">
        <v>72</v>
      </c>
      <c r="B51" s="36" t="s">
        <v>75</v>
      </c>
      <c r="C51" s="37" t="s">
        <v>24</v>
      </c>
      <c r="D51" s="37">
        <v>36000</v>
      </c>
      <c r="E51" s="37" t="s">
        <v>21</v>
      </c>
      <c r="F51" s="37" t="s">
        <v>76</v>
      </c>
      <c r="G51" s="37">
        <v>1</v>
      </c>
      <c r="H51" s="38">
        <v>331008.40336134454</v>
      </c>
      <c r="I51" s="16">
        <f t="shared" si="0"/>
        <v>331008.40336134454</v>
      </c>
      <c r="J51" s="39">
        <v>1</v>
      </c>
      <c r="K51" s="18">
        <v>416625</v>
      </c>
      <c r="L51" s="18">
        <f t="shared" si="1"/>
        <v>416625</v>
      </c>
    </row>
    <row r="52" spans="1:12" x14ac:dyDescent="0.25">
      <c r="A52" s="35" t="s">
        <v>72</v>
      </c>
      <c r="B52" s="36" t="s">
        <v>77</v>
      </c>
      <c r="C52" s="37" t="s">
        <v>24</v>
      </c>
      <c r="D52" s="37">
        <v>36000</v>
      </c>
      <c r="E52" s="37" t="s">
        <v>21</v>
      </c>
      <c r="F52" s="37" t="s">
        <v>60</v>
      </c>
      <c r="G52" s="37">
        <v>1</v>
      </c>
      <c r="H52" s="38">
        <v>331008.40336134454</v>
      </c>
      <c r="I52" s="16">
        <f t="shared" si="0"/>
        <v>331008.40336134454</v>
      </c>
      <c r="J52" s="39">
        <v>1</v>
      </c>
      <c r="K52" s="18">
        <v>416625</v>
      </c>
      <c r="L52" s="18">
        <f t="shared" si="1"/>
        <v>416625</v>
      </c>
    </row>
    <row r="53" spans="1:12" x14ac:dyDescent="0.25">
      <c r="A53" s="35" t="s">
        <v>72</v>
      </c>
      <c r="B53" s="36" t="s">
        <v>78</v>
      </c>
      <c r="C53" s="37" t="s">
        <v>24</v>
      </c>
      <c r="D53" s="40" t="s">
        <v>67</v>
      </c>
      <c r="E53" s="37" t="s">
        <v>17</v>
      </c>
      <c r="F53" s="37" t="s">
        <v>18</v>
      </c>
      <c r="G53" s="37">
        <v>1</v>
      </c>
      <c r="H53" s="38">
        <v>335252.10084033618</v>
      </c>
      <c r="I53" s="16">
        <f t="shared" si="0"/>
        <v>335252.10084033618</v>
      </c>
      <c r="J53" s="39">
        <v>1</v>
      </c>
      <c r="K53" s="18">
        <v>526218.48739495804</v>
      </c>
      <c r="L53" s="18">
        <f t="shared" si="1"/>
        <v>526218.48739495804</v>
      </c>
    </row>
    <row r="54" spans="1:12" x14ac:dyDescent="0.25">
      <c r="A54" s="35" t="s">
        <v>72</v>
      </c>
      <c r="B54" s="36" t="s">
        <v>79</v>
      </c>
      <c r="C54" s="37" t="s">
        <v>24</v>
      </c>
      <c r="D54" s="40" t="s">
        <v>67</v>
      </c>
      <c r="E54" s="37" t="s">
        <v>17</v>
      </c>
      <c r="F54" s="37" t="s">
        <v>18</v>
      </c>
      <c r="G54" s="37">
        <v>1</v>
      </c>
      <c r="H54" s="38">
        <v>335252.10084033618</v>
      </c>
      <c r="I54" s="16">
        <f t="shared" si="0"/>
        <v>335252.10084033618</v>
      </c>
      <c r="J54" s="39">
        <v>1</v>
      </c>
      <c r="K54" s="18">
        <v>526218.48739495804</v>
      </c>
      <c r="L54" s="18">
        <f t="shared" si="1"/>
        <v>526218.48739495804</v>
      </c>
    </row>
    <row r="55" spans="1:12" x14ac:dyDescent="0.25">
      <c r="A55" s="35" t="s">
        <v>72</v>
      </c>
      <c r="B55" s="36" t="s">
        <v>80</v>
      </c>
      <c r="C55" s="37" t="s">
        <v>15</v>
      </c>
      <c r="D55" s="37">
        <v>24000</v>
      </c>
      <c r="E55" s="37" t="s">
        <v>21</v>
      </c>
      <c r="F55" s="37" t="s">
        <v>81</v>
      </c>
      <c r="G55" s="37">
        <v>1</v>
      </c>
      <c r="H55" s="38">
        <v>297058.82352941181</v>
      </c>
      <c r="I55" s="16">
        <f t="shared" si="0"/>
        <v>297058.82352941181</v>
      </c>
      <c r="J55" s="39"/>
      <c r="K55" s="18"/>
      <c r="L55" s="18">
        <f t="shared" si="1"/>
        <v>0</v>
      </c>
    </row>
    <row r="56" spans="1:12" ht="30" x14ac:dyDescent="0.25">
      <c r="A56" s="35" t="s">
        <v>72</v>
      </c>
      <c r="B56" s="41" t="s">
        <v>82</v>
      </c>
      <c r="C56" s="37" t="s">
        <v>39</v>
      </c>
      <c r="D56" s="40">
        <v>60000</v>
      </c>
      <c r="E56" s="37" t="s">
        <v>17</v>
      </c>
      <c r="F56" s="37" t="s">
        <v>18</v>
      </c>
      <c r="G56" s="37">
        <v>1</v>
      </c>
      <c r="H56" s="38">
        <v>339495.79831932776</v>
      </c>
      <c r="I56" s="16">
        <f t="shared" si="0"/>
        <v>339495.79831932776</v>
      </c>
      <c r="J56" s="39">
        <v>1</v>
      </c>
      <c r="K56" s="18">
        <v>797900</v>
      </c>
      <c r="L56" s="18">
        <f t="shared" si="1"/>
        <v>797900</v>
      </c>
    </row>
    <row r="57" spans="1:12" x14ac:dyDescent="0.25">
      <c r="A57" s="35" t="s">
        <v>72</v>
      </c>
      <c r="B57" s="36" t="s">
        <v>83</v>
      </c>
      <c r="C57" s="37" t="s">
        <v>15</v>
      </c>
      <c r="D57" s="40">
        <v>12000</v>
      </c>
      <c r="E57" s="37" t="s">
        <v>17</v>
      </c>
      <c r="F57" s="37" t="s">
        <v>18</v>
      </c>
      <c r="G57" s="37">
        <v>1</v>
      </c>
      <c r="H57" s="38">
        <v>268176.21848739497</v>
      </c>
      <c r="I57" s="16">
        <f t="shared" si="0"/>
        <v>268176.21848739497</v>
      </c>
      <c r="J57" s="39"/>
      <c r="K57" s="18"/>
      <c r="L57" s="18">
        <f t="shared" si="1"/>
        <v>0</v>
      </c>
    </row>
    <row r="58" spans="1:12" x14ac:dyDescent="0.25">
      <c r="A58" s="35" t="s">
        <v>72</v>
      </c>
      <c r="B58" s="36" t="s">
        <v>84</v>
      </c>
      <c r="C58" s="37" t="s">
        <v>15</v>
      </c>
      <c r="D58" s="40">
        <v>12000</v>
      </c>
      <c r="E58" s="37" t="s">
        <v>17</v>
      </c>
      <c r="F58" s="37" t="s">
        <v>18</v>
      </c>
      <c r="G58" s="37">
        <v>1</v>
      </c>
      <c r="H58" s="38">
        <v>268176.21848739497</v>
      </c>
      <c r="I58" s="16">
        <f t="shared" si="0"/>
        <v>268176.21848739497</v>
      </c>
      <c r="J58" s="39"/>
      <c r="K58" s="18"/>
      <c r="L58" s="18">
        <f t="shared" si="1"/>
        <v>0</v>
      </c>
    </row>
    <row r="59" spans="1:12" x14ac:dyDescent="0.25">
      <c r="A59" s="35" t="s">
        <v>72</v>
      </c>
      <c r="B59" s="36" t="s">
        <v>85</v>
      </c>
      <c r="C59" s="37" t="s">
        <v>15</v>
      </c>
      <c r="D59" s="37">
        <v>24000</v>
      </c>
      <c r="E59" s="37" t="s">
        <v>21</v>
      </c>
      <c r="F59" s="37" t="s">
        <v>81</v>
      </c>
      <c r="G59" s="37">
        <v>1</v>
      </c>
      <c r="H59" s="38">
        <v>297058.82352941181</v>
      </c>
      <c r="I59" s="16">
        <f t="shared" si="0"/>
        <v>297058.82352941181</v>
      </c>
      <c r="J59" s="39">
        <v>1</v>
      </c>
      <c r="K59" s="18">
        <v>386830</v>
      </c>
      <c r="L59" s="18">
        <f t="shared" si="1"/>
        <v>386830</v>
      </c>
    </row>
    <row r="60" spans="1:12" x14ac:dyDescent="0.25">
      <c r="A60" s="35" t="s">
        <v>72</v>
      </c>
      <c r="B60" s="41" t="s">
        <v>86</v>
      </c>
      <c r="C60" s="37" t="s">
        <v>15</v>
      </c>
      <c r="D60" s="37">
        <v>12000</v>
      </c>
      <c r="E60" s="37" t="s">
        <v>21</v>
      </c>
      <c r="F60" s="37" t="s">
        <v>87</v>
      </c>
      <c r="G60" s="37">
        <v>1</v>
      </c>
      <c r="H60" s="38">
        <v>263032.00840336137</v>
      </c>
      <c r="I60" s="16">
        <f t="shared" si="0"/>
        <v>263032.00840336137</v>
      </c>
      <c r="J60" s="39"/>
      <c r="K60" s="18"/>
      <c r="L60" s="18">
        <f t="shared" si="1"/>
        <v>0</v>
      </c>
    </row>
    <row r="61" spans="1:12" x14ac:dyDescent="0.25">
      <c r="A61" s="35" t="s">
        <v>72</v>
      </c>
      <c r="B61" s="36" t="s">
        <v>88</v>
      </c>
      <c r="C61" s="37" t="s">
        <v>15</v>
      </c>
      <c r="D61" s="40">
        <v>12000</v>
      </c>
      <c r="E61" s="37" t="s">
        <v>17</v>
      </c>
      <c r="F61" s="37" t="s">
        <v>18</v>
      </c>
      <c r="G61" s="37">
        <v>1</v>
      </c>
      <c r="H61" s="38">
        <v>268176.21848739497</v>
      </c>
      <c r="I61" s="16">
        <f t="shared" si="0"/>
        <v>268176.21848739497</v>
      </c>
      <c r="J61" s="39"/>
      <c r="K61" s="18"/>
      <c r="L61" s="18">
        <f t="shared" si="1"/>
        <v>0</v>
      </c>
    </row>
    <row r="62" spans="1:12" x14ac:dyDescent="0.25">
      <c r="A62" s="35" t="s">
        <v>72</v>
      </c>
      <c r="B62" s="36" t="s">
        <v>89</v>
      </c>
      <c r="C62" s="37" t="s">
        <v>15</v>
      </c>
      <c r="D62" s="40">
        <v>12000</v>
      </c>
      <c r="E62" s="37" t="s">
        <v>17</v>
      </c>
      <c r="F62" s="37" t="s">
        <v>18</v>
      </c>
      <c r="G62" s="37">
        <v>1</v>
      </c>
      <c r="H62" s="38">
        <v>268176.21848739497</v>
      </c>
      <c r="I62" s="16">
        <f t="shared" si="0"/>
        <v>268176.21848739497</v>
      </c>
      <c r="J62" s="39"/>
      <c r="K62" s="18"/>
      <c r="L62" s="18">
        <f t="shared" si="1"/>
        <v>0</v>
      </c>
    </row>
    <row r="63" spans="1:12" x14ac:dyDescent="0.25">
      <c r="A63" s="35" t="s">
        <v>72</v>
      </c>
      <c r="B63" s="36" t="s">
        <v>90</v>
      </c>
      <c r="C63" s="37" t="s">
        <v>15</v>
      </c>
      <c r="D63" s="40">
        <v>12000</v>
      </c>
      <c r="E63" s="37" t="s">
        <v>17</v>
      </c>
      <c r="F63" s="37" t="s">
        <v>18</v>
      </c>
      <c r="G63" s="37">
        <v>1</v>
      </c>
      <c r="H63" s="38">
        <v>268176.21848739497</v>
      </c>
      <c r="I63" s="16">
        <f t="shared" si="0"/>
        <v>268176.21848739497</v>
      </c>
      <c r="J63" s="39">
        <v>1</v>
      </c>
      <c r="K63" s="18">
        <v>407030</v>
      </c>
      <c r="L63" s="18">
        <f t="shared" si="1"/>
        <v>407030</v>
      </c>
    </row>
    <row r="64" spans="1:12" x14ac:dyDescent="0.25">
      <c r="A64" s="35" t="s">
        <v>72</v>
      </c>
      <c r="B64" s="36" t="s">
        <v>91</v>
      </c>
      <c r="C64" s="37" t="s">
        <v>15</v>
      </c>
      <c r="D64" s="40" t="s">
        <v>16</v>
      </c>
      <c r="E64" s="37" t="s">
        <v>17</v>
      </c>
      <c r="F64" s="37" t="s">
        <v>18</v>
      </c>
      <c r="G64" s="37">
        <v>1</v>
      </c>
      <c r="H64" s="38">
        <v>271596.63865546219</v>
      </c>
      <c r="I64" s="16">
        <f t="shared" si="0"/>
        <v>271596.63865546219</v>
      </c>
      <c r="J64" s="39"/>
      <c r="K64" s="18"/>
      <c r="L64" s="18">
        <f t="shared" si="1"/>
        <v>0</v>
      </c>
    </row>
    <row r="65" spans="1:12" x14ac:dyDescent="0.25">
      <c r="A65" s="42" t="s">
        <v>92</v>
      </c>
      <c r="B65" s="42" t="s">
        <v>93</v>
      </c>
      <c r="C65" s="43" t="s">
        <v>15</v>
      </c>
      <c r="D65" s="43">
        <v>12000</v>
      </c>
      <c r="E65" s="43" t="s">
        <v>21</v>
      </c>
      <c r="F65" s="43" t="s">
        <v>87</v>
      </c>
      <c r="G65" s="43">
        <v>2</v>
      </c>
      <c r="H65" s="44">
        <v>263032.00840336137</v>
      </c>
      <c r="I65" s="16">
        <f t="shared" si="0"/>
        <v>526064.01680672274</v>
      </c>
      <c r="J65" s="45"/>
      <c r="K65" s="18"/>
      <c r="L65" s="18">
        <f t="shared" si="1"/>
        <v>0</v>
      </c>
    </row>
    <row r="66" spans="1:12" x14ac:dyDescent="0.25">
      <c r="A66" s="42" t="s">
        <v>92</v>
      </c>
      <c r="B66" s="42" t="s">
        <v>94</v>
      </c>
      <c r="C66" s="43" t="s">
        <v>15</v>
      </c>
      <c r="D66" s="46">
        <v>36000</v>
      </c>
      <c r="E66" s="43" t="s">
        <v>17</v>
      </c>
      <c r="F66" s="43" t="s">
        <v>95</v>
      </c>
      <c r="G66" s="43">
        <v>3</v>
      </c>
      <c r="H66" s="44">
        <v>331008.40336134454</v>
      </c>
      <c r="I66" s="16">
        <f t="shared" si="0"/>
        <v>993025.21008403366</v>
      </c>
      <c r="J66" s="45">
        <v>2</v>
      </c>
      <c r="K66" s="18">
        <v>416625</v>
      </c>
      <c r="L66" s="18">
        <f t="shared" si="1"/>
        <v>833250</v>
      </c>
    </row>
    <row r="67" spans="1:12" x14ac:dyDescent="0.25">
      <c r="A67" s="42" t="s">
        <v>92</v>
      </c>
      <c r="B67" s="42" t="s">
        <v>94</v>
      </c>
      <c r="C67" s="43" t="s">
        <v>15</v>
      </c>
      <c r="D67" s="46" t="s">
        <v>96</v>
      </c>
      <c r="E67" s="43" t="s">
        <v>17</v>
      </c>
      <c r="F67" s="43" t="s">
        <v>18</v>
      </c>
      <c r="G67" s="43">
        <v>1</v>
      </c>
      <c r="H67" s="44">
        <v>268176.21848739497</v>
      </c>
      <c r="I67" s="16">
        <f t="shared" si="0"/>
        <v>268176.21848739497</v>
      </c>
      <c r="J67" s="45"/>
      <c r="K67" s="18"/>
      <c r="L67" s="18">
        <f t="shared" si="1"/>
        <v>0</v>
      </c>
    </row>
    <row r="68" spans="1:12" x14ac:dyDescent="0.25">
      <c r="A68" s="42" t="s">
        <v>92</v>
      </c>
      <c r="B68" s="42" t="s">
        <v>97</v>
      </c>
      <c r="C68" s="43" t="s">
        <v>15</v>
      </c>
      <c r="D68" s="43">
        <v>12000</v>
      </c>
      <c r="E68" s="43" t="s">
        <v>21</v>
      </c>
      <c r="F68" s="43" t="s">
        <v>87</v>
      </c>
      <c r="G68" s="43">
        <v>1</v>
      </c>
      <c r="H68" s="44">
        <v>263032.00840336137</v>
      </c>
      <c r="I68" s="16">
        <f t="shared" si="0"/>
        <v>263032.00840336137</v>
      </c>
      <c r="J68" s="45"/>
      <c r="K68" s="18"/>
      <c r="L68" s="18">
        <f t="shared" si="1"/>
        <v>0</v>
      </c>
    </row>
    <row r="69" spans="1:12" x14ac:dyDescent="0.25">
      <c r="A69" s="42" t="s">
        <v>92</v>
      </c>
      <c r="B69" s="42" t="s">
        <v>98</v>
      </c>
      <c r="C69" s="43" t="s">
        <v>15</v>
      </c>
      <c r="D69" s="43">
        <v>24000</v>
      </c>
      <c r="E69" s="43" t="s">
        <v>21</v>
      </c>
      <c r="F69" s="43" t="s">
        <v>87</v>
      </c>
      <c r="G69" s="43">
        <v>2</v>
      </c>
      <c r="H69" s="44">
        <v>297058.82352941181</v>
      </c>
      <c r="I69" s="16">
        <f t="shared" si="0"/>
        <v>594117.64705882361</v>
      </c>
      <c r="J69" s="45">
        <v>1</v>
      </c>
      <c r="K69" s="18">
        <v>386830</v>
      </c>
      <c r="L69" s="18">
        <f t="shared" si="1"/>
        <v>386830</v>
      </c>
    </row>
    <row r="70" spans="1:12" x14ac:dyDescent="0.25">
      <c r="A70" s="42" t="s">
        <v>92</v>
      </c>
      <c r="B70" s="42" t="s">
        <v>99</v>
      </c>
      <c r="C70" s="43" t="s">
        <v>15</v>
      </c>
      <c r="D70" s="46" t="s">
        <v>100</v>
      </c>
      <c r="E70" s="43" t="s">
        <v>17</v>
      </c>
      <c r="F70" s="43" t="s">
        <v>18</v>
      </c>
      <c r="G70" s="43">
        <v>2</v>
      </c>
      <c r="H70" s="44">
        <v>297058.82352941181</v>
      </c>
      <c r="I70" s="16">
        <f t="shared" ref="I70:I106" si="2">+G70*H70</f>
        <v>594117.64705882361</v>
      </c>
      <c r="J70" s="45"/>
      <c r="K70" s="18"/>
      <c r="L70" s="18">
        <f t="shared" ref="L70:L106" si="3">+J70*K70</f>
        <v>0</v>
      </c>
    </row>
    <row r="71" spans="1:12" x14ac:dyDescent="0.25">
      <c r="A71" s="42" t="s">
        <v>92</v>
      </c>
      <c r="B71" s="42" t="s">
        <v>101</v>
      </c>
      <c r="C71" s="43" t="s">
        <v>24</v>
      </c>
      <c r="D71" s="46" t="s">
        <v>102</v>
      </c>
      <c r="E71" s="43" t="s">
        <v>17</v>
      </c>
      <c r="F71" s="43" t="s">
        <v>18</v>
      </c>
      <c r="G71" s="43">
        <v>1</v>
      </c>
      <c r="H71" s="44">
        <v>339426.2016806723</v>
      </c>
      <c r="I71" s="16">
        <f t="shared" si="2"/>
        <v>339426.2016806723</v>
      </c>
      <c r="J71" s="45"/>
      <c r="K71" s="18"/>
      <c r="L71" s="18">
        <f t="shared" si="3"/>
        <v>0</v>
      </c>
    </row>
    <row r="72" spans="1:12" x14ac:dyDescent="0.25">
      <c r="A72" s="42" t="s">
        <v>92</v>
      </c>
      <c r="B72" s="42" t="s">
        <v>101</v>
      </c>
      <c r="C72" s="43" t="s">
        <v>24</v>
      </c>
      <c r="D72" s="46" t="s">
        <v>103</v>
      </c>
      <c r="E72" s="43" t="s">
        <v>17</v>
      </c>
      <c r="F72" s="43" t="s">
        <v>18</v>
      </c>
      <c r="G72" s="43">
        <v>1</v>
      </c>
      <c r="H72" s="44">
        <v>319965.45378151262</v>
      </c>
      <c r="I72" s="16">
        <f t="shared" si="2"/>
        <v>319965.45378151262</v>
      </c>
      <c r="J72" s="45">
        <v>1</v>
      </c>
      <c r="K72" s="18">
        <v>607697.47899159661</v>
      </c>
      <c r="L72" s="18">
        <f t="shared" si="3"/>
        <v>607697.47899159661</v>
      </c>
    </row>
    <row r="73" spans="1:12" x14ac:dyDescent="0.25">
      <c r="A73" s="42" t="s">
        <v>92</v>
      </c>
      <c r="B73" s="42" t="s">
        <v>101</v>
      </c>
      <c r="C73" s="43" t="s">
        <v>24</v>
      </c>
      <c r="D73" s="46" t="s">
        <v>103</v>
      </c>
      <c r="E73" s="43" t="s">
        <v>17</v>
      </c>
      <c r="F73" s="43" t="s">
        <v>18</v>
      </c>
      <c r="G73" s="43">
        <v>1</v>
      </c>
      <c r="H73" s="44">
        <v>319965.45378151262</v>
      </c>
      <c r="I73" s="16">
        <f t="shared" si="2"/>
        <v>319965.45378151262</v>
      </c>
      <c r="J73" s="45"/>
      <c r="K73" s="18"/>
      <c r="L73" s="18">
        <f t="shared" si="3"/>
        <v>0</v>
      </c>
    </row>
    <row r="74" spans="1:12" x14ac:dyDescent="0.25">
      <c r="A74" s="42" t="s">
        <v>92</v>
      </c>
      <c r="B74" s="42" t="s">
        <v>104</v>
      </c>
      <c r="C74" s="43" t="s">
        <v>15</v>
      </c>
      <c r="D74" s="43">
        <v>24000</v>
      </c>
      <c r="E74" s="43" t="s">
        <v>21</v>
      </c>
      <c r="F74" s="43" t="s">
        <v>87</v>
      </c>
      <c r="G74" s="43">
        <v>2</v>
      </c>
      <c r="H74" s="44">
        <v>297058.82352941181</v>
      </c>
      <c r="I74" s="16">
        <f t="shared" si="2"/>
        <v>594117.64705882361</v>
      </c>
      <c r="J74" s="45">
        <v>1</v>
      </c>
      <c r="K74" s="18">
        <v>386830</v>
      </c>
      <c r="L74" s="18">
        <f t="shared" si="3"/>
        <v>386830</v>
      </c>
    </row>
    <row r="75" spans="1:12" x14ac:dyDescent="0.25">
      <c r="A75" s="42" t="s">
        <v>92</v>
      </c>
      <c r="B75" s="42" t="s">
        <v>105</v>
      </c>
      <c r="C75" s="43" t="s">
        <v>24</v>
      </c>
      <c r="D75" s="43">
        <v>55000</v>
      </c>
      <c r="E75" s="43" t="s">
        <v>17</v>
      </c>
      <c r="F75" s="43" t="s">
        <v>60</v>
      </c>
      <c r="G75" s="43">
        <v>1</v>
      </c>
      <c r="H75" s="44">
        <v>339495.79831932776</v>
      </c>
      <c r="I75" s="16">
        <f t="shared" si="2"/>
        <v>339495.79831932776</v>
      </c>
      <c r="J75" s="45">
        <v>1</v>
      </c>
      <c r="K75" s="18">
        <v>745380</v>
      </c>
      <c r="L75" s="18">
        <f t="shared" si="3"/>
        <v>745380</v>
      </c>
    </row>
    <row r="76" spans="1:12" x14ac:dyDescent="0.25">
      <c r="A76" s="42" t="s">
        <v>92</v>
      </c>
      <c r="B76" s="42" t="s">
        <v>105</v>
      </c>
      <c r="C76" s="43" t="s">
        <v>24</v>
      </c>
      <c r="D76" s="43">
        <v>55000</v>
      </c>
      <c r="E76" s="43" t="s">
        <v>17</v>
      </c>
      <c r="F76" s="43" t="s">
        <v>60</v>
      </c>
      <c r="G76" s="43">
        <v>1</v>
      </c>
      <c r="H76" s="44">
        <v>339495.79831932776</v>
      </c>
      <c r="I76" s="16">
        <f t="shared" si="2"/>
        <v>339495.79831932776</v>
      </c>
      <c r="J76" s="45">
        <v>1</v>
      </c>
      <c r="K76" s="18">
        <v>745380</v>
      </c>
      <c r="L76" s="18">
        <f t="shared" si="3"/>
        <v>745380</v>
      </c>
    </row>
    <row r="77" spans="1:12" x14ac:dyDescent="0.25">
      <c r="A77" s="42" t="s">
        <v>92</v>
      </c>
      <c r="B77" s="42" t="s">
        <v>106</v>
      </c>
      <c r="C77" s="43" t="s">
        <v>24</v>
      </c>
      <c r="D77" s="43">
        <v>55000</v>
      </c>
      <c r="E77" s="43" t="s">
        <v>17</v>
      </c>
      <c r="F77" s="43" t="s">
        <v>60</v>
      </c>
      <c r="G77" s="43">
        <v>1</v>
      </c>
      <c r="H77" s="44">
        <v>339495.79831932776</v>
      </c>
      <c r="I77" s="16">
        <f t="shared" si="2"/>
        <v>339495.79831932776</v>
      </c>
      <c r="J77" s="45">
        <v>1</v>
      </c>
      <c r="K77" s="18">
        <v>745380</v>
      </c>
      <c r="L77" s="18">
        <f t="shared" si="3"/>
        <v>745380</v>
      </c>
    </row>
    <row r="78" spans="1:12" x14ac:dyDescent="0.25">
      <c r="A78" s="42" t="s">
        <v>92</v>
      </c>
      <c r="B78" s="42" t="s">
        <v>107</v>
      </c>
      <c r="C78" s="43" t="s">
        <v>15</v>
      </c>
      <c r="D78" s="43">
        <v>24000</v>
      </c>
      <c r="E78" s="43" t="s">
        <v>21</v>
      </c>
      <c r="F78" s="43" t="s">
        <v>108</v>
      </c>
      <c r="G78" s="43">
        <v>2</v>
      </c>
      <c r="H78" s="44">
        <v>297058.82352941181</v>
      </c>
      <c r="I78" s="16">
        <f t="shared" si="2"/>
        <v>594117.64705882361</v>
      </c>
      <c r="J78" s="45"/>
      <c r="K78" s="18"/>
      <c r="L78" s="18">
        <f t="shared" si="3"/>
        <v>0</v>
      </c>
    </row>
    <row r="79" spans="1:12" x14ac:dyDescent="0.25">
      <c r="A79" s="42" t="s">
        <v>92</v>
      </c>
      <c r="B79" s="42" t="s">
        <v>109</v>
      </c>
      <c r="C79" s="43" t="s">
        <v>15</v>
      </c>
      <c r="D79" s="46" t="s">
        <v>16</v>
      </c>
      <c r="E79" s="43" t="s">
        <v>17</v>
      </c>
      <c r="F79" s="43" t="s">
        <v>95</v>
      </c>
      <c r="G79" s="43">
        <v>1</v>
      </c>
      <c r="H79" s="44">
        <v>271596.63865546219</v>
      </c>
      <c r="I79" s="16">
        <f t="shared" si="2"/>
        <v>271596.63865546219</v>
      </c>
      <c r="J79" s="45"/>
      <c r="K79" s="18"/>
      <c r="L79" s="18">
        <f t="shared" si="3"/>
        <v>0</v>
      </c>
    </row>
    <row r="80" spans="1:12" x14ac:dyDescent="0.25">
      <c r="A80" s="42" t="s">
        <v>92</v>
      </c>
      <c r="B80" s="42" t="s">
        <v>110</v>
      </c>
      <c r="C80" s="43" t="s">
        <v>24</v>
      </c>
      <c r="D80" s="43">
        <v>24000</v>
      </c>
      <c r="E80" s="43" t="s">
        <v>17</v>
      </c>
      <c r="F80" s="43" t="s">
        <v>18</v>
      </c>
      <c r="G80" s="43">
        <v>1</v>
      </c>
      <c r="H80" s="44">
        <v>320823.5294117647</v>
      </c>
      <c r="I80" s="16">
        <f t="shared" si="2"/>
        <v>320823.5294117647</v>
      </c>
      <c r="J80" s="45">
        <v>1</v>
      </c>
      <c r="K80" s="18">
        <v>386830</v>
      </c>
      <c r="L80" s="18">
        <f t="shared" si="3"/>
        <v>386830</v>
      </c>
    </row>
    <row r="81" spans="1:12" x14ac:dyDescent="0.25">
      <c r="A81" s="42" t="s">
        <v>92</v>
      </c>
      <c r="B81" s="42" t="s">
        <v>111</v>
      </c>
      <c r="C81" s="43" t="s">
        <v>15</v>
      </c>
      <c r="D81" s="43">
        <v>24000</v>
      </c>
      <c r="E81" s="43" t="s">
        <v>21</v>
      </c>
      <c r="F81" s="43" t="s">
        <v>60</v>
      </c>
      <c r="G81" s="43">
        <v>1</v>
      </c>
      <c r="H81" s="44">
        <v>297058.82352941181</v>
      </c>
      <c r="I81" s="16">
        <f t="shared" si="2"/>
        <v>297058.82352941181</v>
      </c>
      <c r="J81" s="45"/>
      <c r="K81" s="18"/>
      <c r="L81" s="18">
        <f t="shared" si="3"/>
        <v>0</v>
      </c>
    </row>
    <row r="82" spans="1:12" x14ac:dyDescent="0.25">
      <c r="A82" s="42" t="s">
        <v>92</v>
      </c>
      <c r="B82" s="42" t="s">
        <v>112</v>
      </c>
      <c r="C82" s="43" t="s">
        <v>15</v>
      </c>
      <c r="D82" s="43">
        <v>24000</v>
      </c>
      <c r="E82" s="43" t="s">
        <v>21</v>
      </c>
      <c r="F82" s="43" t="s">
        <v>60</v>
      </c>
      <c r="G82" s="43">
        <v>1</v>
      </c>
      <c r="H82" s="44">
        <v>297058.82352941181</v>
      </c>
      <c r="I82" s="16">
        <f t="shared" si="2"/>
        <v>297058.82352941181</v>
      </c>
      <c r="J82" s="45"/>
      <c r="K82" s="18"/>
      <c r="L82" s="18">
        <f t="shared" si="3"/>
        <v>0</v>
      </c>
    </row>
    <row r="83" spans="1:12" x14ac:dyDescent="0.25">
      <c r="A83" s="42" t="s">
        <v>92</v>
      </c>
      <c r="B83" s="42" t="s">
        <v>113</v>
      </c>
      <c r="C83" s="43" t="s">
        <v>15</v>
      </c>
      <c r="D83" s="43">
        <v>24000</v>
      </c>
      <c r="E83" s="43" t="s">
        <v>21</v>
      </c>
      <c r="F83" s="43" t="s">
        <v>60</v>
      </c>
      <c r="G83" s="43">
        <v>1</v>
      </c>
      <c r="H83" s="44">
        <v>297058.82352941181</v>
      </c>
      <c r="I83" s="16">
        <f t="shared" si="2"/>
        <v>297058.82352941181</v>
      </c>
      <c r="J83" s="45">
        <v>1</v>
      </c>
      <c r="K83" s="18">
        <v>386830</v>
      </c>
      <c r="L83" s="18">
        <f t="shared" si="3"/>
        <v>386830</v>
      </c>
    </row>
    <row r="84" spans="1:12" x14ac:dyDescent="0.25">
      <c r="A84" s="42" t="s">
        <v>92</v>
      </c>
      <c r="B84" s="42" t="s">
        <v>114</v>
      </c>
      <c r="C84" s="43" t="s">
        <v>15</v>
      </c>
      <c r="D84" s="43">
        <v>12000</v>
      </c>
      <c r="E84" s="43" t="s">
        <v>21</v>
      </c>
      <c r="F84" s="43" t="s">
        <v>115</v>
      </c>
      <c r="G84" s="43">
        <v>1</v>
      </c>
      <c r="H84" s="44">
        <v>263032.00840336137</v>
      </c>
      <c r="I84" s="16">
        <f t="shared" si="2"/>
        <v>263032.00840336137</v>
      </c>
      <c r="J84" s="45"/>
      <c r="K84" s="18"/>
      <c r="L84" s="18">
        <f t="shared" si="3"/>
        <v>0</v>
      </c>
    </row>
    <row r="85" spans="1:12" x14ac:dyDescent="0.25">
      <c r="A85" s="42" t="s">
        <v>92</v>
      </c>
      <c r="B85" s="42" t="s">
        <v>116</v>
      </c>
      <c r="C85" s="43" t="s">
        <v>15</v>
      </c>
      <c r="D85" s="43">
        <v>24000</v>
      </c>
      <c r="E85" s="43" t="s">
        <v>21</v>
      </c>
      <c r="F85" s="43" t="s">
        <v>60</v>
      </c>
      <c r="G85" s="43">
        <v>1</v>
      </c>
      <c r="H85" s="44">
        <v>297058.82352941181</v>
      </c>
      <c r="I85" s="16">
        <f t="shared" si="2"/>
        <v>297058.82352941181</v>
      </c>
      <c r="J85" s="45">
        <v>1</v>
      </c>
      <c r="K85" s="18">
        <v>386830</v>
      </c>
      <c r="L85" s="18">
        <f t="shared" si="3"/>
        <v>386830</v>
      </c>
    </row>
    <row r="86" spans="1:12" x14ac:dyDescent="0.25">
      <c r="A86" s="42" t="s">
        <v>92</v>
      </c>
      <c r="B86" s="42" t="s">
        <v>116</v>
      </c>
      <c r="C86" s="43" t="s">
        <v>15</v>
      </c>
      <c r="D86" s="43">
        <v>24000</v>
      </c>
      <c r="E86" s="43" t="s">
        <v>21</v>
      </c>
      <c r="F86" s="43" t="s">
        <v>87</v>
      </c>
      <c r="G86" s="43">
        <v>1</v>
      </c>
      <c r="H86" s="44">
        <v>297058.82352941181</v>
      </c>
      <c r="I86" s="16">
        <f t="shared" si="2"/>
        <v>297058.82352941181</v>
      </c>
      <c r="J86" s="45"/>
      <c r="K86" s="18"/>
      <c r="L86" s="18">
        <f t="shared" si="3"/>
        <v>0</v>
      </c>
    </row>
    <row r="87" spans="1:12" x14ac:dyDescent="0.25">
      <c r="A87" s="42" t="s">
        <v>92</v>
      </c>
      <c r="B87" s="42" t="s">
        <v>117</v>
      </c>
      <c r="C87" s="43" t="s">
        <v>15</v>
      </c>
      <c r="D87" s="43">
        <v>24000</v>
      </c>
      <c r="E87" s="43" t="s">
        <v>17</v>
      </c>
      <c r="F87" s="43" t="s">
        <v>18</v>
      </c>
      <c r="G87" s="43">
        <v>1</v>
      </c>
      <c r="H87" s="44">
        <v>297058.82352941181</v>
      </c>
      <c r="I87" s="16">
        <f t="shared" si="2"/>
        <v>297058.82352941181</v>
      </c>
      <c r="J87" s="45">
        <v>1</v>
      </c>
      <c r="K87" s="18">
        <v>386830</v>
      </c>
      <c r="L87" s="18">
        <f t="shared" si="3"/>
        <v>386830</v>
      </c>
    </row>
    <row r="88" spans="1:12" x14ac:dyDescent="0.25">
      <c r="A88" s="42" t="s">
        <v>92</v>
      </c>
      <c r="B88" s="42" t="s">
        <v>118</v>
      </c>
      <c r="C88" s="43" t="s">
        <v>15</v>
      </c>
      <c r="D88" s="46">
        <v>36000</v>
      </c>
      <c r="E88" s="43" t="s">
        <v>17</v>
      </c>
      <c r="F88" s="43" t="s">
        <v>95</v>
      </c>
      <c r="G88" s="43">
        <v>1</v>
      </c>
      <c r="H88" s="44">
        <v>331008.40336134454</v>
      </c>
      <c r="I88" s="16">
        <f t="shared" si="2"/>
        <v>331008.40336134454</v>
      </c>
      <c r="J88" s="45"/>
      <c r="K88" s="18"/>
      <c r="L88" s="18">
        <f t="shared" si="3"/>
        <v>0</v>
      </c>
    </row>
    <row r="89" spans="1:12" x14ac:dyDescent="0.25">
      <c r="A89" s="42" t="s">
        <v>92</v>
      </c>
      <c r="B89" s="42" t="s">
        <v>119</v>
      </c>
      <c r="C89" s="43" t="s">
        <v>15</v>
      </c>
      <c r="D89" s="46">
        <v>36000</v>
      </c>
      <c r="E89" s="43" t="s">
        <v>17</v>
      </c>
      <c r="F89" s="43" t="s">
        <v>95</v>
      </c>
      <c r="G89" s="43">
        <v>1</v>
      </c>
      <c r="H89" s="44">
        <v>331008.40336134454</v>
      </c>
      <c r="I89" s="16">
        <f t="shared" si="2"/>
        <v>331008.40336134454</v>
      </c>
      <c r="J89" s="45"/>
      <c r="K89" s="18"/>
      <c r="L89" s="18">
        <f t="shared" si="3"/>
        <v>0</v>
      </c>
    </row>
    <row r="90" spans="1:12" x14ac:dyDescent="0.25">
      <c r="A90" s="42" t="s">
        <v>92</v>
      </c>
      <c r="B90" s="42" t="s">
        <v>120</v>
      </c>
      <c r="C90" s="43" t="s">
        <v>15</v>
      </c>
      <c r="D90" s="46">
        <v>36000</v>
      </c>
      <c r="E90" s="43" t="s">
        <v>17</v>
      </c>
      <c r="F90" s="43" t="s">
        <v>95</v>
      </c>
      <c r="G90" s="43">
        <v>1</v>
      </c>
      <c r="H90" s="44">
        <v>331008.40336134454</v>
      </c>
      <c r="I90" s="16">
        <f t="shared" si="2"/>
        <v>331008.40336134454</v>
      </c>
      <c r="J90" s="45">
        <v>1</v>
      </c>
      <c r="K90" s="18">
        <v>416625</v>
      </c>
      <c r="L90" s="18">
        <f t="shared" si="3"/>
        <v>416625</v>
      </c>
    </row>
    <row r="91" spans="1:12" x14ac:dyDescent="0.25">
      <c r="A91" s="42" t="s">
        <v>92</v>
      </c>
      <c r="B91" s="42" t="s">
        <v>121</v>
      </c>
      <c r="C91" s="43" t="s">
        <v>15</v>
      </c>
      <c r="D91" s="43">
        <v>12000</v>
      </c>
      <c r="E91" s="43" t="s">
        <v>21</v>
      </c>
      <c r="F91" s="43" t="s">
        <v>115</v>
      </c>
      <c r="G91" s="43">
        <v>1</v>
      </c>
      <c r="H91" s="44">
        <v>263032.00840336137</v>
      </c>
      <c r="I91" s="16">
        <f t="shared" si="2"/>
        <v>263032.00840336137</v>
      </c>
      <c r="J91" s="45"/>
      <c r="K91" s="18"/>
      <c r="L91" s="18">
        <f t="shared" si="3"/>
        <v>0</v>
      </c>
    </row>
    <row r="92" spans="1:12" x14ac:dyDescent="0.25">
      <c r="A92" s="42" t="s">
        <v>92</v>
      </c>
      <c r="B92" s="42" t="s">
        <v>122</v>
      </c>
      <c r="C92" s="43" t="s">
        <v>15</v>
      </c>
      <c r="D92" s="43">
        <v>12000</v>
      </c>
      <c r="E92" s="43" t="s">
        <v>17</v>
      </c>
      <c r="F92" s="43" t="s">
        <v>18</v>
      </c>
      <c r="G92" s="43">
        <v>1</v>
      </c>
      <c r="H92" s="44">
        <v>268176.21848739497</v>
      </c>
      <c r="I92" s="16">
        <f t="shared" si="2"/>
        <v>268176.21848739497</v>
      </c>
      <c r="J92" s="45"/>
      <c r="K92" s="18"/>
      <c r="L92" s="18">
        <f t="shared" si="3"/>
        <v>0</v>
      </c>
    </row>
    <row r="93" spans="1:12" x14ac:dyDescent="0.25">
      <c r="A93" s="42" t="s">
        <v>92</v>
      </c>
      <c r="B93" s="42" t="s">
        <v>123</v>
      </c>
      <c r="C93" s="43" t="s">
        <v>15</v>
      </c>
      <c r="D93" s="43">
        <v>12000</v>
      </c>
      <c r="E93" s="43" t="s">
        <v>17</v>
      </c>
      <c r="F93" s="43" t="s">
        <v>18</v>
      </c>
      <c r="G93" s="43">
        <v>2</v>
      </c>
      <c r="H93" s="44">
        <v>268176.21848739497</v>
      </c>
      <c r="I93" s="16">
        <f t="shared" si="2"/>
        <v>536352.43697478995</v>
      </c>
      <c r="J93" s="45"/>
      <c r="K93" s="18"/>
      <c r="L93" s="18">
        <f t="shared" si="3"/>
        <v>0</v>
      </c>
    </row>
    <row r="94" spans="1:12" x14ac:dyDescent="0.25">
      <c r="A94" s="42" t="s">
        <v>92</v>
      </c>
      <c r="B94" s="42" t="s">
        <v>124</v>
      </c>
      <c r="C94" s="43" t="s">
        <v>15</v>
      </c>
      <c r="D94" s="46">
        <v>36000</v>
      </c>
      <c r="E94" s="43" t="s">
        <v>17</v>
      </c>
      <c r="F94" s="43" t="s">
        <v>95</v>
      </c>
      <c r="G94" s="43">
        <v>1</v>
      </c>
      <c r="H94" s="44">
        <v>331008.40336134454</v>
      </c>
      <c r="I94" s="16">
        <f t="shared" si="2"/>
        <v>331008.40336134454</v>
      </c>
      <c r="J94" s="45"/>
      <c r="K94" s="18"/>
      <c r="L94" s="18">
        <f t="shared" si="3"/>
        <v>0</v>
      </c>
    </row>
    <row r="95" spans="1:12" x14ac:dyDescent="0.25">
      <c r="A95" s="42" t="s">
        <v>92</v>
      </c>
      <c r="B95" s="42" t="s">
        <v>125</v>
      </c>
      <c r="C95" s="43" t="s">
        <v>15</v>
      </c>
      <c r="D95" s="43">
        <v>24000</v>
      </c>
      <c r="E95" s="43" t="s">
        <v>21</v>
      </c>
      <c r="F95" s="43" t="s">
        <v>87</v>
      </c>
      <c r="G95" s="43">
        <v>1</v>
      </c>
      <c r="H95" s="44">
        <v>297058.82352941181</v>
      </c>
      <c r="I95" s="16">
        <f t="shared" si="2"/>
        <v>297058.82352941181</v>
      </c>
      <c r="J95" s="45">
        <v>1</v>
      </c>
      <c r="K95" s="18">
        <v>386830</v>
      </c>
      <c r="L95" s="18">
        <f t="shared" si="3"/>
        <v>386830</v>
      </c>
    </row>
    <row r="96" spans="1:12" x14ac:dyDescent="0.25">
      <c r="A96" s="42" t="s">
        <v>92</v>
      </c>
      <c r="B96" s="42" t="s">
        <v>126</v>
      </c>
      <c r="C96" s="43" t="s">
        <v>24</v>
      </c>
      <c r="D96" s="43">
        <v>36000</v>
      </c>
      <c r="E96" s="43" t="s">
        <v>21</v>
      </c>
      <c r="F96" s="43" t="s">
        <v>87</v>
      </c>
      <c r="G96" s="43">
        <v>1</v>
      </c>
      <c r="H96" s="44">
        <v>331008.40336134454</v>
      </c>
      <c r="I96" s="16">
        <f t="shared" si="2"/>
        <v>331008.40336134454</v>
      </c>
      <c r="J96" s="45">
        <v>1</v>
      </c>
      <c r="K96" s="18">
        <v>416625</v>
      </c>
      <c r="L96" s="18">
        <f t="shared" si="3"/>
        <v>416625</v>
      </c>
    </row>
    <row r="97" spans="1:12" x14ac:dyDescent="0.25">
      <c r="A97" s="42" t="s">
        <v>92</v>
      </c>
      <c r="B97" s="42" t="s">
        <v>126</v>
      </c>
      <c r="C97" s="43" t="s">
        <v>24</v>
      </c>
      <c r="D97" s="43">
        <v>48000</v>
      </c>
      <c r="E97" s="43" t="s">
        <v>21</v>
      </c>
      <c r="F97" s="43" t="s">
        <v>87</v>
      </c>
      <c r="G97" s="43">
        <v>1</v>
      </c>
      <c r="H97" s="44">
        <v>381932.77310924372</v>
      </c>
      <c r="I97" s="16">
        <f t="shared" si="2"/>
        <v>381932.77310924372</v>
      </c>
      <c r="J97" s="45"/>
      <c r="K97" s="18"/>
      <c r="L97" s="18">
        <f t="shared" si="3"/>
        <v>0</v>
      </c>
    </row>
    <row r="98" spans="1:12" x14ac:dyDescent="0.25">
      <c r="A98" s="42" t="s">
        <v>92</v>
      </c>
      <c r="B98" s="42" t="s">
        <v>127</v>
      </c>
      <c r="C98" s="43" t="s">
        <v>15</v>
      </c>
      <c r="D98" s="43">
        <v>24000</v>
      </c>
      <c r="E98" s="43" t="s">
        <v>21</v>
      </c>
      <c r="F98" s="43" t="s">
        <v>87</v>
      </c>
      <c r="G98" s="43">
        <v>1</v>
      </c>
      <c r="H98" s="44">
        <v>297058.82352941181</v>
      </c>
      <c r="I98" s="16">
        <f t="shared" si="2"/>
        <v>297058.82352941181</v>
      </c>
      <c r="J98" s="45"/>
      <c r="K98" s="18"/>
      <c r="L98" s="18">
        <f t="shared" si="3"/>
        <v>0</v>
      </c>
    </row>
    <row r="99" spans="1:12" x14ac:dyDescent="0.25">
      <c r="A99" s="42" t="s">
        <v>92</v>
      </c>
      <c r="B99" s="42" t="s">
        <v>128</v>
      </c>
      <c r="C99" s="43" t="s">
        <v>129</v>
      </c>
      <c r="D99" s="43">
        <v>12000</v>
      </c>
      <c r="E99" s="43" t="s">
        <v>21</v>
      </c>
      <c r="F99" s="43" t="s">
        <v>60</v>
      </c>
      <c r="G99" s="43">
        <v>1</v>
      </c>
      <c r="H99" s="44">
        <v>263032.00840336137</v>
      </c>
      <c r="I99" s="16">
        <f t="shared" si="2"/>
        <v>263032.00840336137</v>
      </c>
      <c r="J99" s="45">
        <v>1</v>
      </c>
      <c r="K99" s="18">
        <v>407030</v>
      </c>
      <c r="L99" s="18">
        <f t="shared" si="3"/>
        <v>407030</v>
      </c>
    </row>
    <row r="100" spans="1:12" x14ac:dyDescent="0.25">
      <c r="A100" s="42" t="s">
        <v>92</v>
      </c>
      <c r="B100" s="42" t="s">
        <v>130</v>
      </c>
      <c r="C100" s="43" t="s">
        <v>15</v>
      </c>
      <c r="D100" s="43">
        <v>12000</v>
      </c>
      <c r="E100" s="43" t="s">
        <v>21</v>
      </c>
      <c r="F100" s="43" t="s">
        <v>115</v>
      </c>
      <c r="G100" s="43">
        <v>1</v>
      </c>
      <c r="H100" s="44">
        <v>263032.00840336137</v>
      </c>
      <c r="I100" s="16">
        <f t="shared" si="2"/>
        <v>263032.00840336137</v>
      </c>
      <c r="J100" s="45"/>
      <c r="K100" s="18"/>
      <c r="L100" s="18">
        <f t="shared" si="3"/>
        <v>0</v>
      </c>
    </row>
    <row r="101" spans="1:12" x14ac:dyDescent="0.25">
      <c r="A101" s="42" t="s">
        <v>92</v>
      </c>
      <c r="B101" s="42" t="s">
        <v>131</v>
      </c>
      <c r="C101" s="43" t="s">
        <v>15</v>
      </c>
      <c r="D101" s="43">
        <v>24000</v>
      </c>
      <c r="E101" s="43" t="s">
        <v>21</v>
      </c>
      <c r="F101" s="43" t="s">
        <v>60</v>
      </c>
      <c r="G101" s="43">
        <v>1</v>
      </c>
      <c r="H101" s="44">
        <v>297058.82352941181</v>
      </c>
      <c r="I101" s="16">
        <f t="shared" si="2"/>
        <v>297058.82352941181</v>
      </c>
      <c r="J101" s="45"/>
      <c r="K101" s="18"/>
      <c r="L101" s="18">
        <f t="shared" si="3"/>
        <v>0</v>
      </c>
    </row>
    <row r="102" spans="1:12" x14ac:dyDescent="0.25">
      <c r="A102" s="42" t="s">
        <v>92</v>
      </c>
      <c r="B102" s="42" t="s">
        <v>132</v>
      </c>
      <c r="C102" s="43" t="s">
        <v>15</v>
      </c>
      <c r="D102" s="43">
        <v>24000</v>
      </c>
      <c r="E102" s="43" t="s">
        <v>21</v>
      </c>
      <c r="F102" s="43" t="s">
        <v>60</v>
      </c>
      <c r="G102" s="43">
        <v>1</v>
      </c>
      <c r="H102" s="44">
        <v>297058.82352941181</v>
      </c>
      <c r="I102" s="16">
        <f t="shared" si="2"/>
        <v>297058.82352941181</v>
      </c>
      <c r="J102" s="45">
        <v>1</v>
      </c>
      <c r="K102" s="18">
        <v>386830</v>
      </c>
      <c r="L102" s="18">
        <f t="shared" si="3"/>
        <v>386830</v>
      </c>
    </row>
    <row r="103" spans="1:12" x14ac:dyDescent="0.25">
      <c r="A103" s="42" t="s">
        <v>92</v>
      </c>
      <c r="B103" s="47" t="s">
        <v>133</v>
      </c>
      <c r="C103" s="43" t="s">
        <v>15</v>
      </c>
      <c r="D103" s="43">
        <v>36000</v>
      </c>
      <c r="E103" s="43" t="s">
        <v>21</v>
      </c>
      <c r="F103" s="43" t="s">
        <v>60</v>
      </c>
      <c r="G103" s="43">
        <v>3</v>
      </c>
      <c r="H103" s="44">
        <v>331008.40336134454</v>
      </c>
      <c r="I103" s="16">
        <f t="shared" si="2"/>
        <v>993025.21008403366</v>
      </c>
      <c r="J103" s="45">
        <v>2</v>
      </c>
      <c r="K103" s="18">
        <v>416625</v>
      </c>
      <c r="L103" s="18">
        <f t="shared" si="3"/>
        <v>833250</v>
      </c>
    </row>
    <row r="104" spans="1:12" x14ac:dyDescent="0.25">
      <c r="A104" s="42" t="s">
        <v>92</v>
      </c>
      <c r="B104" s="47" t="s">
        <v>133</v>
      </c>
      <c r="C104" s="43" t="s">
        <v>15</v>
      </c>
      <c r="D104" s="43">
        <v>24000</v>
      </c>
      <c r="E104" s="43" t="s">
        <v>21</v>
      </c>
      <c r="F104" s="43" t="s">
        <v>87</v>
      </c>
      <c r="G104" s="43">
        <v>2</v>
      </c>
      <c r="H104" s="44">
        <v>297058.82352941181</v>
      </c>
      <c r="I104" s="16">
        <f t="shared" si="2"/>
        <v>594117.64705882361</v>
      </c>
      <c r="J104" s="45">
        <v>1</v>
      </c>
      <c r="K104" s="18">
        <v>386830</v>
      </c>
      <c r="L104" s="18">
        <f t="shared" si="3"/>
        <v>386830</v>
      </c>
    </row>
    <row r="105" spans="1:12" x14ac:dyDescent="0.25">
      <c r="A105" s="42" t="s">
        <v>92</v>
      </c>
      <c r="B105" s="42" t="s">
        <v>134</v>
      </c>
      <c r="C105" s="43" t="s">
        <v>15</v>
      </c>
      <c r="D105" s="43">
        <v>18000</v>
      </c>
      <c r="E105" s="43" t="s">
        <v>21</v>
      </c>
      <c r="F105" s="43" t="s">
        <v>87</v>
      </c>
      <c r="G105" s="43">
        <v>2</v>
      </c>
      <c r="H105" s="44">
        <v>271596.63865546219</v>
      </c>
      <c r="I105" s="16">
        <f t="shared" si="2"/>
        <v>543193.27731092437</v>
      </c>
      <c r="J105" s="45">
        <v>1</v>
      </c>
      <c r="K105" s="18">
        <v>466620.00000000006</v>
      </c>
      <c r="L105" s="18">
        <f t="shared" si="3"/>
        <v>466620.00000000006</v>
      </c>
    </row>
    <row r="106" spans="1:12" ht="15.75" thickBot="1" x14ac:dyDescent="0.3">
      <c r="A106" s="42" t="s">
        <v>92</v>
      </c>
      <c r="B106" s="42" t="s">
        <v>135</v>
      </c>
      <c r="C106" s="43" t="s">
        <v>15</v>
      </c>
      <c r="D106" s="43">
        <v>24000</v>
      </c>
      <c r="E106" s="43" t="s">
        <v>17</v>
      </c>
      <c r="F106" s="43" t="s">
        <v>43</v>
      </c>
      <c r="G106" s="43">
        <v>2</v>
      </c>
      <c r="H106" s="44">
        <v>297058.82352941181</v>
      </c>
      <c r="I106" s="16">
        <f t="shared" si="2"/>
        <v>594117.64705882361</v>
      </c>
      <c r="J106" s="48">
        <v>1</v>
      </c>
      <c r="K106" s="49">
        <v>386830</v>
      </c>
      <c r="L106" s="18">
        <f t="shared" si="3"/>
        <v>386830</v>
      </c>
    </row>
    <row r="107" spans="1:12" x14ac:dyDescent="0.25">
      <c r="A107" s="50" t="s">
        <v>136</v>
      </c>
      <c r="G107" s="51" t="s">
        <v>137</v>
      </c>
      <c r="H107" s="52"/>
      <c r="I107" s="53">
        <f>SUM(I5:I106)</f>
        <v>36519387.336134426</v>
      </c>
      <c r="J107" s="51" t="s">
        <v>137</v>
      </c>
      <c r="K107" s="52"/>
      <c r="L107" s="53">
        <f>SUM(L5:L106)</f>
        <v>25146177.941176474</v>
      </c>
    </row>
    <row r="108" spans="1:12" x14ac:dyDescent="0.25">
      <c r="G108" s="54" t="s">
        <v>138</v>
      </c>
      <c r="H108" s="55"/>
      <c r="I108" s="56">
        <f>+I107*19%</f>
        <v>6938683.5938655408</v>
      </c>
      <c r="J108" s="54" t="s">
        <v>138</v>
      </c>
      <c r="K108" s="55"/>
      <c r="L108" s="56">
        <f>+L107*19%</f>
        <v>4777773.8088235306</v>
      </c>
    </row>
    <row r="109" spans="1:12" ht="15.75" thickBot="1" x14ac:dyDescent="0.3">
      <c r="G109" s="57" t="s">
        <v>139</v>
      </c>
      <c r="H109" s="58"/>
      <c r="I109" s="59">
        <f>+I107+I108</f>
        <v>43458070.92999997</v>
      </c>
      <c r="J109" s="57" t="s">
        <v>139</v>
      </c>
      <c r="K109" s="58"/>
      <c r="L109" s="59">
        <f>+L107+L108</f>
        <v>29923951.750000004</v>
      </c>
    </row>
    <row r="111" spans="1:12" x14ac:dyDescent="0.25">
      <c r="A111" t="s">
        <v>144</v>
      </c>
    </row>
    <row r="112" spans="1:12" x14ac:dyDescent="0.25">
      <c r="A112" s="64" t="s">
        <v>140</v>
      </c>
      <c r="J112" s="60"/>
    </row>
    <row r="113" spans="1:9" x14ac:dyDescent="0.25">
      <c r="A113" t="s">
        <v>141</v>
      </c>
      <c r="D113" s="61"/>
      <c r="E113" s="61"/>
      <c r="F113" s="61"/>
      <c r="G113" s="61"/>
      <c r="H113" s="62"/>
      <c r="I113" s="63"/>
    </row>
    <row r="114" spans="1:9" x14ac:dyDescent="0.25">
      <c r="A114" s="64" t="s">
        <v>142</v>
      </c>
      <c r="D114" s="61"/>
      <c r="E114" s="61"/>
      <c r="F114" s="61"/>
      <c r="G114" s="61"/>
      <c r="H114" s="63"/>
      <c r="I114" s="63"/>
    </row>
    <row r="115" spans="1:9" x14ac:dyDescent="0.25">
      <c r="A115" t="s">
        <v>143</v>
      </c>
      <c r="D115" s="61"/>
      <c r="E115" s="61"/>
      <c r="F115" s="61"/>
      <c r="G115" s="61"/>
      <c r="H115" s="63"/>
      <c r="I115" s="63"/>
    </row>
    <row r="116" spans="1:9" x14ac:dyDescent="0.25">
      <c r="D116" s="61"/>
      <c r="E116" s="61"/>
      <c r="F116" s="61"/>
      <c r="G116" s="61"/>
      <c r="H116" s="63"/>
      <c r="I116" s="63"/>
    </row>
    <row r="117" spans="1:9" x14ac:dyDescent="0.25">
      <c r="D117" s="61"/>
      <c r="E117" s="61"/>
      <c r="F117" s="61"/>
      <c r="G117" s="61"/>
      <c r="H117" s="63"/>
      <c r="I117" s="63"/>
    </row>
    <row r="118" spans="1:9" x14ac:dyDescent="0.25">
      <c r="D118" s="61"/>
      <c r="E118" s="61"/>
      <c r="F118" s="61"/>
      <c r="G118" s="61"/>
      <c r="H118" s="63"/>
      <c r="I118" s="63"/>
    </row>
  </sheetData>
  <autoFilter ref="A4:J109" xr:uid="{93E60D10-E291-42A2-84D3-5ACC693B7599}"/>
  <mergeCells count="10">
    <mergeCell ref="G109:H109"/>
    <mergeCell ref="J109:K109"/>
    <mergeCell ref="D113:G118"/>
    <mergeCell ref="A3:F3"/>
    <mergeCell ref="G3:I3"/>
    <mergeCell ref="J3:L3"/>
    <mergeCell ref="G107:H107"/>
    <mergeCell ref="J107:K107"/>
    <mergeCell ref="G108:H108"/>
    <mergeCell ref="J108:K108"/>
  </mergeCells>
  <pageMargins left="0.25" right="0.25" top="0.75" bottom="0.75" header="0.3" footer="0.3"/>
  <pageSetup scale="47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2026-10-15T14:55:22Z</dcterms:created>
  <dcterms:modified xsi:type="dcterms:W3CDTF">2026-10-15T14:57:49Z</dcterms:modified>
</cp:coreProperties>
</file>